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EstaPasta_de_trabalho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BAE91A5C-5AE1-4864-8932-66088C23F7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SHBOARD" sheetId="14" r:id="rId1"/>
    <sheet name="PIVOTS" sheetId="16" r:id="rId2"/>
    <sheet name="DETALLE" sheetId="2" r:id="rId3"/>
    <sheet name="TABLAS" sheetId="18" r:id="rId4"/>
    <sheet name="FOTOS" sheetId="17" state="hidden" r:id="rId5"/>
  </sheets>
  <definedNames>
    <definedName name="_xlnm._FilterDatabase" localSheetId="2" hidden="1">DETALLE!$B$5:$H$5</definedName>
    <definedName name="FOTOS">INDEX(FOTOS!$G$7:$G$63,MATCH(FOTOS!$F$2,FOTOS!$F$7:$F$63,0))</definedName>
    <definedName name="SegmentaciónDeDatos_Sede">#N/A</definedName>
    <definedName name="SegmentaciónDeDatos_Tipo_de_Gasto">#N/A</definedName>
  </definedNames>
  <calcPr calcId="191029"/>
  <pivotCaches>
    <pivotCache cacheId="0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2" l="1"/>
  <c r="C6" i="2" s="1"/>
  <c r="E7" i="2"/>
  <c r="C7" i="2" s="1"/>
  <c r="E8" i="2"/>
  <c r="C8" i="2" s="1"/>
  <c r="E9" i="2"/>
  <c r="C9" i="2" s="1"/>
  <c r="E10" i="2"/>
  <c r="C10" i="2" s="1"/>
  <c r="E11" i="2"/>
  <c r="C11" i="2" s="1"/>
  <c r="E12" i="2"/>
  <c r="C12" i="2" s="1"/>
  <c r="E13" i="2"/>
  <c r="C13" i="2" s="1"/>
  <c r="E14" i="2"/>
  <c r="C14" i="2" s="1"/>
  <c r="E15" i="2"/>
  <c r="C15" i="2" s="1"/>
  <c r="E16" i="2"/>
  <c r="C16" i="2" s="1"/>
  <c r="E17" i="2"/>
  <c r="C17" i="2" s="1"/>
  <c r="E18" i="2"/>
  <c r="C18" i="2" s="1"/>
  <c r="E19" i="2"/>
  <c r="C19" i="2" s="1"/>
  <c r="E20" i="2"/>
  <c r="C20" i="2" s="1"/>
  <c r="E21" i="2"/>
  <c r="C21" i="2" s="1"/>
  <c r="E22" i="2"/>
  <c r="C22" i="2" s="1"/>
  <c r="E23" i="2"/>
  <c r="C23" i="2" s="1"/>
  <c r="E24" i="2"/>
  <c r="C24" i="2" s="1"/>
  <c r="E25" i="2"/>
  <c r="C25" i="2" s="1"/>
  <c r="E26" i="2"/>
  <c r="C26" i="2" s="1"/>
  <c r="E27" i="2"/>
  <c r="C27" i="2" s="1"/>
  <c r="E28" i="2"/>
  <c r="C28" i="2" s="1"/>
  <c r="E29" i="2"/>
  <c r="C29" i="2" s="1"/>
  <c r="E30" i="2"/>
  <c r="C30" i="2" s="1"/>
  <c r="E31" i="2"/>
  <c r="C31" i="2" s="1"/>
  <c r="E32" i="2"/>
  <c r="C32" i="2" s="1"/>
  <c r="E33" i="2"/>
  <c r="C33" i="2" s="1"/>
  <c r="E34" i="2"/>
  <c r="C34" i="2" s="1"/>
  <c r="E35" i="2"/>
  <c r="C35" i="2" s="1"/>
  <c r="E36" i="2"/>
  <c r="C36" i="2" s="1"/>
  <c r="E37" i="2"/>
  <c r="C37" i="2" s="1"/>
  <c r="E38" i="2"/>
  <c r="C38" i="2" s="1"/>
  <c r="E39" i="2"/>
  <c r="C39" i="2" s="1"/>
  <c r="E40" i="2"/>
  <c r="C40" i="2" s="1"/>
  <c r="E41" i="2"/>
  <c r="C41" i="2" s="1"/>
  <c r="E42" i="2"/>
  <c r="C42" i="2" s="1"/>
  <c r="E43" i="2"/>
  <c r="C43" i="2" s="1"/>
  <c r="E44" i="2"/>
  <c r="C44" i="2" s="1"/>
  <c r="E45" i="2"/>
  <c r="C45" i="2" s="1"/>
  <c r="E46" i="2"/>
  <c r="C46" i="2" s="1"/>
  <c r="E47" i="2"/>
  <c r="C47" i="2" s="1"/>
  <c r="E48" i="2"/>
  <c r="C48" i="2" s="1"/>
  <c r="E49" i="2"/>
  <c r="C49" i="2" s="1"/>
  <c r="E50" i="2"/>
  <c r="C50" i="2" s="1"/>
  <c r="E51" i="2"/>
  <c r="C51" i="2" s="1"/>
  <c r="E52" i="2"/>
  <c r="C52" i="2" s="1"/>
  <c r="E53" i="2"/>
  <c r="C53" i="2" s="1"/>
  <c r="E54" i="2"/>
  <c r="C54" i="2" s="1"/>
  <c r="E55" i="2"/>
  <c r="C55" i="2" s="1"/>
  <c r="E56" i="2"/>
  <c r="C56" i="2" s="1"/>
  <c r="E57" i="2"/>
  <c r="C57" i="2" s="1"/>
  <c r="E58" i="2"/>
  <c r="C58" i="2" s="1"/>
  <c r="E59" i="2"/>
  <c r="C59" i="2" s="1"/>
  <c r="E60" i="2"/>
  <c r="C60" i="2" s="1"/>
  <c r="E61" i="2"/>
  <c r="C61" i="2" s="1"/>
  <c r="E62" i="2"/>
  <c r="C62" i="2" s="1"/>
  <c r="E63" i="2"/>
  <c r="C63" i="2" s="1"/>
  <c r="E64" i="2"/>
  <c r="C64" i="2" s="1"/>
  <c r="E65" i="2"/>
  <c r="C65" i="2" s="1"/>
  <c r="E66" i="2"/>
  <c r="C66" i="2" s="1"/>
  <c r="E67" i="2"/>
  <c r="C67" i="2" s="1"/>
  <c r="E68" i="2"/>
  <c r="C68" i="2" s="1"/>
  <c r="E69" i="2"/>
  <c r="C69" i="2" s="1"/>
  <c r="E70" i="2"/>
  <c r="C70" i="2" s="1"/>
  <c r="E71" i="2"/>
  <c r="C71" i="2" s="1"/>
  <c r="E72" i="2"/>
  <c r="C72" i="2" s="1"/>
  <c r="E73" i="2"/>
  <c r="C73" i="2" s="1"/>
  <c r="E74" i="2"/>
  <c r="C74" i="2" s="1"/>
  <c r="E75" i="2"/>
  <c r="C75" i="2" s="1"/>
  <c r="E76" i="2"/>
  <c r="C76" i="2" s="1"/>
  <c r="E77" i="2"/>
  <c r="C77" i="2" s="1"/>
  <c r="E78" i="2"/>
  <c r="C78" i="2" s="1"/>
  <c r="E79" i="2"/>
  <c r="C79" i="2" s="1"/>
  <c r="E80" i="2"/>
  <c r="C80" i="2" s="1"/>
  <c r="E81" i="2"/>
  <c r="C81" i="2" s="1"/>
  <c r="E82" i="2"/>
  <c r="C82" i="2" s="1"/>
  <c r="E83" i="2"/>
  <c r="C83" i="2" s="1"/>
  <c r="E84" i="2"/>
  <c r="C84" i="2" s="1"/>
  <c r="E85" i="2"/>
  <c r="C85" i="2" s="1"/>
  <c r="E86" i="2"/>
  <c r="C86" i="2" s="1"/>
  <c r="E87" i="2"/>
  <c r="C87" i="2" s="1"/>
  <c r="E88" i="2"/>
  <c r="C88" i="2" s="1"/>
  <c r="E89" i="2"/>
  <c r="C89" i="2" s="1"/>
  <c r="E90" i="2"/>
  <c r="C90" i="2" s="1"/>
  <c r="E91" i="2"/>
  <c r="C91" i="2" s="1"/>
  <c r="E92" i="2"/>
  <c r="C92" i="2" s="1"/>
  <c r="E93" i="2"/>
  <c r="C93" i="2" s="1"/>
  <c r="E94" i="2"/>
  <c r="C94" i="2" s="1"/>
  <c r="E95" i="2"/>
  <c r="C95" i="2" s="1"/>
  <c r="E96" i="2"/>
  <c r="C96" i="2" s="1"/>
  <c r="E97" i="2"/>
  <c r="C97" i="2" s="1"/>
  <c r="E98" i="2"/>
  <c r="C98" i="2" s="1"/>
  <c r="E99" i="2"/>
  <c r="C99" i="2" s="1"/>
  <c r="E100" i="2"/>
  <c r="C100" i="2" s="1"/>
  <c r="E101" i="2"/>
  <c r="C101" i="2" s="1"/>
  <c r="E102" i="2"/>
  <c r="C102" i="2" s="1"/>
  <c r="E103" i="2"/>
  <c r="C103" i="2" s="1"/>
  <c r="E104" i="2"/>
  <c r="C104" i="2" s="1"/>
  <c r="E105" i="2"/>
  <c r="C105" i="2" s="1"/>
  <c r="E106" i="2"/>
  <c r="C106" i="2" s="1"/>
  <c r="E107" i="2"/>
  <c r="C107" i="2" s="1"/>
  <c r="E108" i="2"/>
  <c r="C108" i="2" s="1"/>
  <c r="E109" i="2"/>
  <c r="C109" i="2" s="1"/>
  <c r="E110" i="2"/>
  <c r="C110" i="2" s="1"/>
  <c r="E111" i="2"/>
  <c r="C111" i="2" s="1"/>
  <c r="E112" i="2"/>
  <c r="C112" i="2" s="1"/>
  <c r="E113" i="2"/>
  <c r="C113" i="2" s="1"/>
  <c r="E114" i="2"/>
  <c r="C114" i="2" s="1"/>
  <c r="E115" i="2"/>
  <c r="C115" i="2" s="1"/>
  <c r="E116" i="2"/>
  <c r="C116" i="2" s="1"/>
  <c r="E117" i="2"/>
  <c r="C117" i="2" s="1"/>
  <c r="E118" i="2"/>
  <c r="C118" i="2" s="1"/>
  <c r="E119" i="2"/>
  <c r="C119" i="2" s="1"/>
  <c r="E120" i="2"/>
  <c r="C120" i="2" s="1"/>
  <c r="E121" i="2"/>
  <c r="C121" i="2" s="1"/>
  <c r="E122" i="2"/>
  <c r="C122" i="2" s="1"/>
  <c r="E123" i="2"/>
  <c r="C123" i="2" s="1"/>
  <c r="E124" i="2"/>
  <c r="C124" i="2" s="1"/>
  <c r="E125" i="2"/>
  <c r="C125" i="2" s="1"/>
  <c r="E126" i="2"/>
  <c r="C126" i="2" s="1"/>
  <c r="E127" i="2"/>
  <c r="C127" i="2" s="1"/>
  <c r="E128" i="2"/>
  <c r="C128" i="2" s="1"/>
  <c r="E129" i="2"/>
  <c r="C129" i="2" s="1"/>
  <c r="E130" i="2"/>
  <c r="C130" i="2" s="1"/>
  <c r="E131" i="2"/>
  <c r="C131" i="2" s="1"/>
  <c r="E132" i="2"/>
  <c r="C132" i="2" s="1"/>
  <c r="E133" i="2"/>
  <c r="C133" i="2" s="1"/>
  <c r="E134" i="2"/>
  <c r="C134" i="2" s="1"/>
  <c r="E135" i="2"/>
  <c r="C135" i="2" s="1"/>
  <c r="E136" i="2"/>
  <c r="C136" i="2" s="1"/>
  <c r="E137" i="2"/>
  <c r="C137" i="2" s="1"/>
  <c r="E138" i="2"/>
  <c r="C138" i="2" s="1"/>
  <c r="E139" i="2"/>
  <c r="C139" i="2" s="1"/>
  <c r="E140" i="2"/>
  <c r="C140" i="2" s="1"/>
  <c r="E141" i="2"/>
  <c r="C141" i="2" s="1"/>
  <c r="E142" i="2"/>
  <c r="C142" i="2" s="1"/>
  <c r="E143" i="2"/>
  <c r="C143" i="2" s="1"/>
  <c r="E144" i="2"/>
  <c r="C144" i="2" s="1"/>
  <c r="E145" i="2"/>
  <c r="C145" i="2" s="1"/>
  <c r="E146" i="2"/>
  <c r="C146" i="2" s="1"/>
  <c r="E147" i="2"/>
  <c r="C147" i="2" s="1"/>
  <c r="E148" i="2"/>
  <c r="C148" i="2" s="1"/>
  <c r="E149" i="2"/>
  <c r="C149" i="2" s="1"/>
  <c r="E150" i="2"/>
  <c r="C150" i="2" s="1"/>
  <c r="E151" i="2"/>
  <c r="C151" i="2" s="1"/>
  <c r="E152" i="2"/>
  <c r="C152" i="2" s="1"/>
  <c r="E153" i="2"/>
  <c r="C153" i="2" s="1"/>
  <c r="E154" i="2"/>
  <c r="C154" i="2" s="1"/>
  <c r="E155" i="2"/>
  <c r="C155" i="2" s="1"/>
  <c r="E156" i="2"/>
  <c r="C156" i="2" s="1"/>
  <c r="E157" i="2"/>
  <c r="C157" i="2" s="1"/>
  <c r="E158" i="2"/>
  <c r="C158" i="2" s="1"/>
  <c r="E159" i="2"/>
  <c r="C159" i="2" s="1"/>
  <c r="E160" i="2"/>
  <c r="C160" i="2" s="1"/>
  <c r="E161" i="2"/>
  <c r="C161" i="2" s="1"/>
  <c r="E162" i="2"/>
  <c r="C162" i="2" s="1"/>
  <c r="E163" i="2"/>
  <c r="C163" i="2" s="1"/>
  <c r="E164" i="2"/>
  <c r="C164" i="2" s="1"/>
  <c r="E165" i="2"/>
  <c r="C165" i="2" s="1"/>
  <c r="E166" i="2"/>
  <c r="C166" i="2" s="1"/>
  <c r="E167" i="2"/>
  <c r="C167" i="2" s="1"/>
  <c r="E168" i="2"/>
  <c r="C168" i="2" s="1"/>
  <c r="E169" i="2"/>
  <c r="C169" i="2" s="1"/>
  <c r="E170" i="2"/>
  <c r="C170" i="2" s="1"/>
  <c r="E171" i="2"/>
  <c r="C171" i="2" s="1"/>
  <c r="E172" i="2"/>
  <c r="C172" i="2" s="1"/>
  <c r="E173" i="2"/>
  <c r="C173" i="2" s="1"/>
  <c r="E174" i="2"/>
  <c r="C174" i="2" s="1"/>
  <c r="E175" i="2"/>
  <c r="C175" i="2" s="1"/>
  <c r="E176" i="2"/>
  <c r="C176" i="2" s="1"/>
  <c r="E177" i="2"/>
  <c r="C177" i="2" s="1"/>
  <c r="E178" i="2"/>
  <c r="C178" i="2" s="1"/>
  <c r="E179" i="2"/>
  <c r="C179" i="2" s="1"/>
  <c r="E180" i="2"/>
  <c r="C180" i="2" s="1"/>
  <c r="E181" i="2"/>
  <c r="C181" i="2" s="1"/>
  <c r="E182" i="2"/>
  <c r="C182" i="2" s="1"/>
  <c r="E183" i="2"/>
  <c r="C183" i="2" s="1"/>
  <c r="E184" i="2"/>
  <c r="C184" i="2" s="1"/>
  <c r="E185" i="2"/>
  <c r="C185" i="2" s="1"/>
  <c r="E186" i="2"/>
  <c r="C186" i="2" s="1"/>
  <c r="E187" i="2"/>
  <c r="C187" i="2" s="1"/>
  <c r="E188" i="2"/>
  <c r="C188" i="2" s="1"/>
  <c r="E189" i="2"/>
  <c r="C189" i="2" s="1"/>
  <c r="E190" i="2"/>
  <c r="C190" i="2" s="1"/>
  <c r="E191" i="2"/>
  <c r="C191" i="2" s="1"/>
  <c r="E192" i="2"/>
  <c r="C192" i="2" s="1"/>
  <c r="E193" i="2"/>
  <c r="C193" i="2" s="1"/>
  <c r="E194" i="2"/>
  <c r="C194" i="2" s="1"/>
  <c r="E195" i="2"/>
  <c r="C195" i="2" s="1"/>
  <c r="E196" i="2"/>
  <c r="C196" i="2" s="1"/>
  <c r="E197" i="2"/>
  <c r="C197" i="2" s="1"/>
  <c r="E198" i="2"/>
  <c r="C198" i="2" s="1"/>
  <c r="E199" i="2"/>
  <c r="C199" i="2" s="1"/>
  <c r="E200" i="2"/>
  <c r="C200" i="2" s="1"/>
  <c r="E201" i="2"/>
  <c r="C201" i="2" s="1"/>
  <c r="E202" i="2"/>
  <c r="C202" i="2" s="1"/>
  <c r="E203" i="2"/>
  <c r="C203" i="2" s="1"/>
  <c r="E204" i="2"/>
  <c r="C204" i="2" s="1"/>
  <c r="E205" i="2"/>
  <c r="C205" i="2" s="1"/>
  <c r="E206" i="2"/>
  <c r="C206" i="2" s="1"/>
  <c r="E207" i="2"/>
  <c r="C207" i="2" s="1"/>
  <c r="E208" i="2"/>
  <c r="C208" i="2" s="1"/>
  <c r="E209" i="2"/>
  <c r="C209" i="2" s="1"/>
  <c r="E210" i="2"/>
  <c r="C210" i="2" s="1"/>
  <c r="E211" i="2"/>
  <c r="C211" i="2" s="1"/>
  <c r="E212" i="2"/>
  <c r="C212" i="2" s="1"/>
  <c r="E213" i="2"/>
  <c r="C213" i="2" s="1"/>
  <c r="E214" i="2"/>
  <c r="C214" i="2" s="1"/>
  <c r="E215" i="2"/>
  <c r="C215" i="2" s="1"/>
  <c r="E216" i="2"/>
  <c r="C216" i="2" s="1"/>
  <c r="E217" i="2"/>
  <c r="C217" i="2" s="1"/>
  <c r="E218" i="2"/>
  <c r="C218" i="2" s="1"/>
  <c r="E219" i="2"/>
  <c r="C219" i="2" s="1"/>
  <c r="E220" i="2"/>
  <c r="C220" i="2" s="1"/>
  <c r="E221" i="2"/>
  <c r="C221" i="2" s="1"/>
  <c r="E222" i="2"/>
  <c r="C222" i="2" s="1"/>
  <c r="E223" i="2"/>
  <c r="C223" i="2" s="1"/>
  <c r="E224" i="2"/>
  <c r="C224" i="2" s="1"/>
  <c r="E225" i="2"/>
  <c r="C225" i="2" s="1"/>
  <c r="E226" i="2"/>
  <c r="C226" i="2" s="1"/>
  <c r="E227" i="2"/>
  <c r="C227" i="2" s="1"/>
  <c r="E228" i="2"/>
  <c r="C228" i="2" s="1"/>
  <c r="E229" i="2"/>
  <c r="C229" i="2" s="1"/>
  <c r="E230" i="2"/>
  <c r="C230" i="2" s="1"/>
  <c r="E231" i="2"/>
  <c r="C231" i="2" s="1"/>
  <c r="E232" i="2"/>
  <c r="C232" i="2" s="1"/>
  <c r="E233" i="2"/>
  <c r="C233" i="2" s="1"/>
  <c r="E234" i="2"/>
  <c r="C234" i="2" s="1"/>
  <c r="E235" i="2"/>
  <c r="C235" i="2" s="1"/>
  <c r="E236" i="2"/>
  <c r="C236" i="2" s="1"/>
  <c r="E237" i="2"/>
  <c r="C237" i="2" s="1"/>
  <c r="E238" i="2"/>
  <c r="C238" i="2" s="1"/>
  <c r="E239" i="2"/>
  <c r="C239" i="2" s="1"/>
  <c r="E240" i="2"/>
  <c r="C240" i="2" s="1"/>
  <c r="E241" i="2"/>
  <c r="C241" i="2" s="1"/>
  <c r="E242" i="2"/>
  <c r="C242" i="2" s="1"/>
  <c r="E243" i="2"/>
  <c r="C243" i="2" s="1"/>
  <c r="E244" i="2"/>
  <c r="C244" i="2" s="1"/>
  <c r="E245" i="2"/>
  <c r="C245" i="2" s="1"/>
  <c r="E246" i="2"/>
  <c r="C246" i="2" s="1"/>
  <c r="E247" i="2"/>
  <c r="C247" i="2" s="1"/>
  <c r="E248" i="2"/>
  <c r="C248" i="2" s="1"/>
  <c r="E249" i="2"/>
  <c r="C249" i="2" s="1"/>
  <c r="E250" i="2"/>
  <c r="C250" i="2" s="1"/>
  <c r="E251" i="2"/>
  <c r="C251" i="2" s="1"/>
  <c r="E252" i="2"/>
  <c r="C252" i="2" s="1"/>
  <c r="E253" i="2"/>
  <c r="C253" i="2" s="1"/>
  <c r="E254" i="2"/>
  <c r="C254" i="2" s="1"/>
  <c r="E255" i="2"/>
  <c r="C255" i="2" s="1"/>
  <c r="E256" i="2"/>
  <c r="C256" i="2" s="1"/>
  <c r="E257" i="2"/>
  <c r="C257" i="2" s="1"/>
  <c r="E258" i="2"/>
  <c r="C258" i="2" s="1"/>
  <c r="E259" i="2"/>
  <c r="C259" i="2" s="1"/>
  <c r="E260" i="2"/>
  <c r="C260" i="2" s="1"/>
  <c r="E261" i="2"/>
  <c r="C261" i="2" s="1"/>
  <c r="E262" i="2"/>
  <c r="C262" i="2" s="1"/>
  <c r="E263" i="2"/>
  <c r="C263" i="2" s="1"/>
  <c r="E264" i="2"/>
  <c r="C264" i="2" s="1"/>
  <c r="E265" i="2"/>
  <c r="C265" i="2" s="1"/>
  <c r="E266" i="2"/>
  <c r="C266" i="2" s="1"/>
  <c r="E267" i="2"/>
  <c r="C267" i="2" s="1"/>
  <c r="E268" i="2"/>
  <c r="C268" i="2" s="1"/>
  <c r="E269" i="2"/>
  <c r="C269" i="2" s="1"/>
  <c r="E270" i="2"/>
  <c r="C270" i="2" s="1"/>
  <c r="E271" i="2"/>
  <c r="C271" i="2" s="1"/>
  <c r="E272" i="2"/>
  <c r="C272" i="2" s="1"/>
  <c r="E273" i="2"/>
  <c r="C273" i="2" s="1"/>
  <c r="E274" i="2"/>
  <c r="C274" i="2" s="1"/>
  <c r="E275" i="2"/>
  <c r="C275" i="2" s="1"/>
  <c r="E276" i="2"/>
  <c r="C276" i="2" s="1"/>
  <c r="E277" i="2"/>
  <c r="C277" i="2" s="1"/>
  <c r="E278" i="2"/>
  <c r="C278" i="2" s="1"/>
  <c r="E279" i="2"/>
  <c r="C279" i="2" s="1"/>
  <c r="E280" i="2"/>
  <c r="C280" i="2" s="1"/>
  <c r="E281" i="2"/>
  <c r="C281" i="2" s="1"/>
  <c r="E282" i="2"/>
  <c r="C282" i="2" s="1"/>
  <c r="E283" i="2"/>
  <c r="C283" i="2" s="1"/>
  <c r="E284" i="2"/>
  <c r="C284" i="2" s="1"/>
  <c r="E285" i="2"/>
  <c r="C285" i="2" s="1"/>
  <c r="E286" i="2"/>
  <c r="C286" i="2" s="1"/>
  <c r="E287" i="2"/>
  <c r="C287" i="2" s="1"/>
  <c r="E288" i="2"/>
  <c r="C288" i="2" s="1"/>
  <c r="E289" i="2"/>
  <c r="C289" i="2" s="1"/>
  <c r="E290" i="2"/>
  <c r="C290" i="2" s="1"/>
  <c r="E291" i="2"/>
  <c r="C291" i="2" s="1"/>
  <c r="E292" i="2"/>
  <c r="C292" i="2" s="1"/>
  <c r="E293" i="2"/>
  <c r="C293" i="2" s="1"/>
  <c r="E294" i="2"/>
  <c r="C294" i="2" s="1"/>
  <c r="E295" i="2"/>
  <c r="C295" i="2" s="1"/>
  <c r="E296" i="2"/>
  <c r="C296" i="2" s="1"/>
  <c r="E297" i="2"/>
  <c r="C297" i="2" s="1"/>
  <c r="E298" i="2"/>
  <c r="C298" i="2" s="1"/>
  <c r="E299" i="2"/>
  <c r="C299" i="2" s="1"/>
  <c r="E300" i="2"/>
  <c r="C300" i="2" s="1"/>
  <c r="E301" i="2"/>
  <c r="C301" i="2" s="1"/>
  <c r="E302" i="2"/>
  <c r="C302" i="2" s="1"/>
  <c r="E303" i="2"/>
  <c r="C303" i="2" s="1"/>
  <c r="E304" i="2"/>
  <c r="C304" i="2" s="1"/>
  <c r="E305" i="2"/>
  <c r="C305" i="2" s="1"/>
  <c r="E306" i="2"/>
  <c r="C306" i="2" s="1"/>
  <c r="E307" i="2"/>
  <c r="C307" i="2" s="1"/>
  <c r="E308" i="2"/>
  <c r="C308" i="2" s="1"/>
  <c r="E309" i="2"/>
  <c r="C309" i="2" s="1"/>
  <c r="E310" i="2"/>
  <c r="C310" i="2" s="1"/>
  <c r="E311" i="2"/>
  <c r="C311" i="2" s="1"/>
  <c r="E312" i="2"/>
  <c r="C312" i="2" s="1"/>
  <c r="E313" i="2"/>
  <c r="C313" i="2" s="1"/>
  <c r="E314" i="2"/>
  <c r="C314" i="2" s="1"/>
  <c r="E315" i="2"/>
  <c r="C315" i="2" s="1"/>
  <c r="E316" i="2"/>
  <c r="C316" i="2" s="1"/>
  <c r="E317" i="2"/>
  <c r="C317" i="2" s="1"/>
  <c r="E318" i="2"/>
  <c r="C318" i="2" s="1"/>
  <c r="E319" i="2"/>
  <c r="C319" i="2" s="1"/>
  <c r="E320" i="2"/>
  <c r="C320" i="2" s="1"/>
  <c r="E321" i="2"/>
  <c r="C321" i="2" s="1"/>
  <c r="E322" i="2"/>
  <c r="C322" i="2" s="1"/>
  <c r="E323" i="2"/>
  <c r="C323" i="2" s="1"/>
  <c r="E324" i="2"/>
  <c r="C324" i="2" s="1"/>
  <c r="E325" i="2"/>
  <c r="C325" i="2" s="1"/>
  <c r="E326" i="2"/>
  <c r="C326" i="2" s="1"/>
  <c r="E327" i="2"/>
  <c r="C327" i="2" s="1"/>
  <c r="E328" i="2"/>
  <c r="C328" i="2" s="1"/>
  <c r="E329" i="2"/>
  <c r="C329" i="2" s="1"/>
  <c r="E330" i="2"/>
  <c r="C330" i="2" s="1"/>
  <c r="E331" i="2"/>
  <c r="C331" i="2" s="1"/>
  <c r="E332" i="2"/>
  <c r="C332" i="2" s="1"/>
  <c r="E333" i="2"/>
  <c r="C333" i="2" s="1"/>
  <c r="E334" i="2"/>
  <c r="C334" i="2" s="1"/>
  <c r="E335" i="2"/>
  <c r="C335" i="2" s="1"/>
  <c r="E336" i="2"/>
  <c r="C336" i="2" s="1"/>
  <c r="E337" i="2"/>
  <c r="C337" i="2" s="1"/>
  <c r="E338" i="2"/>
  <c r="C338" i="2" s="1"/>
  <c r="E339" i="2"/>
  <c r="C339" i="2" s="1"/>
  <c r="E340" i="2"/>
  <c r="C340" i="2" s="1"/>
  <c r="E341" i="2"/>
  <c r="C341" i="2" s="1"/>
  <c r="E342" i="2"/>
  <c r="C342" i="2" s="1"/>
  <c r="E343" i="2"/>
  <c r="C343" i="2" s="1"/>
  <c r="E344" i="2"/>
  <c r="C344" i="2" s="1"/>
  <c r="E345" i="2"/>
  <c r="C345" i="2" s="1"/>
  <c r="E346" i="2"/>
  <c r="C346" i="2" s="1"/>
  <c r="E347" i="2"/>
  <c r="C347" i="2" s="1"/>
  <c r="E348" i="2"/>
  <c r="C348" i="2" s="1"/>
  <c r="E349" i="2"/>
  <c r="C349" i="2" s="1"/>
  <c r="E350" i="2"/>
  <c r="C350" i="2" s="1"/>
  <c r="E351" i="2"/>
  <c r="C351" i="2" s="1"/>
  <c r="E352" i="2"/>
  <c r="C352" i="2" s="1"/>
  <c r="E353" i="2"/>
  <c r="C353" i="2" s="1"/>
  <c r="E354" i="2"/>
  <c r="C354" i="2" s="1"/>
  <c r="E355" i="2"/>
  <c r="C355" i="2" s="1"/>
  <c r="E356" i="2"/>
  <c r="C356" i="2" s="1"/>
  <c r="E357" i="2"/>
  <c r="C357" i="2" s="1"/>
  <c r="E358" i="2"/>
  <c r="C358" i="2" s="1"/>
  <c r="E359" i="2"/>
  <c r="C359" i="2" s="1"/>
  <c r="E360" i="2"/>
  <c r="C360" i="2" s="1"/>
  <c r="E361" i="2"/>
  <c r="C361" i="2" s="1"/>
  <c r="E362" i="2"/>
  <c r="C362" i="2" s="1"/>
  <c r="E363" i="2"/>
  <c r="C363" i="2" s="1"/>
  <c r="E364" i="2"/>
  <c r="C364" i="2" s="1"/>
  <c r="E365" i="2"/>
  <c r="C365" i="2" s="1"/>
  <c r="E366" i="2"/>
  <c r="C366" i="2" s="1"/>
  <c r="E367" i="2"/>
  <c r="C367" i="2" s="1"/>
  <c r="E368" i="2"/>
  <c r="C368" i="2" s="1"/>
  <c r="E369" i="2"/>
  <c r="C369" i="2" s="1"/>
  <c r="E370" i="2"/>
  <c r="C370" i="2" s="1"/>
  <c r="E371" i="2"/>
  <c r="C371" i="2" s="1"/>
  <c r="E372" i="2"/>
  <c r="C372" i="2" s="1"/>
  <c r="E373" i="2"/>
  <c r="C373" i="2" s="1"/>
  <c r="E374" i="2"/>
  <c r="C374" i="2" s="1"/>
  <c r="E375" i="2"/>
  <c r="C375" i="2" s="1"/>
  <c r="E376" i="2"/>
  <c r="C376" i="2" s="1"/>
  <c r="E377" i="2"/>
  <c r="C377" i="2" s="1"/>
  <c r="E378" i="2"/>
  <c r="C378" i="2" s="1"/>
  <c r="E379" i="2"/>
  <c r="C379" i="2" s="1"/>
  <c r="E380" i="2"/>
  <c r="C380" i="2" s="1"/>
  <c r="E381" i="2"/>
  <c r="C381" i="2" s="1"/>
  <c r="E382" i="2"/>
  <c r="C382" i="2" s="1"/>
  <c r="E383" i="2"/>
  <c r="C383" i="2" s="1"/>
  <c r="E384" i="2"/>
  <c r="C384" i="2" s="1"/>
  <c r="E385" i="2"/>
  <c r="C385" i="2" s="1"/>
  <c r="E386" i="2"/>
  <c r="C386" i="2" s="1"/>
  <c r="E387" i="2"/>
  <c r="C387" i="2" s="1"/>
  <c r="E388" i="2"/>
  <c r="C388" i="2" s="1"/>
  <c r="E389" i="2"/>
  <c r="C389" i="2" s="1"/>
  <c r="E390" i="2"/>
  <c r="C390" i="2" s="1"/>
  <c r="E391" i="2"/>
  <c r="C391" i="2" s="1"/>
  <c r="E392" i="2"/>
  <c r="C392" i="2" s="1"/>
  <c r="E393" i="2"/>
  <c r="C393" i="2" s="1"/>
  <c r="E394" i="2"/>
  <c r="C394" i="2" s="1"/>
  <c r="E395" i="2"/>
  <c r="C395" i="2" s="1"/>
  <c r="E396" i="2"/>
  <c r="C396" i="2" s="1"/>
  <c r="E397" i="2"/>
  <c r="C397" i="2" s="1"/>
  <c r="E398" i="2"/>
  <c r="C398" i="2" s="1"/>
  <c r="E399" i="2"/>
  <c r="C399" i="2" s="1"/>
  <c r="E400" i="2"/>
  <c r="C400" i="2" s="1"/>
  <c r="E401" i="2"/>
  <c r="C401" i="2" s="1"/>
  <c r="E402" i="2"/>
  <c r="C402" i="2" s="1"/>
  <c r="E403" i="2"/>
  <c r="C403" i="2" s="1"/>
  <c r="E404" i="2"/>
  <c r="C404" i="2" s="1"/>
  <c r="E405" i="2"/>
  <c r="C405" i="2" s="1"/>
  <c r="E406" i="2"/>
  <c r="C406" i="2" s="1"/>
  <c r="E407" i="2"/>
  <c r="C407" i="2" s="1"/>
  <c r="E408" i="2"/>
  <c r="C408" i="2" s="1"/>
  <c r="E409" i="2"/>
  <c r="C409" i="2" s="1"/>
  <c r="E410" i="2"/>
  <c r="C410" i="2" s="1"/>
  <c r="E411" i="2"/>
  <c r="C411" i="2" s="1"/>
  <c r="E412" i="2"/>
  <c r="C412" i="2" s="1"/>
  <c r="E413" i="2"/>
  <c r="C413" i="2" s="1"/>
  <c r="E414" i="2"/>
  <c r="C414" i="2" s="1"/>
  <c r="E415" i="2"/>
  <c r="C415" i="2" s="1"/>
  <c r="E416" i="2"/>
  <c r="C416" i="2" s="1"/>
  <c r="E417" i="2"/>
  <c r="C417" i="2" s="1"/>
  <c r="E418" i="2"/>
  <c r="C418" i="2" s="1"/>
  <c r="E419" i="2"/>
  <c r="C419" i="2" s="1"/>
  <c r="E420" i="2"/>
  <c r="C420" i="2" s="1"/>
  <c r="E421" i="2"/>
  <c r="C421" i="2" s="1"/>
  <c r="E422" i="2"/>
  <c r="C422" i="2" s="1"/>
  <c r="E423" i="2"/>
  <c r="C423" i="2" s="1"/>
  <c r="E424" i="2"/>
  <c r="C424" i="2" s="1"/>
  <c r="E425" i="2"/>
  <c r="C425" i="2" s="1"/>
  <c r="E426" i="2"/>
  <c r="C426" i="2" s="1"/>
  <c r="E427" i="2"/>
  <c r="C427" i="2" s="1"/>
  <c r="E428" i="2"/>
  <c r="C428" i="2" s="1"/>
  <c r="E429" i="2"/>
  <c r="C429" i="2" s="1"/>
  <c r="E430" i="2"/>
  <c r="C430" i="2" s="1"/>
  <c r="E431" i="2"/>
  <c r="C431" i="2" s="1"/>
  <c r="E432" i="2"/>
  <c r="C432" i="2" s="1"/>
  <c r="E433" i="2"/>
  <c r="C433" i="2" s="1"/>
  <c r="E434" i="2"/>
  <c r="C434" i="2" s="1"/>
  <c r="E435" i="2"/>
  <c r="C435" i="2" s="1"/>
  <c r="E436" i="2"/>
  <c r="C436" i="2" s="1"/>
  <c r="E437" i="2"/>
  <c r="C437" i="2" s="1"/>
  <c r="E438" i="2"/>
  <c r="C438" i="2" s="1"/>
  <c r="E439" i="2"/>
  <c r="C439" i="2" s="1"/>
  <c r="E440" i="2"/>
  <c r="C440" i="2" s="1"/>
  <c r="E441" i="2"/>
  <c r="C441" i="2" s="1"/>
  <c r="E442" i="2"/>
  <c r="C442" i="2" s="1"/>
  <c r="E443" i="2"/>
  <c r="C443" i="2" s="1"/>
  <c r="E444" i="2"/>
  <c r="C444" i="2" s="1"/>
  <c r="E445" i="2"/>
  <c r="C445" i="2" s="1"/>
  <c r="E446" i="2"/>
  <c r="C446" i="2" s="1"/>
  <c r="E447" i="2"/>
  <c r="C447" i="2" s="1"/>
  <c r="E448" i="2"/>
  <c r="C448" i="2" s="1"/>
  <c r="E449" i="2"/>
  <c r="C449" i="2" s="1"/>
  <c r="E450" i="2"/>
  <c r="C450" i="2" s="1"/>
  <c r="E451" i="2"/>
  <c r="C451" i="2" s="1"/>
  <c r="E452" i="2"/>
  <c r="C452" i="2" s="1"/>
  <c r="E453" i="2"/>
  <c r="C453" i="2" s="1"/>
  <c r="E454" i="2"/>
  <c r="C454" i="2" s="1"/>
  <c r="E455" i="2"/>
  <c r="C455" i="2" s="1"/>
  <c r="E456" i="2"/>
  <c r="C456" i="2" s="1"/>
  <c r="E457" i="2"/>
  <c r="C457" i="2" s="1"/>
  <c r="E458" i="2"/>
  <c r="C458" i="2" s="1"/>
  <c r="E459" i="2"/>
  <c r="C459" i="2" s="1"/>
  <c r="E460" i="2"/>
  <c r="C460" i="2" s="1"/>
  <c r="E461" i="2"/>
  <c r="C461" i="2" s="1"/>
  <c r="E462" i="2"/>
  <c r="C462" i="2" s="1"/>
  <c r="E463" i="2"/>
  <c r="C463" i="2" s="1"/>
  <c r="E464" i="2"/>
  <c r="C464" i="2" s="1"/>
  <c r="E465" i="2"/>
  <c r="C465" i="2" s="1"/>
  <c r="E466" i="2"/>
  <c r="C466" i="2" s="1"/>
  <c r="E467" i="2"/>
  <c r="C467" i="2" s="1"/>
  <c r="E468" i="2"/>
  <c r="C468" i="2" s="1"/>
  <c r="E469" i="2"/>
  <c r="C469" i="2" s="1"/>
  <c r="E470" i="2"/>
  <c r="C470" i="2" s="1"/>
  <c r="E471" i="2"/>
  <c r="C471" i="2" s="1"/>
  <c r="E472" i="2"/>
  <c r="C472" i="2" s="1"/>
  <c r="E473" i="2"/>
  <c r="C473" i="2" s="1"/>
  <c r="E474" i="2"/>
  <c r="C474" i="2" s="1"/>
  <c r="E475" i="2"/>
  <c r="C475" i="2" s="1"/>
  <c r="E476" i="2"/>
  <c r="C476" i="2" s="1"/>
  <c r="E477" i="2"/>
  <c r="C477" i="2" s="1"/>
  <c r="E478" i="2"/>
  <c r="C478" i="2" s="1"/>
  <c r="E479" i="2"/>
  <c r="C479" i="2" s="1"/>
  <c r="E480" i="2"/>
  <c r="C480" i="2" s="1"/>
  <c r="E481" i="2"/>
  <c r="C481" i="2" s="1"/>
  <c r="E482" i="2"/>
  <c r="C482" i="2" s="1"/>
  <c r="E483" i="2"/>
  <c r="C483" i="2" s="1"/>
  <c r="E484" i="2"/>
  <c r="C484" i="2" s="1"/>
  <c r="E485" i="2"/>
  <c r="C485" i="2" s="1"/>
  <c r="E486" i="2"/>
  <c r="C486" i="2" s="1"/>
  <c r="E487" i="2"/>
  <c r="C487" i="2" s="1"/>
  <c r="E488" i="2"/>
  <c r="C488" i="2" s="1"/>
  <c r="E489" i="2"/>
  <c r="C489" i="2" s="1"/>
  <c r="E490" i="2"/>
  <c r="C490" i="2" s="1"/>
  <c r="E491" i="2"/>
  <c r="C491" i="2" s="1"/>
  <c r="E492" i="2"/>
  <c r="C492" i="2" s="1"/>
  <c r="E493" i="2"/>
  <c r="C493" i="2" s="1"/>
  <c r="E494" i="2"/>
  <c r="C494" i="2" s="1"/>
  <c r="E495" i="2"/>
  <c r="C495" i="2" s="1"/>
  <c r="E496" i="2"/>
  <c r="C496" i="2" s="1"/>
  <c r="E497" i="2"/>
  <c r="C497" i="2" s="1"/>
  <c r="E498" i="2"/>
  <c r="C498" i="2" s="1"/>
  <c r="E499" i="2"/>
  <c r="C499" i="2" s="1"/>
  <c r="E500" i="2"/>
  <c r="C500" i="2" s="1"/>
  <c r="E501" i="2"/>
  <c r="C501" i="2" s="1"/>
  <c r="E502" i="2"/>
  <c r="C502" i="2" s="1"/>
  <c r="E503" i="2"/>
  <c r="C503" i="2" s="1"/>
  <c r="E504" i="2"/>
  <c r="C504" i="2" s="1"/>
  <c r="E505" i="2"/>
  <c r="C505" i="2" s="1"/>
  <c r="E506" i="2"/>
  <c r="C506" i="2" s="1"/>
  <c r="E507" i="2"/>
  <c r="C507" i="2" s="1"/>
  <c r="E508" i="2"/>
  <c r="C508" i="2" s="1"/>
  <c r="E509" i="2"/>
  <c r="C509" i="2" s="1"/>
  <c r="E510" i="2"/>
  <c r="C510" i="2" s="1"/>
  <c r="E511" i="2"/>
  <c r="C511" i="2" s="1"/>
  <c r="E512" i="2"/>
  <c r="C512" i="2" s="1"/>
  <c r="E513" i="2"/>
  <c r="C513" i="2" s="1"/>
  <c r="E514" i="2"/>
  <c r="C514" i="2" s="1"/>
  <c r="E515" i="2"/>
  <c r="C515" i="2" s="1"/>
  <c r="E516" i="2"/>
  <c r="C516" i="2" s="1"/>
  <c r="E517" i="2"/>
  <c r="C517" i="2" s="1"/>
  <c r="E518" i="2"/>
  <c r="C518" i="2" s="1"/>
  <c r="E519" i="2"/>
  <c r="C519" i="2" s="1"/>
  <c r="E520" i="2"/>
  <c r="C520" i="2" s="1"/>
  <c r="E521" i="2"/>
  <c r="C521" i="2" s="1"/>
  <c r="E522" i="2"/>
  <c r="C522" i="2" s="1"/>
  <c r="E523" i="2"/>
  <c r="C523" i="2" s="1"/>
  <c r="E524" i="2"/>
  <c r="C524" i="2" s="1"/>
  <c r="E525" i="2"/>
  <c r="C525" i="2" s="1"/>
  <c r="E526" i="2"/>
  <c r="C526" i="2" s="1"/>
  <c r="E527" i="2"/>
  <c r="C527" i="2" s="1"/>
  <c r="E528" i="2"/>
  <c r="C528" i="2" s="1"/>
  <c r="E529" i="2"/>
  <c r="C529" i="2" s="1"/>
  <c r="E530" i="2"/>
  <c r="C530" i="2" s="1"/>
  <c r="E531" i="2"/>
  <c r="C531" i="2" s="1"/>
  <c r="E532" i="2"/>
  <c r="C532" i="2" s="1"/>
  <c r="E533" i="2"/>
  <c r="C533" i="2" s="1"/>
  <c r="E534" i="2"/>
  <c r="C534" i="2" s="1"/>
  <c r="E535" i="2"/>
  <c r="C535" i="2" s="1"/>
  <c r="E536" i="2"/>
  <c r="C536" i="2" s="1"/>
  <c r="E537" i="2"/>
  <c r="C537" i="2" s="1"/>
  <c r="E538" i="2"/>
  <c r="C538" i="2" s="1"/>
  <c r="E539" i="2"/>
  <c r="C539" i="2" s="1"/>
  <c r="E540" i="2"/>
  <c r="C540" i="2" s="1"/>
  <c r="E541" i="2"/>
  <c r="C541" i="2" s="1"/>
  <c r="E542" i="2"/>
  <c r="C542" i="2" s="1"/>
  <c r="E543" i="2"/>
  <c r="C543" i="2" s="1"/>
  <c r="E544" i="2"/>
  <c r="C544" i="2" s="1"/>
  <c r="E545" i="2"/>
  <c r="C545" i="2" s="1"/>
  <c r="E546" i="2"/>
  <c r="C546" i="2" s="1"/>
  <c r="E547" i="2"/>
  <c r="C547" i="2" s="1"/>
  <c r="E548" i="2"/>
  <c r="C548" i="2" s="1"/>
  <c r="E549" i="2"/>
  <c r="C549" i="2" s="1"/>
  <c r="E550" i="2"/>
  <c r="C550" i="2" s="1"/>
  <c r="E551" i="2"/>
  <c r="C551" i="2" s="1"/>
  <c r="E552" i="2"/>
  <c r="C552" i="2" s="1"/>
  <c r="E553" i="2"/>
  <c r="C553" i="2" s="1"/>
  <c r="E554" i="2"/>
  <c r="C554" i="2" s="1"/>
  <c r="E555" i="2"/>
  <c r="C555" i="2" s="1"/>
  <c r="E556" i="2"/>
  <c r="C556" i="2" s="1"/>
  <c r="E557" i="2"/>
  <c r="C557" i="2" s="1"/>
  <c r="E558" i="2"/>
  <c r="C558" i="2" s="1"/>
  <c r="E559" i="2"/>
  <c r="C559" i="2" s="1"/>
  <c r="E560" i="2"/>
  <c r="C560" i="2" s="1"/>
  <c r="E561" i="2"/>
  <c r="C561" i="2" s="1"/>
  <c r="E562" i="2"/>
  <c r="C562" i="2" s="1"/>
  <c r="E563" i="2"/>
  <c r="C563" i="2" s="1"/>
  <c r="E564" i="2"/>
  <c r="C564" i="2" s="1"/>
  <c r="E565" i="2"/>
  <c r="C565" i="2" s="1"/>
  <c r="E566" i="2"/>
  <c r="C566" i="2" s="1"/>
  <c r="E567" i="2"/>
  <c r="C567" i="2" s="1"/>
  <c r="E568" i="2"/>
  <c r="C568" i="2" s="1"/>
  <c r="E569" i="2"/>
  <c r="C569" i="2" s="1"/>
  <c r="E570" i="2"/>
  <c r="C570" i="2" s="1"/>
  <c r="E571" i="2"/>
  <c r="C571" i="2" s="1"/>
  <c r="E572" i="2"/>
  <c r="C572" i="2" s="1"/>
  <c r="E573" i="2"/>
  <c r="C573" i="2" s="1"/>
  <c r="E574" i="2"/>
  <c r="C574" i="2" s="1"/>
  <c r="E575" i="2"/>
  <c r="C575" i="2" s="1"/>
  <c r="E576" i="2"/>
  <c r="C576" i="2" s="1"/>
  <c r="E577" i="2"/>
  <c r="C577" i="2" s="1"/>
  <c r="E578" i="2"/>
  <c r="C578" i="2" s="1"/>
  <c r="E579" i="2"/>
  <c r="C579" i="2" s="1"/>
  <c r="E580" i="2"/>
  <c r="C580" i="2" s="1"/>
  <c r="E581" i="2"/>
  <c r="C581" i="2" s="1"/>
  <c r="E582" i="2"/>
  <c r="C582" i="2" s="1"/>
  <c r="E583" i="2"/>
  <c r="C583" i="2" s="1"/>
  <c r="E584" i="2"/>
  <c r="C584" i="2" s="1"/>
  <c r="E585" i="2"/>
  <c r="C585" i="2" s="1"/>
  <c r="E586" i="2"/>
  <c r="C586" i="2" s="1"/>
  <c r="E587" i="2"/>
  <c r="C587" i="2" s="1"/>
  <c r="E588" i="2"/>
  <c r="C588" i="2" s="1"/>
  <c r="E589" i="2"/>
  <c r="C589" i="2" s="1"/>
  <c r="E590" i="2"/>
  <c r="C590" i="2" s="1"/>
  <c r="E591" i="2"/>
  <c r="C591" i="2" s="1"/>
  <c r="E592" i="2"/>
  <c r="C592" i="2" s="1"/>
  <c r="E593" i="2"/>
  <c r="C593" i="2" s="1"/>
  <c r="E594" i="2"/>
  <c r="C594" i="2" s="1"/>
  <c r="E595" i="2"/>
  <c r="C595" i="2" s="1"/>
  <c r="E596" i="2"/>
  <c r="C596" i="2" s="1"/>
  <c r="E597" i="2"/>
  <c r="C597" i="2" s="1"/>
  <c r="E598" i="2"/>
  <c r="C598" i="2" s="1"/>
  <c r="E599" i="2"/>
  <c r="C599" i="2" s="1"/>
  <c r="E600" i="2"/>
  <c r="C600" i="2" s="1"/>
  <c r="E601" i="2"/>
  <c r="C601" i="2" s="1"/>
  <c r="E602" i="2"/>
  <c r="C602" i="2" s="1"/>
  <c r="E603" i="2"/>
  <c r="C603" i="2" s="1"/>
  <c r="E604" i="2"/>
  <c r="C604" i="2" s="1"/>
  <c r="E605" i="2"/>
  <c r="C605" i="2" s="1"/>
  <c r="E606" i="2"/>
  <c r="C606" i="2" s="1"/>
  <c r="E607" i="2"/>
  <c r="C607" i="2" s="1"/>
  <c r="E608" i="2"/>
  <c r="C608" i="2" s="1"/>
  <c r="E609" i="2"/>
  <c r="C609" i="2" s="1"/>
  <c r="E610" i="2"/>
  <c r="C610" i="2" s="1"/>
  <c r="E611" i="2"/>
  <c r="C611" i="2" s="1"/>
  <c r="E612" i="2"/>
  <c r="C612" i="2" s="1"/>
  <c r="E613" i="2"/>
  <c r="C613" i="2" s="1"/>
  <c r="E614" i="2"/>
  <c r="C614" i="2" s="1"/>
  <c r="E615" i="2"/>
  <c r="C615" i="2" s="1"/>
  <c r="E616" i="2"/>
  <c r="C616" i="2" s="1"/>
  <c r="E617" i="2"/>
  <c r="C617" i="2" s="1"/>
  <c r="E618" i="2"/>
  <c r="C618" i="2" s="1"/>
  <c r="E619" i="2"/>
  <c r="C619" i="2" s="1"/>
  <c r="E620" i="2"/>
  <c r="C620" i="2" s="1"/>
  <c r="E621" i="2"/>
  <c r="C621" i="2" s="1"/>
  <c r="E622" i="2"/>
  <c r="C622" i="2" s="1"/>
  <c r="E623" i="2"/>
  <c r="C623" i="2" s="1"/>
  <c r="E624" i="2"/>
  <c r="C624" i="2" s="1"/>
  <c r="E625" i="2"/>
  <c r="C625" i="2" s="1"/>
  <c r="E626" i="2"/>
  <c r="C626" i="2" s="1"/>
  <c r="E627" i="2"/>
  <c r="C627" i="2" s="1"/>
  <c r="E628" i="2"/>
  <c r="C628" i="2" s="1"/>
  <c r="E629" i="2"/>
  <c r="C629" i="2" s="1"/>
  <c r="E630" i="2"/>
  <c r="C630" i="2" s="1"/>
  <c r="E631" i="2"/>
  <c r="C631" i="2" s="1"/>
  <c r="E632" i="2"/>
  <c r="C632" i="2" s="1"/>
  <c r="E633" i="2"/>
  <c r="C633" i="2" s="1"/>
  <c r="E634" i="2"/>
  <c r="C634" i="2" s="1"/>
  <c r="E635" i="2"/>
  <c r="C635" i="2" s="1"/>
  <c r="E636" i="2"/>
  <c r="C636" i="2" s="1"/>
  <c r="E637" i="2"/>
  <c r="C637" i="2" s="1"/>
  <c r="E638" i="2"/>
  <c r="C638" i="2" s="1"/>
  <c r="E639" i="2"/>
  <c r="C639" i="2" s="1"/>
  <c r="E640" i="2"/>
  <c r="C640" i="2" s="1"/>
  <c r="E641" i="2"/>
  <c r="C641" i="2" s="1"/>
  <c r="E642" i="2"/>
  <c r="C642" i="2" s="1"/>
  <c r="E643" i="2"/>
  <c r="C643" i="2" s="1"/>
  <c r="E644" i="2"/>
  <c r="C644" i="2" s="1"/>
  <c r="E645" i="2"/>
  <c r="C645" i="2" s="1"/>
  <c r="E646" i="2"/>
  <c r="C646" i="2" s="1"/>
  <c r="E647" i="2"/>
  <c r="C647" i="2" s="1"/>
  <c r="E648" i="2"/>
  <c r="C648" i="2" s="1"/>
  <c r="E649" i="2"/>
  <c r="C649" i="2" s="1"/>
  <c r="E650" i="2"/>
  <c r="C650" i="2" s="1"/>
  <c r="E651" i="2"/>
  <c r="C651" i="2" s="1"/>
  <c r="E652" i="2"/>
  <c r="C652" i="2" s="1"/>
  <c r="E653" i="2"/>
  <c r="C653" i="2" s="1"/>
  <c r="E654" i="2"/>
  <c r="C654" i="2" s="1"/>
  <c r="E655" i="2"/>
  <c r="C655" i="2" s="1"/>
  <c r="E656" i="2"/>
  <c r="C656" i="2" s="1"/>
  <c r="E657" i="2"/>
  <c r="C657" i="2" s="1"/>
  <c r="E658" i="2"/>
  <c r="C658" i="2" s="1"/>
  <c r="E659" i="2"/>
  <c r="C659" i="2" s="1"/>
  <c r="E660" i="2"/>
  <c r="C660" i="2" s="1"/>
  <c r="E661" i="2"/>
  <c r="C661" i="2" s="1"/>
  <c r="E662" i="2"/>
  <c r="C662" i="2" s="1"/>
  <c r="E663" i="2"/>
  <c r="C663" i="2" s="1"/>
  <c r="E664" i="2"/>
  <c r="C664" i="2" s="1"/>
  <c r="E665" i="2"/>
  <c r="C665" i="2" s="1"/>
  <c r="E666" i="2"/>
  <c r="C666" i="2" s="1"/>
  <c r="E667" i="2"/>
  <c r="C667" i="2" s="1"/>
  <c r="E668" i="2"/>
  <c r="C668" i="2" s="1"/>
  <c r="E669" i="2"/>
  <c r="C669" i="2" s="1"/>
  <c r="E670" i="2"/>
  <c r="C670" i="2" s="1"/>
  <c r="E671" i="2"/>
  <c r="C671" i="2" s="1"/>
  <c r="E672" i="2"/>
  <c r="C672" i="2" s="1"/>
  <c r="E673" i="2"/>
  <c r="C673" i="2" s="1"/>
  <c r="E674" i="2"/>
  <c r="C674" i="2" s="1"/>
  <c r="E675" i="2"/>
  <c r="C675" i="2" s="1"/>
  <c r="E676" i="2"/>
  <c r="C676" i="2" s="1"/>
  <c r="E677" i="2"/>
  <c r="C677" i="2" s="1"/>
  <c r="E678" i="2"/>
  <c r="C678" i="2" s="1"/>
  <c r="E679" i="2"/>
  <c r="C679" i="2" s="1"/>
  <c r="E680" i="2"/>
  <c r="C680" i="2" s="1"/>
  <c r="E681" i="2"/>
  <c r="C681" i="2" s="1"/>
  <c r="E682" i="2"/>
  <c r="C682" i="2" s="1"/>
  <c r="E683" i="2"/>
  <c r="C683" i="2" s="1"/>
  <c r="E684" i="2"/>
  <c r="C684" i="2" s="1"/>
  <c r="E685" i="2"/>
  <c r="C685" i="2" s="1"/>
  <c r="E686" i="2"/>
  <c r="C686" i="2" s="1"/>
  <c r="E687" i="2"/>
  <c r="C687" i="2" s="1"/>
  <c r="E688" i="2"/>
  <c r="C688" i="2" s="1"/>
  <c r="E689" i="2"/>
  <c r="C689" i="2" s="1"/>
  <c r="E690" i="2"/>
  <c r="C690" i="2" s="1"/>
  <c r="E691" i="2"/>
  <c r="C691" i="2" s="1"/>
  <c r="E692" i="2"/>
  <c r="C692" i="2" s="1"/>
  <c r="E693" i="2"/>
  <c r="C693" i="2" s="1"/>
  <c r="E694" i="2"/>
  <c r="C694" i="2" s="1"/>
  <c r="E695" i="2"/>
  <c r="C695" i="2" s="1"/>
  <c r="E696" i="2"/>
  <c r="C696" i="2" s="1"/>
  <c r="E697" i="2"/>
  <c r="C697" i="2" s="1"/>
  <c r="E698" i="2"/>
  <c r="C698" i="2" s="1"/>
  <c r="E699" i="2"/>
  <c r="C699" i="2" s="1"/>
  <c r="E700" i="2"/>
  <c r="C700" i="2" s="1"/>
  <c r="E701" i="2"/>
  <c r="C701" i="2" s="1"/>
  <c r="E702" i="2"/>
  <c r="C702" i="2" s="1"/>
  <c r="E703" i="2"/>
  <c r="C703" i="2" s="1"/>
  <c r="E704" i="2"/>
  <c r="C704" i="2" s="1"/>
  <c r="E705" i="2"/>
  <c r="C705" i="2" s="1"/>
  <c r="E706" i="2"/>
  <c r="C706" i="2" s="1"/>
  <c r="E707" i="2"/>
  <c r="C707" i="2" s="1"/>
  <c r="E708" i="2"/>
  <c r="C708" i="2" s="1"/>
  <c r="E709" i="2"/>
  <c r="C709" i="2" s="1"/>
  <c r="E710" i="2"/>
  <c r="C710" i="2" s="1"/>
  <c r="E711" i="2"/>
  <c r="C711" i="2" s="1"/>
  <c r="E712" i="2"/>
  <c r="C712" i="2" s="1"/>
  <c r="E713" i="2"/>
  <c r="C713" i="2" s="1"/>
  <c r="E714" i="2"/>
  <c r="C714" i="2" s="1"/>
  <c r="E715" i="2"/>
  <c r="C715" i="2" s="1"/>
  <c r="E716" i="2"/>
  <c r="C716" i="2" s="1"/>
  <c r="E717" i="2"/>
  <c r="C717" i="2" s="1"/>
  <c r="E718" i="2"/>
  <c r="C718" i="2" s="1"/>
  <c r="E719" i="2"/>
  <c r="C719" i="2" s="1"/>
  <c r="E720" i="2"/>
  <c r="C720" i="2" s="1"/>
  <c r="E721" i="2"/>
  <c r="C721" i="2" s="1"/>
  <c r="E722" i="2"/>
  <c r="C722" i="2" s="1"/>
  <c r="E723" i="2"/>
  <c r="C723" i="2" s="1"/>
  <c r="E724" i="2"/>
  <c r="C724" i="2" s="1"/>
  <c r="E725" i="2"/>
  <c r="C725" i="2" s="1"/>
  <c r="E726" i="2"/>
  <c r="C726" i="2" s="1"/>
  <c r="E727" i="2"/>
  <c r="C727" i="2" s="1"/>
  <c r="E728" i="2"/>
  <c r="C728" i="2" s="1"/>
  <c r="E729" i="2"/>
  <c r="C729" i="2" s="1"/>
  <c r="E730" i="2"/>
  <c r="C730" i="2" s="1"/>
  <c r="E731" i="2"/>
  <c r="C731" i="2" s="1"/>
  <c r="E732" i="2"/>
  <c r="C732" i="2" s="1"/>
  <c r="E733" i="2"/>
  <c r="C733" i="2" s="1"/>
  <c r="E734" i="2"/>
  <c r="C734" i="2" s="1"/>
  <c r="E735" i="2"/>
  <c r="C735" i="2" s="1"/>
  <c r="E736" i="2"/>
  <c r="C736" i="2" s="1"/>
  <c r="E737" i="2"/>
  <c r="C737" i="2" s="1"/>
  <c r="E738" i="2"/>
  <c r="C738" i="2" s="1"/>
  <c r="E739" i="2"/>
  <c r="C739" i="2" s="1"/>
  <c r="E740" i="2"/>
  <c r="C740" i="2" s="1"/>
  <c r="E741" i="2"/>
  <c r="C741" i="2" s="1"/>
  <c r="E742" i="2"/>
  <c r="C742" i="2" s="1"/>
  <c r="E743" i="2"/>
  <c r="C743" i="2" s="1"/>
  <c r="E744" i="2"/>
  <c r="C744" i="2" s="1"/>
  <c r="E745" i="2"/>
  <c r="C745" i="2" s="1"/>
  <c r="E746" i="2"/>
  <c r="C746" i="2" s="1"/>
  <c r="E747" i="2"/>
  <c r="C747" i="2" s="1"/>
  <c r="E748" i="2"/>
  <c r="C748" i="2" s="1"/>
  <c r="E749" i="2"/>
  <c r="C749" i="2" s="1"/>
  <c r="E750" i="2"/>
  <c r="C750" i="2" s="1"/>
  <c r="E751" i="2"/>
  <c r="C751" i="2" s="1"/>
  <c r="E752" i="2"/>
  <c r="C752" i="2" s="1"/>
  <c r="E753" i="2"/>
  <c r="C753" i="2" s="1"/>
  <c r="E754" i="2"/>
  <c r="C754" i="2" s="1"/>
  <c r="E755" i="2"/>
  <c r="C755" i="2" s="1"/>
  <c r="E756" i="2"/>
  <c r="C756" i="2" s="1"/>
  <c r="E757" i="2"/>
  <c r="C757" i="2" s="1"/>
  <c r="E758" i="2"/>
  <c r="C758" i="2" s="1"/>
  <c r="E759" i="2"/>
  <c r="C759" i="2" s="1"/>
  <c r="E760" i="2"/>
  <c r="C760" i="2" s="1"/>
  <c r="E761" i="2"/>
  <c r="C761" i="2" s="1"/>
  <c r="E762" i="2"/>
  <c r="C762" i="2" s="1"/>
  <c r="E763" i="2"/>
  <c r="C763" i="2" s="1"/>
  <c r="E764" i="2"/>
  <c r="C764" i="2" s="1"/>
  <c r="E765" i="2"/>
  <c r="C765" i="2" s="1"/>
  <c r="E766" i="2"/>
  <c r="C766" i="2" s="1"/>
  <c r="E767" i="2"/>
  <c r="C767" i="2" s="1"/>
  <c r="E768" i="2"/>
  <c r="C768" i="2" s="1"/>
  <c r="E769" i="2"/>
  <c r="C769" i="2" s="1"/>
  <c r="E770" i="2"/>
  <c r="C770" i="2" s="1"/>
  <c r="E771" i="2"/>
  <c r="C771" i="2" s="1"/>
  <c r="E772" i="2"/>
  <c r="C772" i="2" s="1"/>
  <c r="E773" i="2"/>
  <c r="C773" i="2" s="1"/>
  <c r="E774" i="2"/>
  <c r="C774" i="2" s="1"/>
  <c r="E775" i="2"/>
  <c r="C775" i="2" s="1"/>
  <c r="E776" i="2"/>
  <c r="C776" i="2" s="1"/>
  <c r="E777" i="2"/>
  <c r="C777" i="2" s="1"/>
  <c r="E778" i="2"/>
  <c r="C778" i="2" s="1"/>
  <c r="E779" i="2"/>
  <c r="C779" i="2" s="1"/>
  <c r="E780" i="2"/>
  <c r="C780" i="2" s="1"/>
  <c r="E781" i="2"/>
  <c r="C781" i="2" s="1"/>
  <c r="E782" i="2"/>
  <c r="C782" i="2" s="1"/>
  <c r="E783" i="2"/>
  <c r="C783" i="2" s="1"/>
  <c r="E784" i="2"/>
  <c r="C784" i="2" s="1"/>
  <c r="E785" i="2"/>
  <c r="C785" i="2" s="1"/>
  <c r="E786" i="2"/>
  <c r="C786" i="2" s="1"/>
  <c r="E787" i="2"/>
  <c r="C787" i="2" s="1"/>
  <c r="E788" i="2"/>
  <c r="C788" i="2" s="1"/>
  <c r="E789" i="2"/>
  <c r="C789" i="2" s="1"/>
  <c r="E790" i="2"/>
  <c r="C790" i="2" s="1"/>
  <c r="E791" i="2"/>
  <c r="C791" i="2" s="1"/>
  <c r="E792" i="2"/>
  <c r="C792" i="2" s="1"/>
  <c r="E793" i="2"/>
  <c r="C793" i="2" s="1"/>
  <c r="E794" i="2"/>
  <c r="C794" i="2" s="1"/>
  <c r="E795" i="2"/>
  <c r="C795" i="2" s="1"/>
  <c r="E796" i="2"/>
  <c r="C796" i="2" s="1"/>
  <c r="E797" i="2"/>
  <c r="C797" i="2" s="1"/>
  <c r="E798" i="2"/>
  <c r="C798" i="2" s="1"/>
  <c r="E799" i="2"/>
  <c r="C799" i="2" s="1"/>
  <c r="E800" i="2"/>
  <c r="C800" i="2" s="1"/>
  <c r="E801" i="2"/>
  <c r="C801" i="2" s="1"/>
  <c r="E802" i="2"/>
  <c r="C802" i="2" s="1"/>
  <c r="E803" i="2"/>
  <c r="C803" i="2" s="1"/>
  <c r="E804" i="2"/>
  <c r="C804" i="2" s="1"/>
  <c r="E805" i="2"/>
  <c r="C805" i="2" s="1"/>
  <c r="E806" i="2"/>
  <c r="C806" i="2" s="1"/>
  <c r="E807" i="2"/>
  <c r="C807" i="2" s="1"/>
  <c r="E808" i="2"/>
  <c r="C808" i="2" s="1"/>
  <c r="E809" i="2"/>
  <c r="C809" i="2" s="1"/>
  <c r="E810" i="2"/>
  <c r="C810" i="2" s="1"/>
  <c r="E811" i="2"/>
  <c r="C811" i="2" s="1"/>
  <c r="E812" i="2"/>
  <c r="C812" i="2" s="1"/>
  <c r="E813" i="2"/>
  <c r="C813" i="2" s="1"/>
  <c r="E814" i="2"/>
  <c r="C814" i="2" s="1"/>
  <c r="E815" i="2"/>
  <c r="C815" i="2" s="1"/>
  <c r="E816" i="2"/>
  <c r="C816" i="2" s="1"/>
  <c r="E817" i="2"/>
  <c r="C817" i="2" s="1"/>
  <c r="E818" i="2"/>
  <c r="C818" i="2" s="1"/>
  <c r="E819" i="2"/>
  <c r="C819" i="2" s="1"/>
  <c r="E820" i="2"/>
  <c r="C820" i="2" s="1"/>
  <c r="E821" i="2"/>
  <c r="C821" i="2" s="1"/>
  <c r="E822" i="2"/>
  <c r="C822" i="2" s="1"/>
  <c r="E823" i="2"/>
  <c r="C823" i="2" s="1"/>
  <c r="E824" i="2"/>
  <c r="C824" i="2" s="1"/>
  <c r="E825" i="2"/>
  <c r="C825" i="2" s="1"/>
  <c r="E826" i="2"/>
  <c r="C826" i="2" s="1"/>
  <c r="E827" i="2"/>
  <c r="C827" i="2" s="1"/>
  <c r="E828" i="2"/>
  <c r="C828" i="2" s="1"/>
  <c r="E829" i="2"/>
  <c r="C829" i="2" s="1"/>
  <c r="E830" i="2"/>
  <c r="C830" i="2" s="1"/>
  <c r="E831" i="2"/>
  <c r="C831" i="2" s="1"/>
  <c r="E832" i="2"/>
  <c r="C832" i="2" s="1"/>
  <c r="E833" i="2"/>
  <c r="C833" i="2" s="1"/>
  <c r="E834" i="2"/>
  <c r="C834" i="2" s="1"/>
  <c r="E835" i="2"/>
  <c r="C835" i="2" s="1"/>
  <c r="E836" i="2"/>
  <c r="C836" i="2" s="1"/>
  <c r="E837" i="2"/>
  <c r="C837" i="2" s="1"/>
  <c r="E838" i="2"/>
  <c r="C838" i="2" s="1"/>
  <c r="E839" i="2"/>
  <c r="C839" i="2" s="1"/>
  <c r="E840" i="2"/>
  <c r="C840" i="2" s="1"/>
  <c r="E841" i="2"/>
  <c r="C841" i="2" s="1"/>
  <c r="E842" i="2"/>
  <c r="C842" i="2" s="1"/>
  <c r="E843" i="2"/>
  <c r="C843" i="2" s="1"/>
  <c r="E844" i="2"/>
  <c r="C844" i="2" s="1"/>
  <c r="E845" i="2"/>
  <c r="C845" i="2" s="1"/>
  <c r="E846" i="2"/>
  <c r="C846" i="2" s="1"/>
  <c r="E847" i="2"/>
  <c r="C847" i="2" s="1"/>
  <c r="E848" i="2"/>
  <c r="C848" i="2" s="1"/>
  <c r="E849" i="2"/>
  <c r="C849" i="2" s="1"/>
  <c r="E850" i="2"/>
  <c r="C850" i="2" s="1"/>
  <c r="E851" i="2"/>
  <c r="C851" i="2" s="1"/>
  <c r="E852" i="2"/>
  <c r="C852" i="2" s="1"/>
  <c r="E853" i="2"/>
  <c r="C853" i="2" s="1"/>
  <c r="E854" i="2"/>
  <c r="C854" i="2" s="1"/>
  <c r="E855" i="2"/>
  <c r="C855" i="2" s="1"/>
  <c r="E856" i="2"/>
  <c r="C856" i="2" s="1"/>
  <c r="E857" i="2"/>
  <c r="C857" i="2" s="1"/>
  <c r="E858" i="2"/>
  <c r="C858" i="2" s="1"/>
  <c r="E859" i="2"/>
  <c r="C859" i="2" s="1"/>
  <c r="E860" i="2"/>
  <c r="C860" i="2" s="1"/>
  <c r="E861" i="2"/>
  <c r="C861" i="2" s="1"/>
  <c r="E862" i="2"/>
  <c r="C862" i="2" s="1"/>
  <c r="E863" i="2"/>
  <c r="C863" i="2" s="1"/>
  <c r="E864" i="2"/>
  <c r="C864" i="2" s="1"/>
  <c r="E865" i="2"/>
  <c r="C865" i="2" s="1"/>
  <c r="E866" i="2"/>
  <c r="C866" i="2" s="1"/>
  <c r="E867" i="2"/>
  <c r="C867" i="2" s="1"/>
  <c r="E868" i="2"/>
  <c r="C868" i="2" s="1"/>
  <c r="E869" i="2"/>
  <c r="C869" i="2" s="1"/>
  <c r="E870" i="2"/>
  <c r="C870" i="2" s="1"/>
  <c r="E871" i="2"/>
  <c r="C871" i="2" s="1"/>
  <c r="E872" i="2"/>
  <c r="C872" i="2" s="1"/>
  <c r="E873" i="2"/>
  <c r="C873" i="2" s="1"/>
  <c r="E874" i="2"/>
  <c r="C874" i="2" s="1"/>
  <c r="E875" i="2"/>
  <c r="C875" i="2" s="1"/>
  <c r="E876" i="2"/>
  <c r="C876" i="2" s="1"/>
  <c r="E877" i="2"/>
  <c r="C877" i="2" s="1"/>
  <c r="E878" i="2"/>
  <c r="C878" i="2" s="1"/>
  <c r="E879" i="2"/>
  <c r="C879" i="2" s="1"/>
  <c r="E880" i="2"/>
  <c r="C880" i="2" s="1"/>
  <c r="E881" i="2"/>
  <c r="C881" i="2" s="1"/>
  <c r="E882" i="2"/>
  <c r="C882" i="2" s="1"/>
  <c r="E883" i="2"/>
  <c r="C883" i="2" s="1"/>
  <c r="E884" i="2"/>
  <c r="C884" i="2" s="1"/>
  <c r="E885" i="2"/>
  <c r="C885" i="2" s="1"/>
  <c r="E886" i="2"/>
  <c r="C886" i="2" s="1"/>
  <c r="E887" i="2"/>
  <c r="C887" i="2" s="1"/>
  <c r="E888" i="2"/>
  <c r="C888" i="2" s="1"/>
  <c r="E889" i="2"/>
  <c r="C889" i="2" s="1"/>
  <c r="E890" i="2"/>
  <c r="C890" i="2" s="1"/>
  <c r="E891" i="2"/>
  <c r="C891" i="2" s="1"/>
  <c r="E892" i="2"/>
  <c r="C892" i="2" s="1"/>
  <c r="E893" i="2"/>
  <c r="C893" i="2" s="1"/>
  <c r="E894" i="2"/>
  <c r="C894" i="2" s="1"/>
  <c r="E895" i="2"/>
  <c r="C895" i="2" s="1"/>
  <c r="E896" i="2"/>
  <c r="C896" i="2" s="1"/>
  <c r="E897" i="2"/>
  <c r="C897" i="2" s="1"/>
  <c r="E898" i="2"/>
  <c r="C898" i="2" s="1"/>
  <c r="E899" i="2"/>
  <c r="C899" i="2" s="1"/>
  <c r="E900" i="2"/>
  <c r="C900" i="2" s="1"/>
  <c r="E901" i="2"/>
  <c r="C901" i="2" s="1"/>
  <c r="E902" i="2"/>
  <c r="C902" i="2" s="1"/>
  <c r="E903" i="2"/>
  <c r="C903" i="2" s="1"/>
  <c r="E904" i="2"/>
  <c r="C904" i="2" s="1"/>
  <c r="E905" i="2"/>
  <c r="C905" i="2" s="1"/>
  <c r="E906" i="2"/>
  <c r="C906" i="2" s="1"/>
  <c r="E907" i="2"/>
  <c r="C907" i="2" s="1"/>
  <c r="E908" i="2"/>
  <c r="C908" i="2" s="1"/>
  <c r="E909" i="2"/>
  <c r="C909" i="2" s="1"/>
  <c r="E910" i="2"/>
  <c r="C910" i="2" s="1"/>
  <c r="E911" i="2"/>
  <c r="C911" i="2" s="1"/>
  <c r="E912" i="2"/>
  <c r="C912" i="2" s="1"/>
  <c r="E913" i="2"/>
  <c r="C913" i="2" s="1"/>
  <c r="E914" i="2"/>
  <c r="C914" i="2" s="1"/>
  <c r="E915" i="2"/>
  <c r="C915" i="2" s="1"/>
  <c r="E916" i="2"/>
  <c r="C916" i="2" s="1"/>
  <c r="E917" i="2"/>
  <c r="C917" i="2" s="1"/>
  <c r="E918" i="2"/>
  <c r="C918" i="2" s="1"/>
  <c r="E919" i="2"/>
  <c r="C919" i="2" s="1"/>
  <c r="E920" i="2"/>
  <c r="C920" i="2" s="1"/>
  <c r="E921" i="2"/>
  <c r="C921" i="2" s="1"/>
  <c r="E922" i="2"/>
  <c r="C922" i="2" s="1"/>
  <c r="E923" i="2"/>
  <c r="C923" i="2" s="1"/>
  <c r="E924" i="2"/>
  <c r="C924" i="2" s="1"/>
  <c r="E925" i="2"/>
  <c r="C925" i="2" s="1"/>
  <c r="E926" i="2"/>
  <c r="C926" i="2" s="1"/>
  <c r="E927" i="2"/>
  <c r="C927" i="2" s="1"/>
  <c r="E928" i="2"/>
  <c r="C928" i="2" s="1"/>
  <c r="E929" i="2"/>
  <c r="C929" i="2" s="1"/>
  <c r="E930" i="2"/>
  <c r="C930" i="2" s="1"/>
  <c r="E931" i="2"/>
  <c r="C931" i="2" s="1"/>
  <c r="E932" i="2"/>
  <c r="C932" i="2" s="1"/>
  <c r="E933" i="2"/>
  <c r="C933" i="2" s="1"/>
  <c r="E934" i="2"/>
  <c r="C934" i="2" s="1"/>
  <c r="E935" i="2"/>
  <c r="C935" i="2" s="1"/>
  <c r="E936" i="2"/>
  <c r="C936" i="2" s="1"/>
  <c r="E937" i="2"/>
  <c r="C937" i="2" s="1"/>
  <c r="E938" i="2"/>
  <c r="C938" i="2" s="1"/>
  <c r="E939" i="2"/>
  <c r="C939" i="2" s="1"/>
  <c r="E940" i="2"/>
  <c r="C940" i="2" s="1"/>
  <c r="E941" i="2"/>
  <c r="C941" i="2" s="1"/>
  <c r="E942" i="2"/>
  <c r="C942" i="2" s="1"/>
  <c r="E943" i="2"/>
  <c r="C943" i="2" s="1"/>
  <c r="E944" i="2"/>
  <c r="C944" i="2" s="1"/>
  <c r="E945" i="2"/>
  <c r="C945" i="2" s="1"/>
  <c r="E946" i="2"/>
  <c r="C946" i="2" s="1"/>
  <c r="E947" i="2"/>
  <c r="C947" i="2" s="1"/>
  <c r="E948" i="2"/>
  <c r="C948" i="2" s="1"/>
  <c r="E949" i="2"/>
  <c r="C949" i="2" s="1"/>
  <c r="E950" i="2"/>
  <c r="C950" i="2" s="1"/>
  <c r="E951" i="2"/>
  <c r="C951" i="2" s="1"/>
  <c r="E952" i="2"/>
  <c r="C952" i="2" s="1"/>
  <c r="E953" i="2"/>
  <c r="C953" i="2" s="1"/>
  <c r="E954" i="2"/>
  <c r="C954" i="2" s="1"/>
  <c r="E955" i="2"/>
  <c r="C955" i="2" s="1"/>
  <c r="E956" i="2"/>
  <c r="C956" i="2" s="1"/>
  <c r="E957" i="2"/>
  <c r="C957" i="2" s="1"/>
  <c r="E958" i="2"/>
  <c r="C958" i="2" s="1"/>
  <c r="E959" i="2"/>
  <c r="C959" i="2" s="1"/>
  <c r="E960" i="2"/>
  <c r="C960" i="2" s="1"/>
  <c r="E961" i="2"/>
  <c r="C961" i="2" s="1"/>
  <c r="E962" i="2"/>
  <c r="C962" i="2" s="1"/>
  <c r="E963" i="2"/>
  <c r="C963" i="2" s="1"/>
  <c r="E964" i="2"/>
  <c r="C964" i="2" s="1"/>
  <c r="E965" i="2"/>
  <c r="C965" i="2" s="1"/>
  <c r="E966" i="2"/>
  <c r="C966" i="2" s="1"/>
  <c r="E967" i="2"/>
  <c r="C967" i="2" s="1"/>
  <c r="E968" i="2"/>
  <c r="C968" i="2" s="1"/>
  <c r="E969" i="2"/>
  <c r="C969" i="2" s="1"/>
  <c r="E970" i="2"/>
  <c r="C970" i="2" s="1"/>
  <c r="E971" i="2"/>
  <c r="C971" i="2" s="1"/>
  <c r="E972" i="2"/>
  <c r="C972" i="2" s="1"/>
  <c r="E973" i="2"/>
  <c r="C973" i="2" s="1"/>
  <c r="E974" i="2"/>
  <c r="C974" i="2" s="1"/>
  <c r="E975" i="2"/>
  <c r="C975" i="2" s="1"/>
  <c r="E976" i="2"/>
  <c r="C976" i="2" s="1"/>
  <c r="E977" i="2"/>
  <c r="C977" i="2" s="1"/>
  <c r="E978" i="2"/>
  <c r="C978" i="2" s="1"/>
  <c r="E979" i="2"/>
  <c r="C979" i="2" s="1"/>
  <c r="E980" i="2"/>
  <c r="C980" i="2" s="1"/>
  <c r="E981" i="2"/>
  <c r="C981" i="2" s="1"/>
  <c r="E982" i="2"/>
  <c r="C982" i="2" s="1"/>
  <c r="E983" i="2"/>
  <c r="C983" i="2" s="1"/>
  <c r="E984" i="2"/>
  <c r="C984" i="2" s="1"/>
  <c r="E985" i="2"/>
  <c r="C985" i="2" s="1"/>
  <c r="E986" i="2"/>
  <c r="C986" i="2" s="1"/>
  <c r="E987" i="2"/>
  <c r="C987" i="2" s="1"/>
  <c r="E988" i="2"/>
  <c r="C988" i="2" s="1"/>
  <c r="E989" i="2"/>
  <c r="C989" i="2" s="1"/>
  <c r="E990" i="2"/>
  <c r="C990" i="2" s="1"/>
  <c r="E991" i="2"/>
  <c r="C991" i="2" s="1"/>
  <c r="E992" i="2"/>
  <c r="C992" i="2" s="1"/>
  <c r="E993" i="2"/>
  <c r="C993" i="2" s="1"/>
  <c r="E994" i="2"/>
  <c r="C994" i="2" s="1"/>
  <c r="E995" i="2"/>
  <c r="C995" i="2" s="1"/>
  <c r="E996" i="2"/>
  <c r="C996" i="2" s="1"/>
  <c r="E997" i="2"/>
  <c r="C997" i="2" s="1"/>
  <c r="E998" i="2"/>
  <c r="C998" i="2" s="1"/>
  <c r="E999" i="2"/>
  <c r="C999" i="2" s="1"/>
  <c r="E1000" i="2"/>
  <c r="C1000" i="2" s="1"/>
  <c r="E1001" i="2"/>
  <c r="C1001" i="2" s="1"/>
  <c r="E1002" i="2"/>
  <c r="C1002" i="2" s="1"/>
  <c r="E1003" i="2"/>
  <c r="C1003" i="2" s="1"/>
  <c r="E1004" i="2"/>
  <c r="C1004" i="2" s="1"/>
  <c r="E1005" i="2"/>
  <c r="C1005" i="2" s="1"/>
  <c r="E1006" i="2"/>
  <c r="C1006" i="2" s="1"/>
  <c r="E1007" i="2"/>
  <c r="C1007" i="2" s="1"/>
  <c r="E1008" i="2"/>
  <c r="C1008" i="2" s="1"/>
  <c r="E1009" i="2"/>
  <c r="C1009" i="2" s="1"/>
  <c r="E1010" i="2"/>
  <c r="C1010" i="2" s="1"/>
  <c r="E1011" i="2"/>
  <c r="C1011" i="2" s="1"/>
  <c r="E1012" i="2"/>
  <c r="C1012" i="2" s="1"/>
  <c r="E1013" i="2"/>
  <c r="C1013" i="2" s="1"/>
  <c r="E1014" i="2"/>
  <c r="C1014" i="2" s="1"/>
  <c r="E1015" i="2"/>
  <c r="C1015" i="2" s="1"/>
  <c r="E1016" i="2"/>
  <c r="C1016" i="2" s="1"/>
  <c r="E1017" i="2"/>
  <c r="C1017" i="2" s="1"/>
  <c r="E1018" i="2"/>
  <c r="C1018" i="2" s="1"/>
  <c r="E1019" i="2"/>
  <c r="C1019" i="2" s="1"/>
  <c r="E1020" i="2"/>
  <c r="C1020" i="2" s="1"/>
  <c r="E1021" i="2"/>
  <c r="C1021" i="2" s="1"/>
  <c r="E1022" i="2"/>
  <c r="C1022" i="2" s="1"/>
  <c r="E1023" i="2"/>
  <c r="C1023" i="2" s="1"/>
  <c r="E1024" i="2"/>
  <c r="C1024" i="2" s="1"/>
  <c r="E1025" i="2"/>
  <c r="C1025" i="2" s="1"/>
  <c r="E1026" i="2"/>
  <c r="C1026" i="2" s="1"/>
  <c r="E1027" i="2"/>
  <c r="C1027" i="2" s="1"/>
  <c r="E1028" i="2"/>
  <c r="C1028" i="2" s="1"/>
  <c r="E1029" i="2"/>
  <c r="C1029" i="2" s="1"/>
  <c r="E1030" i="2"/>
  <c r="C1030" i="2" s="1"/>
  <c r="E1031" i="2"/>
  <c r="C1031" i="2" s="1"/>
  <c r="E1032" i="2"/>
  <c r="C1032" i="2" s="1"/>
  <c r="E1033" i="2"/>
  <c r="C1033" i="2" s="1"/>
  <c r="E1034" i="2"/>
  <c r="C1034" i="2" s="1"/>
  <c r="E1035" i="2"/>
  <c r="C1035" i="2" s="1"/>
  <c r="E1036" i="2"/>
  <c r="C1036" i="2" s="1"/>
  <c r="E1037" i="2"/>
  <c r="C1037" i="2" s="1"/>
  <c r="E1038" i="2"/>
  <c r="C1038" i="2" s="1"/>
  <c r="E1039" i="2"/>
  <c r="C1039" i="2" s="1"/>
  <c r="E1040" i="2"/>
  <c r="C1040" i="2" s="1"/>
  <c r="E1041" i="2"/>
  <c r="C1041" i="2" s="1"/>
  <c r="E1042" i="2"/>
  <c r="C1042" i="2" s="1"/>
  <c r="E1043" i="2"/>
  <c r="C1043" i="2" s="1"/>
  <c r="E1044" i="2"/>
  <c r="C1044" i="2" s="1"/>
  <c r="E1045" i="2"/>
  <c r="C1045" i="2" s="1"/>
  <c r="E1046" i="2"/>
  <c r="C1046" i="2" s="1"/>
  <c r="E1047" i="2"/>
  <c r="C1047" i="2" s="1"/>
  <c r="E1048" i="2"/>
  <c r="C1048" i="2" s="1"/>
  <c r="E1049" i="2"/>
  <c r="C1049" i="2" s="1"/>
  <c r="E1050" i="2"/>
  <c r="C1050" i="2" s="1"/>
  <c r="E1051" i="2"/>
  <c r="C1051" i="2" s="1"/>
  <c r="E1052" i="2"/>
  <c r="C1052" i="2" s="1"/>
  <c r="E1053" i="2"/>
  <c r="C1053" i="2" s="1"/>
  <c r="E1054" i="2"/>
  <c r="C1054" i="2" s="1"/>
  <c r="E1055" i="2"/>
  <c r="C1055" i="2" s="1"/>
  <c r="E1056" i="2"/>
  <c r="C1056" i="2" s="1"/>
  <c r="E1057" i="2"/>
  <c r="C1057" i="2" s="1"/>
  <c r="E1058" i="2"/>
  <c r="C1058" i="2" s="1"/>
  <c r="E1059" i="2"/>
  <c r="C1059" i="2" s="1"/>
  <c r="E1060" i="2"/>
  <c r="C1060" i="2" s="1"/>
  <c r="E1061" i="2"/>
  <c r="C1061" i="2" s="1"/>
  <c r="E1062" i="2"/>
  <c r="C1062" i="2" s="1"/>
  <c r="E1063" i="2"/>
  <c r="C1063" i="2" s="1"/>
  <c r="E1064" i="2"/>
  <c r="C1064" i="2" s="1"/>
  <c r="E1065" i="2"/>
  <c r="C1065" i="2" s="1"/>
  <c r="E1066" i="2"/>
  <c r="C1066" i="2" s="1"/>
  <c r="E1067" i="2"/>
  <c r="C1067" i="2" s="1"/>
  <c r="E1068" i="2"/>
  <c r="C1068" i="2" s="1"/>
  <c r="E1069" i="2"/>
  <c r="C1069" i="2" s="1"/>
  <c r="E1070" i="2"/>
  <c r="C1070" i="2" s="1"/>
  <c r="E1071" i="2"/>
  <c r="C1071" i="2" s="1"/>
  <c r="E1072" i="2"/>
  <c r="C1072" i="2" s="1"/>
  <c r="E1073" i="2"/>
  <c r="C1073" i="2" s="1"/>
  <c r="E1074" i="2"/>
  <c r="C1074" i="2" s="1"/>
  <c r="E1075" i="2"/>
  <c r="C1075" i="2" s="1"/>
  <c r="E1076" i="2"/>
  <c r="C1076" i="2" s="1"/>
  <c r="E1077" i="2"/>
  <c r="C1077" i="2" s="1"/>
  <c r="E1078" i="2"/>
  <c r="C1078" i="2" s="1"/>
  <c r="E1079" i="2"/>
  <c r="C1079" i="2" s="1"/>
  <c r="E1080" i="2"/>
  <c r="C1080" i="2" s="1"/>
  <c r="E1081" i="2"/>
  <c r="C1081" i="2" s="1"/>
  <c r="E1082" i="2"/>
  <c r="C1082" i="2" s="1"/>
  <c r="E1083" i="2"/>
  <c r="C1083" i="2" s="1"/>
  <c r="E1084" i="2"/>
  <c r="C1084" i="2" s="1"/>
  <c r="E1085" i="2"/>
  <c r="C1085" i="2" s="1"/>
  <c r="E1086" i="2"/>
  <c r="C1086" i="2" s="1"/>
  <c r="E1087" i="2"/>
  <c r="C1087" i="2" s="1"/>
  <c r="E1088" i="2"/>
  <c r="C1088" i="2" s="1"/>
  <c r="E1089" i="2"/>
  <c r="C1089" i="2" s="1"/>
  <c r="E1090" i="2"/>
  <c r="C1090" i="2" s="1"/>
  <c r="E1091" i="2"/>
  <c r="C1091" i="2" s="1"/>
  <c r="E1092" i="2"/>
  <c r="C1092" i="2" s="1"/>
  <c r="E1093" i="2"/>
  <c r="C1093" i="2" s="1"/>
  <c r="E1094" i="2"/>
  <c r="C1094" i="2" s="1"/>
  <c r="E1095" i="2"/>
  <c r="C1095" i="2" s="1"/>
  <c r="E1096" i="2"/>
  <c r="C1096" i="2" s="1"/>
  <c r="E1097" i="2"/>
  <c r="C1097" i="2" s="1"/>
  <c r="E1098" i="2"/>
  <c r="C1098" i="2" s="1"/>
  <c r="E1099" i="2"/>
  <c r="C1099" i="2" s="1"/>
  <c r="E1100" i="2"/>
  <c r="C1100" i="2" s="1"/>
  <c r="E1101" i="2"/>
  <c r="C1101" i="2" s="1"/>
  <c r="E1102" i="2"/>
  <c r="C1102" i="2" s="1"/>
  <c r="E1103" i="2"/>
  <c r="C1103" i="2" s="1"/>
  <c r="E1104" i="2"/>
  <c r="C1104" i="2" s="1"/>
  <c r="E1105" i="2"/>
  <c r="C1105" i="2" s="1"/>
  <c r="E1106" i="2"/>
  <c r="C1106" i="2" s="1"/>
  <c r="E1107" i="2"/>
  <c r="C1107" i="2" s="1"/>
  <c r="E1108" i="2"/>
  <c r="C1108" i="2" s="1"/>
  <c r="E1109" i="2"/>
  <c r="C1109" i="2" s="1"/>
  <c r="E1110" i="2"/>
  <c r="C1110" i="2" s="1"/>
  <c r="E1111" i="2"/>
  <c r="C1111" i="2" s="1"/>
  <c r="E1112" i="2"/>
  <c r="C1112" i="2" s="1"/>
  <c r="E1113" i="2"/>
  <c r="C1113" i="2" s="1"/>
  <c r="E1114" i="2"/>
  <c r="C1114" i="2" s="1"/>
  <c r="E1115" i="2"/>
  <c r="C1115" i="2" s="1"/>
  <c r="E1116" i="2"/>
  <c r="C1116" i="2" s="1"/>
  <c r="E1117" i="2"/>
  <c r="C1117" i="2" s="1"/>
  <c r="E1118" i="2"/>
  <c r="C1118" i="2" s="1"/>
  <c r="E1119" i="2"/>
  <c r="C1119" i="2" s="1"/>
  <c r="E1120" i="2"/>
  <c r="C1120" i="2" s="1"/>
  <c r="E1121" i="2"/>
  <c r="C1121" i="2" s="1"/>
  <c r="E1122" i="2"/>
  <c r="C1122" i="2" s="1"/>
  <c r="E1123" i="2"/>
  <c r="C1123" i="2" s="1"/>
  <c r="E1124" i="2"/>
  <c r="C1124" i="2" s="1"/>
  <c r="E1125" i="2"/>
  <c r="C1125" i="2" s="1"/>
  <c r="E1126" i="2"/>
  <c r="C1126" i="2" s="1"/>
  <c r="E1127" i="2"/>
  <c r="C1127" i="2" s="1"/>
  <c r="E1128" i="2"/>
  <c r="C1128" i="2" s="1"/>
  <c r="E1129" i="2"/>
  <c r="C1129" i="2" s="1"/>
  <c r="E1130" i="2"/>
  <c r="C1130" i="2" s="1"/>
  <c r="E1131" i="2"/>
  <c r="C1131" i="2" s="1"/>
  <c r="E1132" i="2"/>
  <c r="C1132" i="2" s="1"/>
  <c r="E1133" i="2"/>
  <c r="C1133" i="2" s="1"/>
  <c r="E1134" i="2"/>
  <c r="C1134" i="2" s="1"/>
  <c r="E1135" i="2"/>
  <c r="C1135" i="2" s="1"/>
  <c r="E1136" i="2"/>
  <c r="C1136" i="2" s="1"/>
  <c r="E1137" i="2"/>
  <c r="C1137" i="2" s="1"/>
  <c r="E1138" i="2"/>
  <c r="C1138" i="2" s="1"/>
  <c r="E1139" i="2"/>
  <c r="C1139" i="2" s="1"/>
  <c r="E1140" i="2"/>
  <c r="C1140" i="2" s="1"/>
  <c r="E1141" i="2"/>
  <c r="C1141" i="2" s="1"/>
  <c r="E1142" i="2"/>
  <c r="C1142" i="2" s="1"/>
  <c r="E1143" i="2"/>
  <c r="C1143" i="2" s="1"/>
  <c r="E1144" i="2"/>
  <c r="C1144" i="2" s="1"/>
  <c r="E1145" i="2"/>
  <c r="C1145" i="2" s="1"/>
  <c r="E1146" i="2"/>
  <c r="C1146" i="2" s="1"/>
  <c r="E1147" i="2"/>
  <c r="C1147" i="2" s="1"/>
  <c r="E1148" i="2"/>
  <c r="C1148" i="2" s="1"/>
  <c r="E1149" i="2"/>
  <c r="C1149" i="2" s="1"/>
  <c r="E1150" i="2"/>
  <c r="C1150" i="2" s="1"/>
  <c r="E1151" i="2"/>
  <c r="C1151" i="2" s="1"/>
  <c r="E1152" i="2"/>
  <c r="C1152" i="2" s="1"/>
  <c r="E1153" i="2"/>
  <c r="C1153" i="2" s="1"/>
  <c r="E1154" i="2"/>
  <c r="C1154" i="2" s="1"/>
  <c r="E1155" i="2"/>
  <c r="C1155" i="2" s="1"/>
  <c r="E1156" i="2"/>
  <c r="C1156" i="2" s="1"/>
  <c r="E1157" i="2"/>
  <c r="C1157" i="2" s="1"/>
  <c r="E1158" i="2"/>
  <c r="C1158" i="2" s="1"/>
  <c r="E1159" i="2"/>
  <c r="C1159" i="2" s="1"/>
  <c r="E1160" i="2"/>
  <c r="C1160" i="2" s="1"/>
  <c r="E1161" i="2"/>
  <c r="C1161" i="2" s="1"/>
  <c r="E1162" i="2"/>
  <c r="C1162" i="2" s="1"/>
  <c r="E1163" i="2"/>
  <c r="C1163" i="2" s="1"/>
  <c r="E1164" i="2"/>
  <c r="C1164" i="2" s="1"/>
  <c r="E1165" i="2"/>
  <c r="C1165" i="2" s="1"/>
  <c r="E1166" i="2"/>
  <c r="C1166" i="2" s="1"/>
  <c r="E1167" i="2"/>
  <c r="C1167" i="2" s="1"/>
  <c r="E1168" i="2"/>
  <c r="C1168" i="2" s="1"/>
  <c r="E1169" i="2"/>
  <c r="C1169" i="2" s="1"/>
  <c r="E1170" i="2"/>
  <c r="C1170" i="2" s="1"/>
  <c r="E1171" i="2"/>
  <c r="C1171" i="2" s="1"/>
  <c r="E1172" i="2"/>
  <c r="C1172" i="2" s="1"/>
  <c r="E1173" i="2"/>
  <c r="C1173" i="2" s="1"/>
  <c r="E1174" i="2"/>
  <c r="C1174" i="2" s="1"/>
  <c r="E1175" i="2"/>
  <c r="C1175" i="2" s="1"/>
  <c r="E1176" i="2"/>
  <c r="C1176" i="2" s="1"/>
  <c r="E1177" i="2"/>
  <c r="C1177" i="2" s="1"/>
  <c r="E1178" i="2"/>
  <c r="C1178" i="2" s="1"/>
  <c r="E1179" i="2"/>
  <c r="C1179" i="2" s="1"/>
  <c r="E1180" i="2"/>
  <c r="C1180" i="2" s="1"/>
  <c r="E1181" i="2"/>
  <c r="C1181" i="2" s="1"/>
  <c r="E1182" i="2"/>
  <c r="C1182" i="2" s="1"/>
  <c r="E1183" i="2"/>
  <c r="C1183" i="2" s="1"/>
  <c r="E1184" i="2"/>
  <c r="C1184" i="2" s="1"/>
  <c r="E1185" i="2"/>
  <c r="C1185" i="2" s="1"/>
  <c r="E1186" i="2"/>
  <c r="C1186" i="2" s="1"/>
  <c r="E1187" i="2"/>
  <c r="C1187" i="2" s="1"/>
  <c r="E1188" i="2"/>
  <c r="C1188" i="2" s="1"/>
  <c r="E1189" i="2"/>
  <c r="C1189" i="2" s="1"/>
  <c r="E1190" i="2"/>
  <c r="C1190" i="2" s="1"/>
  <c r="E1191" i="2"/>
  <c r="C1191" i="2" s="1"/>
  <c r="E1192" i="2"/>
  <c r="C1192" i="2" s="1"/>
  <c r="E1193" i="2"/>
  <c r="C1193" i="2" s="1"/>
  <c r="E1194" i="2"/>
  <c r="C1194" i="2" s="1"/>
  <c r="E1195" i="2"/>
  <c r="C1195" i="2" s="1"/>
  <c r="E1196" i="2"/>
  <c r="C1196" i="2" s="1"/>
  <c r="E1197" i="2"/>
  <c r="C1197" i="2" s="1"/>
  <c r="E1198" i="2"/>
  <c r="C1198" i="2" s="1"/>
  <c r="E1199" i="2"/>
  <c r="C1199" i="2" s="1"/>
  <c r="E1200" i="2"/>
  <c r="C1200" i="2" s="1"/>
  <c r="E1201" i="2"/>
  <c r="C1201" i="2" s="1"/>
  <c r="E1202" i="2"/>
  <c r="C1202" i="2" s="1"/>
  <c r="E1203" i="2"/>
  <c r="C1203" i="2" s="1"/>
  <c r="E1204" i="2"/>
  <c r="C1204" i="2" s="1"/>
  <c r="E1205" i="2"/>
  <c r="C1205" i="2" s="1"/>
  <c r="E1206" i="2"/>
  <c r="C1206" i="2" s="1"/>
  <c r="E1207" i="2"/>
  <c r="C1207" i="2" s="1"/>
  <c r="E1208" i="2"/>
  <c r="C1208" i="2" s="1"/>
  <c r="E1209" i="2"/>
  <c r="C1209" i="2" s="1"/>
  <c r="E1210" i="2"/>
  <c r="C1210" i="2" s="1"/>
  <c r="E1211" i="2"/>
  <c r="C1211" i="2" s="1"/>
  <c r="E1212" i="2"/>
  <c r="C1212" i="2" s="1"/>
  <c r="E1213" i="2"/>
  <c r="C1213" i="2" s="1"/>
  <c r="E1214" i="2"/>
  <c r="C1214" i="2" s="1"/>
  <c r="E1215" i="2"/>
  <c r="C1215" i="2" s="1"/>
  <c r="E1216" i="2"/>
  <c r="C1216" i="2" s="1"/>
  <c r="E1217" i="2"/>
  <c r="C1217" i="2" s="1"/>
  <c r="E1218" i="2"/>
  <c r="C1218" i="2" s="1"/>
  <c r="E1219" i="2"/>
  <c r="C1219" i="2" s="1"/>
  <c r="E1220" i="2"/>
  <c r="C1220" i="2" s="1"/>
  <c r="E1221" i="2"/>
  <c r="C1221" i="2" s="1"/>
  <c r="E1222" i="2"/>
  <c r="C1222" i="2" s="1"/>
  <c r="E1223" i="2"/>
  <c r="C1223" i="2" s="1"/>
  <c r="E1224" i="2"/>
  <c r="C1224" i="2" s="1"/>
  <c r="E1225" i="2"/>
  <c r="C1225" i="2" s="1"/>
  <c r="E1226" i="2"/>
  <c r="C1226" i="2" s="1"/>
  <c r="E1227" i="2"/>
  <c r="C1227" i="2" s="1"/>
  <c r="E1228" i="2"/>
  <c r="C1228" i="2" s="1"/>
  <c r="E1229" i="2"/>
  <c r="C1229" i="2" s="1"/>
  <c r="E1230" i="2"/>
  <c r="C1230" i="2" s="1"/>
  <c r="E1231" i="2"/>
  <c r="C1231" i="2" s="1"/>
  <c r="E1232" i="2"/>
  <c r="C1232" i="2" s="1"/>
  <c r="E1233" i="2"/>
  <c r="C1233" i="2" s="1"/>
  <c r="E1234" i="2"/>
  <c r="C1234" i="2" s="1"/>
  <c r="E1235" i="2"/>
  <c r="C1235" i="2" s="1"/>
  <c r="E1236" i="2"/>
  <c r="C1236" i="2" s="1"/>
  <c r="E1237" i="2"/>
  <c r="C1237" i="2" s="1"/>
  <c r="E1238" i="2"/>
  <c r="C1238" i="2" s="1"/>
  <c r="E1239" i="2"/>
  <c r="C1239" i="2" s="1"/>
  <c r="E1240" i="2"/>
  <c r="C1240" i="2" s="1"/>
  <c r="E1241" i="2"/>
  <c r="C1241" i="2" s="1"/>
  <c r="E1242" i="2"/>
  <c r="C1242" i="2" s="1"/>
  <c r="E1243" i="2"/>
  <c r="C1243" i="2" s="1"/>
  <c r="E1244" i="2"/>
  <c r="C1244" i="2" s="1"/>
  <c r="E1245" i="2"/>
  <c r="C1245" i="2" s="1"/>
  <c r="E1246" i="2"/>
  <c r="C1246" i="2" s="1"/>
  <c r="E1247" i="2"/>
  <c r="C1247" i="2" s="1"/>
  <c r="E1248" i="2"/>
  <c r="C1248" i="2" s="1"/>
  <c r="E1249" i="2"/>
  <c r="C1249" i="2" s="1"/>
  <c r="E1250" i="2"/>
  <c r="C1250" i="2" s="1"/>
  <c r="E1251" i="2"/>
  <c r="C1251" i="2" s="1"/>
  <c r="E1252" i="2"/>
  <c r="C1252" i="2" s="1"/>
  <c r="E1253" i="2"/>
  <c r="C1253" i="2" s="1"/>
  <c r="E1254" i="2"/>
  <c r="C1254" i="2" s="1"/>
  <c r="E1255" i="2"/>
  <c r="C1255" i="2" s="1"/>
  <c r="E1256" i="2"/>
  <c r="C1256" i="2" s="1"/>
  <c r="E1257" i="2"/>
  <c r="C1257" i="2" s="1"/>
  <c r="E1258" i="2"/>
  <c r="C1258" i="2" s="1"/>
  <c r="E1259" i="2"/>
  <c r="C1259" i="2" s="1"/>
  <c r="E1260" i="2"/>
  <c r="C1260" i="2" s="1"/>
  <c r="E1261" i="2"/>
  <c r="C1261" i="2" s="1"/>
  <c r="E1262" i="2"/>
  <c r="C1262" i="2" s="1"/>
  <c r="E1263" i="2"/>
  <c r="C1263" i="2" s="1"/>
  <c r="E1264" i="2"/>
  <c r="C1264" i="2" s="1"/>
  <c r="E1265" i="2"/>
  <c r="C1265" i="2" s="1"/>
  <c r="E1266" i="2"/>
  <c r="C1266" i="2" s="1"/>
  <c r="E1267" i="2"/>
  <c r="C1267" i="2" s="1"/>
  <c r="E1268" i="2"/>
  <c r="C1268" i="2" s="1"/>
  <c r="E1269" i="2"/>
  <c r="C1269" i="2" s="1"/>
  <c r="E1270" i="2"/>
  <c r="C1270" i="2" s="1"/>
  <c r="E1271" i="2"/>
  <c r="C1271" i="2" s="1"/>
  <c r="E1272" i="2"/>
  <c r="C1272" i="2" s="1"/>
  <c r="E1273" i="2"/>
  <c r="C1273" i="2" s="1"/>
  <c r="E1274" i="2"/>
  <c r="C1274" i="2" s="1"/>
  <c r="E1275" i="2"/>
  <c r="C1275" i="2" s="1"/>
  <c r="E1276" i="2"/>
  <c r="C1276" i="2" s="1"/>
  <c r="E1277" i="2"/>
  <c r="C1277" i="2" s="1"/>
  <c r="E1278" i="2"/>
  <c r="C1278" i="2" s="1"/>
  <c r="E1279" i="2"/>
  <c r="C1279" i="2" s="1"/>
  <c r="E1280" i="2"/>
  <c r="C1280" i="2" s="1"/>
  <c r="E1281" i="2"/>
  <c r="C1281" i="2" s="1"/>
  <c r="E1282" i="2"/>
  <c r="C1282" i="2" s="1"/>
  <c r="E1283" i="2"/>
  <c r="C1283" i="2" s="1"/>
  <c r="E1284" i="2"/>
  <c r="C1284" i="2" s="1"/>
  <c r="E1285" i="2"/>
  <c r="C1285" i="2" s="1"/>
  <c r="E1286" i="2"/>
  <c r="C1286" i="2" s="1"/>
  <c r="E1287" i="2"/>
  <c r="C1287" i="2" s="1"/>
  <c r="E1288" i="2"/>
  <c r="C1288" i="2" s="1"/>
  <c r="E1289" i="2"/>
  <c r="C1289" i="2" s="1"/>
  <c r="E1290" i="2"/>
  <c r="C1290" i="2" s="1"/>
  <c r="E1291" i="2"/>
  <c r="C1291" i="2" s="1"/>
  <c r="E1292" i="2"/>
  <c r="C1292" i="2" s="1"/>
  <c r="E1293" i="2"/>
  <c r="C1293" i="2" s="1"/>
  <c r="E1294" i="2"/>
  <c r="C1294" i="2" s="1"/>
  <c r="E1295" i="2"/>
  <c r="C1295" i="2" s="1"/>
  <c r="E1296" i="2"/>
  <c r="C1296" i="2" s="1"/>
  <c r="E1297" i="2"/>
  <c r="C1297" i="2" s="1"/>
  <c r="E1298" i="2"/>
  <c r="C1298" i="2" s="1"/>
  <c r="E1299" i="2"/>
  <c r="C1299" i="2" s="1"/>
  <c r="E1300" i="2"/>
  <c r="C1300" i="2" s="1"/>
  <c r="E1301" i="2"/>
  <c r="C1301" i="2" s="1"/>
  <c r="E1302" i="2"/>
  <c r="C1302" i="2" s="1"/>
  <c r="E1303" i="2"/>
  <c r="C1303" i="2" s="1"/>
  <c r="E1304" i="2"/>
  <c r="C1304" i="2" s="1"/>
  <c r="E1305" i="2"/>
  <c r="C1305" i="2" s="1"/>
  <c r="E1306" i="2"/>
  <c r="C1306" i="2" s="1"/>
  <c r="E1307" i="2"/>
  <c r="C1307" i="2" s="1"/>
  <c r="E1308" i="2"/>
  <c r="C1308" i="2" s="1"/>
  <c r="E1309" i="2"/>
  <c r="C1309" i="2" s="1"/>
  <c r="E1310" i="2"/>
  <c r="C1310" i="2" s="1"/>
  <c r="E1311" i="2"/>
  <c r="C1311" i="2" s="1"/>
  <c r="E1312" i="2"/>
  <c r="C1312" i="2" s="1"/>
  <c r="E1313" i="2"/>
  <c r="C1313" i="2" s="1"/>
  <c r="E1314" i="2"/>
  <c r="C1314" i="2" s="1"/>
  <c r="E1315" i="2"/>
  <c r="C1315" i="2" s="1"/>
  <c r="E1316" i="2"/>
  <c r="C1316" i="2" s="1"/>
  <c r="E1317" i="2"/>
  <c r="C1317" i="2" s="1"/>
  <c r="E1318" i="2"/>
  <c r="C1318" i="2" s="1"/>
  <c r="E1319" i="2"/>
  <c r="C1319" i="2" s="1"/>
  <c r="E1320" i="2"/>
  <c r="C1320" i="2" s="1"/>
  <c r="E1321" i="2"/>
  <c r="C1321" i="2" s="1"/>
  <c r="E1322" i="2"/>
  <c r="C1322" i="2" s="1"/>
  <c r="E1323" i="2"/>
  <c r="C1323" i="2" s="1"/>
  <c r="E1324" i="2"/>
  <c r="C1324" i="2" s="1"/>
  <c r="E1325" i="2"/>
  <c r="C1325" i="2" s="1"/>
  <c r="E1326" i="2"/>
  <c r="C1326" i="2" s="1"/>
  <c r="E1327" i="2"/>
  <c r="C1327" i="2" s="1"/>
  <c r="E1328" i="2"/>
  <c r="C1328" i="2" s="1"/>
  <c r="E1329" i="2"/>
  <c r="C1329" i="2" s="1"/>
  <c r="E1330" i="2"/>
  <c r="C1330" i="2" s="1"/>
  <c r="E1331" i="2"/>
  <c r="C1331" i="2" s="1"/>
  <c r="E1332" i="2"/>
  <c r="C1332" i="2" s="1"/>
  <c r="E1333" i="2"/>
  <c r="C1333" i="2" s="1"/>
  <c r="E1334" i="2"/>
  <c r="C1334" i="2" s="1"/>
  <c r="E1335" i="2"/>
  <c r="C1335" i="2" s="1"/>
  <c r="E1336" i="2"/>
  <c r="C1336" i="2" s="1"/>
  <c r="E1337" i="2"/>
  <c r="C1337" i="2" s="1"/>
  <c r="E1338" i="2"/>
  <c r="C1338" i="2" s="1"/>
  <c r="E1339" i="2"/>
  <c r="C1339" i="2" s="1"/>
  <c r="E1340" i="2"/>
  <c r="C1340" i="2" s="1"/>
  <c r="E1341" i="2"/>
  <c r="C1341" i="2" s="1"/>
  <c r="E1342" i="2"/>
  <c r="C1342" i="2" s="1"/>
  <c r="E1343" i="2"/>
  <c r="C1343" i="2" s="1"/>
  <c r="E1344" i="2"/>
  <c r="C1344" i="2" s="1"/>
  <c r="E1345" i="2"/>
  <c r="C1345" i="2" s="1"/>
  <c r="E1346" i="2"/>
  <c r="C1346" i="2" s="1"/>
  <c r="E1347" i="2"/>
  <c r="C1347" i="2" s="1"/>
  <c r="E1348" i="2"/>
  <c r="C1348" i="2" s="1"/>
  <c r="E1349" i="2"/>
  <c r="C1349" i="2" s="1"/>
  <c r="E1350" i="2"/>
  <c r="C1350" i="2" s="1"/>
  <c r="E1351" i="2"/>
  <c r="C1351" i="2" s="1"/>
  <c r="E1352" i="2"/>
  <c r="C1352" i="2" s="1"/>
  <c r="E1353" i="2"/>
  <c r="C1353" i="2" s="1"/>
  <c r="E1354" i="2"/>
  <c r="C1354" i="2" s="1"/>
  <c r="E1355" i="2"/>
  <c r="C1355" i="2" s="1"/>
  <c r="E1356" i="2"/>
  <c r="C1356" i="2" s="1"/>
  <c r="E1357" i="2"/>
  <c r="C1357" i="2" s="1"/>
  <c r="E1358" i="2"/>
  <c r="C1358" i="2" s="1"/>
  <c r="E1359" i="2"/>
  <c r="C1359" i="2" s="1"/>
  <c r="E1360" i="2"/>
  <c r="C1360" i="2" s="1"/>
  <c r="E1361" i="2"/>
  <c r="C1361" i="2" s="1"/>
  <c r="E1362" i="2"/>
  <c r="C1362" i="2" s="1"/>
  <c r="E1363" i="2"/>
  <c r="C1363" i="2" s="1"/>
  <c r="E1364" i="2"/>
  <c r="C1364" i="2" s="1"/>
  <c r="E1365" i="2"/>
  <c r="C1365" i="2" s="1"/>
  <c r="E1366" i="2"/>
  <c r="C1366" i="2" s="1"/>
  <c r="E1367" i="2"/>
  <c r="C1367" i="2" s="1"/>
  <c r="E1368" i="2"/>
  <c r="C1368" i="2" s="1"/>
  <c r="E1369" i="2"/>
  <c r="C1369" i="2" s="1"/>
  <c r="E1370" i="2"/>
  <c r="C1370" i="2" s="1"/>
  <c r="E1371" i="2"/>
  <c r="C1371" i="2" s="1"/>
  <c r="E1372" i="2"/>
  <c r="C1372" i="2" s="1"/>
  <c r="E1373" i="2"/>
  <c r="C1373" i="2" s="1"/>
  <c r="E1374" i="2"/>
  <c r="C1374" i="2" s="1"/>
  <c r="E1375" i="2"/>
  <c r="C1375" i="2" s="1"/>
  <c r="E1376" i="2"/>
  <c r="C1376" i="2" s="1"/>
  <c r="E1377" i="2"/>
  <c r="C1377" i="2" s="1"/>
  <c r="E1378" i="2"/>
  <c r="C1378" i="2" s="1"/>
  <c r="E1379" i="2"/>
  <c r="C1379" i="2" s="1"/>
  <c r="E1380" i="2"/>
  <c r="C1380" i="2" s="1"/>
  <c r="E1381" i="2"/>
  <c r="C1381" i="2" s="1"/>
  <c r="E1382" i="2"/>
  <c r="C1382" i="2" s="1"/>
  <c r="E1383" i="2"/>
  <c r="C1383" i="2" s="1"/>
  <c r="E1384" i="2"/>
  <c r="C1384" i="2" s="1"/>
  <c r="E1385" i="2"/>
  <c r="C1385" i="2" s="1"/>
  <c r="E1386" i="2"/>
  <c r="C1386" i="2" s="1"/>
  <c r="E1387" i="2"/>
  <c r="C1387" i="2" s="1"/>
  <c r="E1388" i="2"/>
  <c r="C1388" i="2" s="1"/>
  <c r="E1389" i="2"/>
  <c r="C1389" i="2" s="1"/>
  <c r="E1390" i="2"/>
  <c r="C1390" i="2" s="1"/>
  <c r="E1391" i="2"/>
  <c r="C1391" i="2" s="1"/>
  <c r="E1392" i="2"/>
  <c r="C1392" i="2" s="1"/>
  <c r="E1393" i="2"/>
  <c r="C1393" i="2" s="1"/>
  <c r="E1394" i="2"/>
  <c r="C1394" i="2" s="1"/>
  <c r="E1395" i="2"/>
  <c r="C1395" i="2" s="1"/>
  <c r="E1396" i="2"/>
  <c r="C1396" i="2" s="1"/>
  <c r="E1397" i="2"/>
  <c r="C1397" i="2" s="1"/>
  <c r="E1398" i="2"/>
  <c r="C1398" i="2" s="1"/>
  <c r="E1399" i="2"/>
  <c r="C1399" i="2" s="1"/>
  <c r="E1400" i="2"/>
  <c r="C1400" i="2" s="1"/>
  <c r="E1401" i="2"/>
  <c r="C1401" i="2" s="1"/>
  <c r="E1402" i="2"/>
  <c r="C1402" i="2" s="1"/>
  <c r="E1403" i="2"/>
  <c r="C1403" i="2" s="1"/>
  <c r="E1404" i="2"/>
  <c r="C1404" i="2" s="1"/>
  <c r="E1405" i="2"/>
  <c r="C1405" i="2" s="1"/>
  <c r="E1406" i="2"/>
  <c r="C1406" i="2" s="1"/>
  <c r="E1407" i="2"/>
  <c r="C1407" i="2" s="1"/>
  <c r="E1408" i="2"/>
  <c r="C1408" i="2" s="1"/>
  <c r="E1409" i="2"/>
  <c r="C1409" i="2" s="1"/>
  <c r="E1410" i="2"/>
  <c r="C1410" i="2" s="1"/>
  <c r="E1411" i="2"/>
  <c r="C1411" i="2" s="1"/>
  <c r="E1412" i="2"/>
  <c r="C1412" i="2" s="1"/>
  <c r="E1413" i="2"/>
  <c r="C1413" i="2" s="1"/>
  <c r="E1414" i="2"/>
  <c r="C1414" i="2" s="1"/>
  <c r="E1415" i="2"/>
  <c r="C1415" i="2" s="1"/>
  <c r="E1416" i="2"/>
  <c r="C1416" i="2" s="1"/>
  <c r="E1417" i="2"/>
  <c r="C1417" i="2" s="1"/>
  <c r="E1418" i="2"/>
  <c r="C1418" i="2" s="1"/>
  <c r="E1419" i="2"/>
  <c r="C1419" i="2" s="1"/>
  <c r="E1420" i="2"/>
  <c r="C1420" i="2" s="1"/>
  <c r="E1421" i="2"/>
  <c r="C1421" i="2" s="1"/>
  <c r="E1422" i="2"/>
  <c r="C1422" i="2" s="1"/>
  <c r="E1423" i="2"/>
  <c r="C1423" i="2" s="1"/>
  <c r="E1424" i="2"/>
  <c r="C1424" i="2" s="1"/>
  <c r="E1425" i="2"/>
  <c r="C1425" i="2" s="1"/>
  <c r="E1426" i="2"/>
  <c r="C1426" i="2" s="1"/>
  <c r="E1427" i="2"/>
  <c r="C1427" i="2" s="1"/>
  <c r="E1428" i="2"/>
  <c r="C1428" i="2" s="1"/>
  <c r="E1429" i="2"/>
  <c r="C1429" i="2" s="1"/>
  <c r="E1430" i="2"/>
  <c r="C1430" i="2" s="1"/>
  <c r="E1431" i="2"/>
  <c r="C1431" i="2" s="1"/>
  <c r="E1432" i="2"/>
  <c r="C1432" i="2" s="1"/>
  <c r="E1433" i="2"/>
  <c r="C1433" i="2" s="1"/>
  <c r="E1434" i="2"/>
  <c r="C1434" i="2" s="1"/>
  <c r="E1435" i="2"/>
  <c r="C1435" i="2" s="1"/>
  <c r="E1436" i="2"/>
  <c r="C1436" i="2" s="1"/>
  <c r="E1437" i="2"/>
  <c r="C1437" i="2" s="1"/>
  <c r="E1438" i="2"/>
  <c r="C1438" i="2" s="1"/>
  <c r="E1439" i="2"/>
  <c r="C1439" i="2" s="1"/>
  <c r="E1440" i="2"/>
  <c r="C1440" i="2" s="1"/>
  <c r="E1441" i="2"/>
  <c r="C1441" i="2" s="1"/>
  <c r="E1442" i="2"/>
  <c r="C1442" i="2" s="1"/>
  <c r="E1443" i="2"/>
  <c r="C1443" i="2" s="1"/>
  <c r="E1444" i="2"/>
  <c r="C1444" i="2" s="1"/>
  <c r="E1445" i="2"/>
  <c r="C1445" i="2" s="1"/>
  <c r="E1446" i="2"/>
  <c r="C1446" i="2" s="1"/>
  <c r="E1447" i="2"/>
  <c r="C1447" i="2" s="1"/>
  <c r="E1448" i="2"/>
  <c r="C1448" i="2" s="1"/>
  <c r="E1449" i="2"/>
  <c r="C1449" i="2" s="1"/>
  <c r="E1450" i="2"/>
  <c r="C1450" i="2" s="1"/>
  <c r="E1451" i="2"/>
  <c r="C1451" i="2" s="1"/>
  <c r="E1452" i="2"/>
  <c r="C1452" i="2" s="1"/>
  <c r="E1453" i="2"/>
  <c r="C1453" i="2" s="1"/>
  <c r="E1454" i="2"/>
  <c r="C1454" i="2" s="1"/>
  <c r="E1455" i="2"/>
  <c r="C1455" i="2" s="1"/>
  <c r="E1456" i="2"/>
  <c r="C1456" i="2" s="1"/>
  <c r="E1457" i="2"/>
  <c r="C1457" i="2" s="1"/>
  <c r="E1458" i="2"/>
  <c r="C1458" i="2" s="1"/>
  <c r="E1459" i="2"/>
  <c r="C1459" i="2" s="1"/>
  <c r="E1460" i="2"/>
  <c r="C1460" i="2" s="1"/>
  <c r="E1461" i="2"/>
  <c r="C1461" i="2" s="1"/>
  <c r="E1462" i="2"/>
  <c r="C1462" i="2" s="1"/>
  <c r="E1463" i="2"/>
  <c r="C1463" i="2" s="1"/>
  <c r="E1464" i="2"/>
  <c r="C1464" i="2" s="1"/>
  <c r="E1465" i="2"/>
  <c r="C1465" i="2" s="1"/>
  <c r="E1466" i="2"/>
  <c r="C1466" i="2" s="1"/>
  <c r="E1467" i="2"/>
  <c r="C1467" i="2" s="1"/>
  <c r="E1468" i="2"/>
  <c r="C1468" i="2" s="1"/>
  <c r="E1469" i="2"/>
  <c r="C1469" i="2" s="1"/>
  <c r="E1470" i="2"/>
  <c r="C1470" i="2" s="1"/>
  <c r="E1471" i="2"/>
  <c r="C1471" i="2" s="1"/>
  <c r="E1472" i="2"/>
  <c r="C1472" i="2" s="1"/>
  <c r="E1473" i="2"/>
  <c r="C1473" i="2" s="1"/>
  <c r="E1474" i="2"/>
  <c r="C1474" i="2" s="1"/>
  <c r="E1475" i="2"/>
  <c r="C1475" i="2" s="1"/>
  <c r="E1476" i="2"/>
  <c r="C1476" i="2" s="1"/>
  <c r="E1477" i="2"/>
  <c r="C1477" i="2" s="1"/>
  <c r="E1478" i="2"/>
  <c r="C1478" i="2" s="1"/>
  <c r="E1479" i="2"/>
  <c r="C1479" i="2" s="1"/>
  <c r="E1480" i="2"/>
  <c r="C1480" i="2" s="1"/>
  <c r="E1481" i="2"/>
  <c r="C1481" i="2" s="1"/>
  <c r="E1482" i="2"/>
  <c r="C1482" i="2" s="1"/>
  <c r="E1483" i="2"/>
  <c r="C1483" i="2" s="1"/>
  <c r="E1484" i="2"/>
  <c r="C1484" i="2" s="1"/>
  <c r="E1485" i="2"/>
  <c r="C1485" i="2" s="1"/>
  <c r="E1486" i="2"/>
  <c r="C1486" i="2" s="1"/>
  <c r="E1487" i="2"/>
  <c r="C1487" i="2" s="1"/>
  <c r="E1488" i="2"/>
  <c r="C1488" i="2" s="1"/>
  <c r="E1489" i="2"/>
  <c r="C1489" i="2" s="1"/>
  <c r="E1490" i="2"/>
  <c r="C1490" i="2" s="1"/>
  <c r="E1491" i="2"/>
  <c r="C1491" i="2" s="1"/>
  <c r="E1492" i="2"/>
  <c r="C1492" i="2" s="1"/>
  <c r="E1493" i="2"/>
  <c r="C1493" i="2" s="1"/>
  <c r="E1494" i="2"/>
  <c r="C1494" i="2" s="1"/>
  <c r="E1495" i="2"/>
  <c r="C1495" i="2" s="1"/>
  <c r="E1496" i="2"/>
  <c r="C1496" i="2" s="1"/>
  <c r="E1497" i="2"/>
  <c r="C1497" i="2" s="1"/>
  <c r="E1498" i="2"/>
  <c r="C1498" i="2" s="1"/>
  <c r="E1499" i="2"/>
  <c r="C1499" i="2" s="1"/>
  <c r="E1500" i="2"/>
  <c r="C1500" i="2" s="1"/>
  <c r="E1501" i="2"/>
  <c r="C1501" i="2" s="1"/>
  <c r="E1502" i="2"/>
  <c r="C1502" i="2" s="1"/>
  <c r="E1503" i="2"/>
  <c r="C1503" i="2" s="1"/>
  <c r="E1504" i="2"/>
  <c r="C1504" i="2" s="1"/>
  <c r="E1505" i="2"/>
  <c r="C1505" i="2" s="1"/>
  <c r="E1506" i="2"/>
  <c r="C1506" i="2" s="1"/>
  <c r="E1507" i="2"/>
  <c r="C1507" i="2" s="1"/>
  <c r="E1508" i="2"/>
  <c r="C1508" i="2" s="1"/>
  <c r="E1509" i="2"/>
  <c r="C1509" i="2" s="1"/>
  <c r="E1510" i="2"/>
  <c r="C1510" i="2" s="1"/>
  <c r="E1511" i="2"/>
  <c r="C1511" i="2" s="1"/>
  <c r="E1512" i="2"/>
  <c r="C1512" i="2" s="1"/>
  <c r="E1513" i="2"/>
  <c r="C1513" i="2" s="1"/>
  <c r="E1514" i="2"/>
  <c r="C1514" i="2" s="1"/>
  <c r="E1515" i="2"/>
  <c r="C1515" i="2" s="1"/>
  <c r="E1516" i="2"/>
  <c r="C1516" i="2" s="1"/>
  <c r="E1517" i="2"/>
  <c r="C1517" i="2" s="1"/>
  <c r="E1518" i="2"/>
  <c r="C1518" i="2" s="1"/>
  <c r="E1519" i="2"/>
  <c r="C1519" i="2" s="1"/>
  <c r="E1520" i="2"/>
  <c r="C1520" i="2" s="1"/>
  <c r="E1521" i="2"/>
  <c r="C1521" i="2" s="1"/>
  <c r="E1522" i="2"/>
  <c r="C1522" i="2" s="1"/>
  <c r="E1523" i="2"/>
  <c r="C1523" i="2" s="1"/>
  <c r="E1524" i="2"/>
  <c r="C1524" i="2" s="1"/>
  <c r="E1525" i="2"/>
  <c r="C1525" i="2" s="1"/>
  <c r="E1526" i="2"/>
  <c r="C1526" i="2" s="1"/>
  <c r="E1527" i="2"/>
  <c r="C1527" i="2" s="1"/>
  <c r="E1528" i="2"/>
  <c r="C1528" i="2" s="1"/>
  <c r="E1529" i="2"/>
  <c r="C1529" i="2" s="1"/>
  <c r="E1530" i="2"/>
  <c r="C1530" i="2" s="1"/>
  <c r="E1531" i="2"/>
  <c r="C1531" i="2" s="1"/>
  <c r="E1532" i="2"/>
  <c r="C1532" i="2" s="1"/>
  <c r="E1533" i="2"/>
  <c r="C1533" i="2" s="1"/>
  <c r="E1534" i="2"/>
  <c r="C1534" i="2" s="1"/>
  <c r="E1535" i="2"/>
  <c r="C1535" i="2" s="1"/>
  <c r="E1536" i="2"/>
  <c r="C1536" i="2" s="1"/>
  <c r="E1537" i="2"/>
  <c r="C1537" i="2" s="1"/>
  <c r="E1538" i="2"/>
  <c r="C1538" i="2" s="1"/>
  <c r="E1539" i="2"/>
  <c r="C1539" i="2" s="1"/>
  <c r="E1540" i="2"/>
  <c r="C1540" i="2" s="1"/>
  <c r="E1541" i="2"/>
  <c r="C1541" i="2" s="1"/>
  <c r="E1542" i="2"/>
  <c r="C1542" i="2" s="1"/>
  <c r="E1543" i="2"/>
  <c r="C1543" i="2" s="1"/>
  <c r="E1544" i="2"/>
  <c r="C1544" i="2" s="1"/>
  <c r="E1545" i="2"/>
  <c r="C1545" i="2" s="1"/>
  <c r="E1546" i="2"/>
  <c r="C1546" i="2" s="1"/>
  <c r="E1547" i="2"/>
  <c r="C1547" i="2" s="1"/>
  <c r="E1548" i="2"/>
  <c r="C1548" i="2" s="1"/>
  <c r="E1549" i="2"/>
  <c r="C1549" i="2" s="1"/>
  <c r="E1550" i="2"/>
  <c r="C1550" i="2" s="1"/>
  <c r="E1551" i="2"/>
  <c r="C1551" i="2" s="1"/>
  <c r="E1552" i="2"/>
  <c r="C1552" i="2" s="1"/>
  <c r="E1553" i="2"/>
  <c r="C1553" i="2" s="1"/>
  <c r="E1554" i="2"/>
  <c r="C1554" i="2" s="1"/>
  <c r="E1555" i="2"/>
  <c r="C1555" i="2" s="1"/>
  <c r="E1556" i="2"/>
  <c r="C1556" i="2" s="1"/>
  <c r="E1557" i="2"/>
  <c r="C1557" i="2" s="1"/>
  <c r="E1558" i="2"/>
  <c r="C1558" i="2" s="1"/>
  <c r="E1559" i="2"/>
  <c r="C1559" i="2" s="1"/>
  <c r="E1560" i="2"/>
  <c r="C1560" i="2" s="1"/>
  <c r="E1561" i="2"/>
  <c r="C1561" i="2" s="1"/>
  <c r="E1562" i="2"/>
  <c r="C1562" i="2" s="1"/>
  <c r="E1563" i="2"/>
  <c r="C1563" i="2" s="1"/>
  <c r="E1564" i="2"/>
  <c r="C1564" i="2" s="1"/>
  <c r="E1565" i="2"/>
  <c r="C1565" i="2" s="1"/>
  <c r="E1566" i="2"/>
  <c r="C1566" i="2" s="1"/>
  <c r="E1567" i="2"/>
  <c r="C1567" i="2" s="1"/>
  <c r="E1568" i="2"/>
  <c r="C1568" i="2" s="1"/>
  <c r="E1569" i="2"/>
  <c r="C1569" i="2" s="1"/>
  <c r="E1570" i="2"/>
  <c r="C1570" i="2" s="1"/>
  <c r="E1571" i="2"/>
  <c r="C1571" i="2" s="1"/>
  <c r="E1572" i="2"/>
  <c r="C1572" i="2" s="1"/>
  <c r="E1573" i="2"/>
  <c r="C1573" i="2" s="1"/>
  <c r="E1574" i="2"/>
  <c r="C1574" i="2" s="1"/>
  <c r="E1575" i="2"/>
  <c r="C1575" i="2" s="1"/>
  <c r="E1576" i="2"/>
  <c r="C1576" i="2" s="1"/>
  <c r="E1577" i="2"/>
  <c r="C1577" i="2" s="1"/>
  <c r="E1578" i="2"/>
  <c r="C1578" i="2" s="1"/>
  <c r="E1579" i="2"/>
  <c r="C1579" i="2" s="1"/>
  <c r="E1580" i="2"/>
  <c r="C1580" i="2" s="1"/>
  <c r="E1581" i="2"/>
  <c r="C1581" i="2" s="1"/>
  <c r="E1582" i="2"/>
  <c r="C1582" i="2" s="1"/>
  <c r="E1583" i="2"/>
  <c r="C1583" i="2" s="1"/>
  <c r="E1584" i="2"/>
  <c r="C1584" i="2" s="1"/>
  <c r="E1585" i="2"/>
  <c r="C1585" i="2" s="1"/>
  <c r="E1586" i="2"/>
  <c r="C1586" i="2" s="1"/>
  <c r="E1587" i="2"/>
  <c r="C1587" i="2" s="1"/>
  <c r="E1588" i="2"/>
  <c r="C1588" i="2" s="1"/>
  <c r="E1589" i="2"/>
  <c r="C1589" i="2" s="1"/>
  <c r="E1590" i="2"/>
  <c r="C1590" i="2" s="1"/>
  <c r="E1591" i="2"/>
  <c r="C1591" i="2" s="1"/>
  <c r="E1592" i="2"/>
  <c r="C1592" i="2" s="1"/>
  <c r="E1593" i="2"/>
  <c r="C1593" i="2" s="1"/>
  <c r="E1594" i="2"/>
  <c r="C1594" i="2" s="1"/>
  <c r="E1595" i="2"/>
  <c r="C1595" i="2" s="1"/>
  <c r="E1596" i="2"/>
  <c r="C1596" i="2" s="1"/>
  <c r="E1597" i="2"/>
  <c r="C1597" i="2" s="1"/>
  <c r="E1598" i="2"/>
  <c r="C1598" i="2" s="1"/>
  <c r="E1599" i="2"/>
  <c r="C1599" i="2" s="1"/>
  <c r="E1600" i="2"/>
  <c r="C1600" i="2" s="1"/>
  <c r="E1601" i="2"/>
  <c r="C1601" i="2" s="1"/>
  <c r="E1602" i="2"/>
  <c r="C1602" i="2" s="1"/>
  <c r="E1603" i="2"/>
  <c r="C1603" i="2" s="1"/>
  <c r="E1604" i="2"/>
  <c r="C1604" i="2" s="1"/>
  <c r="E1605" i="2"/>
  <c r="C1605" i="2" s="1"/>
  <c r="E1606" i="2"/>
  <c r="C1606" i="2" s="1"/>
  <c r="E1607" i="2"/>
  <c r="C1607" i="2" s="1"/>
  <c r="E1608" i="2"/>
  <c r="C1608" i="2" s="1"/>
  <c r="E1609" i="2"/>
  <c r="C1609" i="2" s="1"/>
  <c r="E1610" i="2"/>
  <c r="C1610" i="2" s="1"/>
  <c r="E1611" i="2"/>
  <c r="C1611" i="2" s="1"/>
  <c r="E1612" i="2"/>
  <c r="C1612" i="2" s="1"/>
  <c r="E1613" i="2"/>
  <c r="C1613" i="2" s="1"/>
  <c r="E1614" i="2"/>
  <c r="C1614" i="2" s="1"/>
  <c r="E1615" i="2"/>
  <c r="C1615" i="2" s="1"/>
  <c r="E1616" i="2"/>
  <c r="C1616" i="2" s="1"/>
  <c r="E1617" i="2"/>
  <c r="C1617" i="2" s="1"/>
  <c r="E1618" i="2"/>
  <c r="C1618" i="2" s="1"/>
  <c r="E1619" i="2"/>
  <c r="C1619" i="2" s="1"/>
  <c r="E1620" i="2"/>
  <c r="C1620" i="2" s="1"/>
  <c r="E1621" i="2"/>
  <c r="C1621" i="2" s="1"/>
  <c r="E1622" i="2"/>
  <c r="C1622" i="2" s="1"/>
  <c r="E1623" i="2"/>
  <c r="C1623" i="2" s="1"/>
  <c r="E1624" i="2"/>
  <c r="C1624" i="2" s="1"/>
  <c r="E1625" i="2"/>
  <c r="C1625" i="2" s="1"/>
  <c r="E1626" i="2"/>
  <c r="C1626" i="2" s="1"/>
  <c r="E1627" i="2"/>
  <c r="C1627" i="2" s="1"/>
  <c r="E1628" i="2"/>
  <c r="C1628" i="2" s="1"/>
  <c r="E1629" i="2"/>
  <c r="C1629" i="2" s="1"/>
  <c r="E1630" i="2"/>
  <c r="C1630" i="2" s="1"/>
  <c r="E1631" i="2"/>
  <c r="C1631" i="2" s="1"/>
  <c r="E1632" i="2"/>
  <c r="C1632" i="2" s="1"/>
  <c r="E1633" i="2"/>
  <c r="C1633" i="2" s="1"/>
  <c r="E1634" i="2"/>
  <c r="C1634" i="2" s="1"/>
  <c r="E1635" i="2"/>
  <c r="C1635" i="2" s="1"/>
  <c r="E1636" i="2"/>
  <c r="C1636" i="2" s="1"/>
  <c r="E1637" i="2"/>
  <c r="C1637" i="2" s="1"/>
  <c r="E1638" i="2"/>
  <c r="C1638" i="2" s="1"/>
  <c r="E1639" i="2"/>
  <c r="C1639" i="2" s="1"/>
  <c r="E1640" i="2"/>
  <c r="C1640" i="2" s="1"/>
  <c r="E1641" i="2"/>
  <c r="C1641" i="2" s="1"/>
  <c r="E1642" i="2"/>
  <c r="C1642" i="2" s="1"/>
  <c r="E1643" i="2"/>
  <c r="C1643" i="2" s="1"/>
  <c r="E1644" i="2"/>
  <c r="C1644" i="2" s="1"/>
  <c r="E1645" i="2"/>
  <c r="C1645" i="2" s="1"/>
  <c r="E1646" i="2"/>
  <c r="C1646" i="2" s="1"/>
  <c r="E1647" i="2"/>
  <c r="C1647" i="2" s="1"/>
  <c r="E1648" i="2"/>
  <c r="C1648" i="2" s="1"/>
  <c r="E1649" i="2"/>
  <c r="C1649" i="2" s="1"/>
  <c r="E1650" i="2"/>
  <c r="C1650" i="2" s="1"/>
  <c r="E1651" i="2"/>
  <c r="C1651" i="2" s="1"/>
  <c r="E1652" i="2"/>
  <c r="C1652" i="2" s="1"/>
  <c r="E1653" i="2"/>
  <c r="C1653" i="2" s="1"/>
  <c r="E1654" i="2"/>
  <c r="C1654" i="2" s="1"/>
  <c r="E1655" i="2"/>
  <c r="C1655" i="2" s="1"/>
  <c r="E1656" i="2"/>
  <c r="C1656" i="2" s="1"/>
  <c r="E1657" i="2"/>
  <c r="C1657" i="2" s="1"/>
  <c r="E1658" i="2"/>
  <c r="C1658" i="2" s="1"/>
  <c r="E1659" i="2"/>
  <c r="C1659" i="2" s="1"/>
  <c r="E1660" i="2"/>
  <c r="C1660" i="2" s="1"/>
  <c r="E1661" i="2"/>
  <c r="C1661" i="2" s="1"/>
  <c r="E1662" i="2"/>
  <c r="C1662" i="2" s="1"/>
  <c r="E1663" i="2"/>
  <c r="C1663" i="2" s="1"/>
  <c r="E1664" i="2"/>
  <c r="C1664" i="2" s="1"/>
  <c r="E1665" i="2"/>
  <c r="C1665" i="2" s="1"/>
  <c r="E1666" i="2"/>
  <c r="C1666" i="2" s="1"/>
  <c r="E1667" i="2"/>
  <c r="C1667" i="2" s="1"/>
  <c r="E1668" i="2"/>
  <c r="C1668" i="2" s="1"/>
  <c r="E1669" i="2"/>
  <c r="C1669" i="2" s="1"/>
  <c r="E1670" i="2"/>
  <c r="C1670" i="2" s="1"/>
  <c r="E1671" i="2"/>
  <c r="C1671" i="2" s="1"/>
  <c r="E1672" i="2"/>
  <c r="C1672" i="2" s="1"/>
  <c r="E1673" i="2"/>
  <c r="C1673" i="2" s="1"/>
  <c r="E1674" i="2"/>
  <c r="C1674" i="2" s="1"/>
  <c r="E1675" i="2"/>
  <c r="C1675" i="2" s="1"/>
  <c r="E1676" i="2"/>
  <c r="C1676" i="2" s="1"/>
  <c r="E1677" i="2"/>
  <c r="C1677" i="2" s="1"/>
  <c r="E1678" i="2"/>
  <c r="C1678" i="2" s="1"/>
  <c r="E1679" i="2"/>
  <c r="C1679" i="2" s="1"/>
  <c r="E1680" i="2"/>
  <c r="C1680" i="2" s="1"/>
  <c r="E1681" i="2"/>
  <c r="C1681" i="2" s="1"/>
  <c r="E1682" i="2"/>
  <c r="C1682" i="2" s="1"/>
  <c r="E1683" i="2"/>
  <c r="C1683" i="2" s="1"/>
  <c r="E1684" i="2"/>
  <c r="C1684" i="2" s="1"/>
  <c r="E1685" i="2"/>
  <c r="C1685" i="2" s="1"/>
  <c r="E1686" i="2"/>
  <c r="C1686" i="2" s="1"/>
  <c r="E1687" i="2"/>
  <c r="C1687" i="2" s="1"/>
  <c r="E1688" i="2"/>
  <c r="C1688" i="2" s="1"/>
  <c r="E1689" i="2"/>
  <c r="C1689" i="2" s="1"/>
  <c r="E1690" i="2"/>
  <c r="C1690" i="2" s="1"/>
  <c r="E1691" i="2"/>
  <c r="C1691" i="2" s="1"/>
  <c r="E1692" i="2"/>
  <c r="C1692" i="2" s="1"/>
  <c r="E1693" i="2"/>
  <c r="C1693" i="2" s="1"/>
  <c r="E1694" i="2"/>
  <c r="C1694" i="2" s="1"/>
  <c r="E1695" i="2"/>
  <c r="C1695" i="2" s="1"/>
  <c r="E1696" i="2"/>
  <c r="C1696" i="2" s="1"/>
  <c r="E1697" i="2"/>
  <c r="C1697" i="2" s="1"/>
  <c r="E1698" i="2"/>
  <c r="C1698" i="2" s="1"/>
  <c r="E1699" i="2"/>
  <c r="C1699" i="2" s="1"/>
  <c r="E1700" i="2"/>
  <c r="C1700" i="2" s="1"/>
  <c r="E1701" i="2"/>
  <c r="C1701" i="2" s="1"/>
  <c r="E1702" i="2"/>
  <c r="C1702" i="2" s="1"/>
  <c r="E1703" i="2"/>
  <c r="C1703" i="2" s="1"/>
  <c r="E1704" i="2"/>
  <c r="C1704" i="2" s="1"/>
  <c r="E1705" i="2"/>
  <c r="C1705" i="2" s="1"/>
  <c r="E1706" i="2"/>
  <c r="C1706" i="2" s="1"/>
  <c r="E1707" i="2"/>
  <c r="C1707" i="2" s="1"/>
  <c r="E1708" i="2"/>
  <c r="C1708" i="2" s="1"/>
  <c r="E1709" i="2"/>
  <c r="C1709" i="2" s="1"/>
  <c r="E1710" i="2"/>
  <c r="C1710" i="2" s="1"/>
  <c r="E1711" i="2"/>
  <c r="C1711" i="2" s="1"/>
  <c r="E1712" i="2"/>
  <c r="C1712" i="2" s="1"/>
  <c r="E1713" i="2"/>
  <c r="C1713" i="2" s="1"/>
  <c r="E1714" i="2"/>
  <c r="C1714" i="2" s="1"/>
  <c r="E1715" i="2"/>
  <c r="C1715" i="2" s="1"/>
  <c r="E1716" i="2"/>
  <c r="C1716" i="2" s="1"/>
  <c r="E1717" i="2"/>
  <c r="C1717" i="2" s="1"/>
  <c r="E1718" i="2"/>
  <c r="C1718" i="2" s="1"/>
  <c r="E1719" i="2"/>
  <c r="C1719" i="2" s="1"/>
  <c r="E1720" i="2"/>
  <c r="C1720" i="2" s="1"/>
  <c r="E1721" i="2"/>
  <c r="C1721" i="2" s="1"/>
  <c r="E1722" i="2"/>
  <c r="C1722" i="2" s="1"/>
  <c r="E1723" i="2"/>
  <c r="C1723" i="2" s="1"/>
  <c r="E1724" i="2"/>
  <c r="C1724" i="2" s="1"/>
  <c r="E1725" i="2"/>
  <c r="C1725" i="2" s="1"/>
  <c r="E1726" i="2"/>
  <c r="C1726" i="2" s="1"/>
  <c r="E1727" i="2"/>
  <c r="C1727" i="2" s="1"/>
  <c r="E1728" i="2"/>
  <c r="C1728" i="2" s="1"/>
  <c r="E1729" i="2"/>
  <c r="C1729" i="2" s="1"/>
  <c r="E1730" i="2"/>
  <c r="C1730" i="2" s="1"/>
  <c r="E1731" i="2"/>
  <c r="C1731" i="2" s="1"/>
  <c r="E1732" i="2"/>
  <c r="C1732" i="2" s="1"/>
  <c r="E1733" i="2"/>
  <c r="C1733" i="2" s="1"/>
  <c r="E1734" i="2"/>
  <c r="C1734" i="2" s="1"/>
  <c r="E1735" i="2"/>
  <c r="C1735" i="2" s="1"/>
  <c r="E1736" i="2"/>
  <c r="C1736" i="2" s="1"/>
  <c r="E1737" i="2"/>
  <c r="C1737" i="2" s="1"/>
  <c r="E1738" i="2"/>
  <c r="C1738" i="2" s="1"/>
  <c r="E1739" i="2"/>
  <c r="C1739" i="2" s="1"/>
  <c r="E1740" i="2"/>
  <c r="C1740" i="2" s="1"/>
  <c r="E1741" i="2"/>
  <c r="C1741" i="2" s="1"/>
  <c r="E1742" i="2"/>
  <c r="C1742" i="2" s="1"/>
  <c r="E1743" i="2"/>
  <c r="C1743" i="2" s="1"/>
  <c r="E1744" i="2"/>
  <c r="C1744" i="2" s="1"/>
  <c r="E1745" i="2"/>
  <c r="C1745" i="2" s="1"/>
  <c r="E1746" i="2"/>
  <c r="C1746" i="2" s="1"/>
  <c r="E1747" i="2"/>
  <c r="C1747" i="2" s="1"/>
  <c r="E1748" i="2"/>
  <c r="C1748" i="2" s="1"/>
  <c r="E1749" i="2"/>
  <c r="C1749" i="2" s="1"/>
  <c r="E1750" i="2"/>
  <c r="C1750" i="2" s="1"/>
  <c r="E1751" i="2"/>
  <c r="C1751" i="2" s="1"/>
  <c r="E1752" i="2"/>
  <c r="C1752" i="2" s="1"/>
  <c r="E1753" i="2"/>
  <c r="C1753" i="2" s="1"/>
  <c r="E1754" i="2"/>
  <c r="C1754" i="2" s="1"/>
  <c r="E1755" i="2"/>
  <c r="C1755" i="2" s="1"/>
  <c r="E1756" i="2"/>
  <c r="C1756" i="2" s="1"/>
  <c r="E1757" i="2"/>
  <c r="C1757" i="2" s="1"/>
  <c r="E1758" i="2"/>
  <c r="C1758" i="2" s="1"/>
  <c r="E1759" i="2"/>
  <c r="C1759" i="2" s="1"/>
  <c r="E1760" i="2"/>
  <c r="C1760" i="2" s="1"/>
  <c r="E1761" i="2"/>
  <c r="C1761" i="2" s="1"/>
  <c r="E1762" i="2"/>
  <c r="C1762" i="2" s="1"/>
  <c r="E1763" i="2"/>
  <c r="C1763" i="2" s="1"/>
  <c r="E1764" i="2"/>
  <c r="C1764" i="2" s="1"/>
  <c r="E1765" i="2"/>
  <c r="C1765" i="2" s="1"/>
  <c r="E1766" i="2"/>
  <c r="C1766" i="2" s="1"/>
  <c r="E1767" i="2"/>
  <c r="C1767" i="2" s="1"/>
  <c r="E1768" i="2"/>
  <c r="C1768" i="2" s="1"/>
  <c r="E1769" i="2"/>
  <c r="C1769" i="2" s="1"/>
  <c r="E1770" i="2"/>
  <c r="C1770" i="2" s="1"/>
  <c r="E1771" i="2"/>
  <c r="C1771" i="2" s="1"/>
  <c r="E1772" i="2"/>
  <c r="C1772" i="2" s="1"/>
  <c r="E1773" i="2"/>
  <c r="C1773" i="2" s="1"/>
  <c r="E1774" i="2"/>
  <c r="C1774" i="2" s="1"/>
  <c r="E1775" i="2"/>
  <c r="C1775" i="2" s="1"/>
  <c r="E1776" i="2"/>
  <c r="C1776" i="2" s="1"/>
  <c r="E1777" i="2"/>
  <c r="C1777" i="2" s="1"/>
  <c r="E1778" i="2"/>
  <c r="C1778" i="2" s="1"/>
  <c r="E1779" i="2"/>
  <c r="C1779" i="2" s="1"/>
  <c r="E1780" i="2"/>
  <c r="C1780" i="2" s="1"/>
  <c r="E1781" i="2"/>
  <c r="C1781" i="2" s="1"/>
  <c r="E1782" i="2"/>
  <c r="C1782" i="2" s="1"/>
  <c r="E1783" i="2"/>
  <c r="C1783" i="2" s="1"/>
  <c r="E1784" i="2"/>
  <c r="C1784" i="2" s="1"/>
  <c r="E1785" i="2"/>
  <c r="C1785" i="2" s="1"/>
  <c r="E1786" i="2"/>
  <c r="C1786" i="2" s="1"/>
  <c r="E1787" i="2"/>
  <c r="C1787" i="2" s="1"/>
  <c r="E1788" i="2"/>
  <c r="C1788" i="2" s="1"/>
  <c r="E1789" i="2"/>
  <c r="C1789" i="2" s="1"/>
  <c r="E1790" i="2"/>
  <c r="C1790" i="2" s="1"/>
  <c r="E1791" i="2"/>
  <c r="C1791" i="2" s="1"/>
  <c r="E1792" i="2"/>
  <c r="C1792" i="2" s="1"/>
  <c r="E1793" i="2"/>
  <c r="C1793" i="2" s="1"/>
  <c r="E1794" i="2"/>
  <c r="C1794" i="2" s="1"/>
  <c r="E1795" i="2"/>
  <c r="C1795" i="2" s="1"/>
  <c r="E1796" i="2"/>
  <c r="C1796" i="2" s="1"/>
  <c r="E1797" i="2"/>
  <c r="C1797" i="2" s="1"/>
  <c r="E1798" i="2"/>
  <c r="C1798" i="2" s="1"/>
  <c r="E1799" i="2"/>
  <c r="C1799" i="2" s="1"/>
  <c r="E1800" i="2"/>
  <c r="C1800" i="2" s="1"/>
  <c r="E1801" i="2"/>
  <c r="C1801" i="2" s="1"/>
  <c r="E1802" i="2"/>
  <c r="C1802" i="2" s="1"/>
  <c r="E1803" i="2"/>
  <c r="C1803" i="2" s="1"/>
  <c r="E1804" i="2"/>
  <c r="C1804" i="2" s="1"/>
  <c r="E1805" i="2"/>
  <c r="C1805" i="2" s="1"/>
  <c r="E1806" i="2"/>
  <c r="C1806" i="2" s="1"/>
  <c r="E1807" i="2"/>
  <c r="C1807" i="2" s="1"/>
  <c r="E1808" i="2"/>
  <c r="C1808" i="2" s="1"/>
  <c r="E1809" i="2"/>
  <c r="C1809" i="2" s="1"/>
  <c r="E1810" i="2"/>
  <c r="C1810" i="2" s="1"/>
  <c r="E1811" i="2"/>
  <c r="C1811" i="2" s="1"/>
  <c r="E1812" i="2"/>
  <c r="C1812" i="2" s="1"/>
  <c r="E1813" i="2"/>
  <c r="C1813" i="2" s="1"/>
  <c r="E1814" i="2"/>
  <c r="C1814" i="2" s="1"/>
  <c r="E1815" i="2"/>
  <c r="C1815" i="2" s="1"/>
  <c r="E1816" i="2"/>
  <c r="C1816" i="2" s="1"/>
  <c r="E1817" i="2"/>
  <c r="C1817" i="2" s="1"/>
  <c r="E1818" i="2"/>
  <c r="C1818" i="2" s="1"/>
  <c r="E1819" i="2"/>
  <c r="C1819" i="2" s="1"/>
  <c r="E1820" i="2"/>
  <c r="C1820" i="2" s="1"/>
  <c r="E1821" i="2"/>
  <c r="C1821" i="2" s="1"/>
  <c r="E1822" i="2"/>
  <c r="C1822" i="2" s="1"/>
  <c r="E1823" i="2"/>
  <c r="C1823" i="2" s="1"/>
  <c r="E1824" i="2"/>
  <c r="C1824" i="2" s="1"/>
  <c r="E1825" i="2"/>
  <c r="C1825" i="2" s="1"/>
  <c r="E1826" i="2"/>
  <c r="C1826" i="2" s="1"/>
  <c r="E1827" i="2"/>
  <c r="C1827" i="2" s="1"/>
  <c r="E1828" i="2"/>
  <c r="C1828" i="2" s="1"/>
  <c r="E1829" i="2"/>
  <c r="C1829" i="2" s="1"/>
  <c r="E1830" i="2"/>
  <c r="C1830" i="2" s="1"/>
  <c r="E1831" i="2"/>
  <c r="C1831" i="2" s="1"/>
  <c r="E1832" i="2"/>
  <c r="C1832" i="2" s="1"/>
  <c r="E1833" i="2"/>
  <c r="C1833" i="2" s="1"/>
  <c r="E1834" i="2"/>
  <c r="C1834" i="2" s="1"/>
  <c r="E1835" i="2"/>
  <c r="C1835" i="2" s="1"/>
  <c r="E1836" i="2"/>
  <c r="C1836" i="2" s="1"/>
  <c r="E1837" i="2"/>
  <c r="C1837" i="2" s="1"/>
  <c r="E1838" i="2"/>
  <c r="C1838" i="2" s="1"/>
  <c r="E1839" i="2"/>
  <c r="C1839" i="2" s="1"/>
  <c r="E1840" i="2"/>
  <c r="C1840" i="2" s="1"/>
  <c r="E1841" i="2"/>
  <c r="C1841" i="2" s="1"/>
  <c r="E1842" i="2"/>
  <c r="C1842" i="2" s="1"/>
  <c r="E1843" i="2"/>
  <c r="C1843" i="2" s="1"/>
  <c r="E1844" i="2"/>
  <c r="C1844" i="2" s="1"/>
  <c r="E1845" i="2"/>
  <c r="C1845" i="2" s="1"/>
  <c r="E1846" i="2"/>
  <c r="C1846" i="2" s="1"/>
  <c r="E1847" i="2"/>
  <c r="C1847" i="2" s="1"/>
  <c r="E1848" i="2"/>
  <c r="C1848" i="2" s="1"/>
  <c r="E1849" i="2"/>
  <c r="C1849" i="2" s="1"/>
  <c r="E1850" i="2"/>
  <c r="C1850" i="2" s="1"/>
  <c r="E1851" i="2"/>
  <c r="C1851" i="2" s="1"/>
  <c r="E1852" i="2"/>
  <c r="C1852" i="2" s="1"/>
  <c r="E1853" i="2"/>
  <c r="C1853" i="2" s="1"/>
  <c r="E1854" i="2"/>
  <c r="C1854" i="2" s="1"/>
  <c r="E1855" i="2"/>
  <c r="C1855" i="2" s="1"/>
  <c r="E1856" i="2"/>
  <c r="C1856" i="2" s="1"/>
  <c r="E1857" i="2"/>
  <c r="C1857" i="2" s="1"/>
  <c r="E1858" i="2"/>
  <c r="C1858" i="2" s="1"/>
  <c r="E1859" i="2"/>
  <c r="C1859" i="2" s="1"/>
  <c r="E1860" i="2"/>
  <c r="C1860" i="2" s="1"/>
  <c r="E1861" i="2"/>
  <c r="C1861" i="2" s="1"/>
  <c r="E1862" i="2"/>
  <c r="C1862" i="2" s="1"/>
  <c r="E1863" i="2"/>
  <c r="C1863" i="2" s="1"/>
  <c r="E1864" i="2"/>
  <c r="C1864" i="2" s="1"/>
  <c r="E1865" i="2"/>
  <c r="C1865" i="2" s="1"/>
  <c r="E1866" i="2"/>
  <c r="C1866" i="2" s="1"/>
  <c r="E1867" i="2"/>
  <c r="C1867" i="2" s="1"/>
  <c r="E1868" i="2"/>
  <c r="C1868" i="2" s="1"/>
  <c r="E1869" i="2"/>
  <c r="C1869" i="2" s="1"/>
  <c r="E1870" i="2"/>
  <c r="C1870" i="2" s="1"/>
  <c r="E1871" i="2"/>
  <c r="C1871" i="2" s="1"/>
  <c r="E1872" i="2"/>
  <c r="C1872" i="2" s="1"/>
  <c r="E1873" i="2"/>
  <c r="C1873" i="2" s="1"/>
  <c r="E1874" i="2"/>
  <c r="C1874" i="2" s="1"/>
  <c r="E1875" i="2"/>
  <c r="C1875" i="2" s="1"/>
  <c r="E1876" i="2"/>
  <c r="C1876" i="2" s="1"/>
  <c r="E1877" i="2"/>
  <c r="C1877" i="2" s="1"/>
  <c r="E1878" i="2"/>
  <c r="C1878" i="2" s="1"/>
  <c r="E1879" i="2"/>
  <c r="C1879" i="2" s="1"/>
  <c r="E1880" i="2"/>
  <c r="C1880" i="2" s="1"/>
  <c r="E1881" i="2"/>
  <c r="C1881" i="2" s="1"/>
  <c r="E1882" i="2"/>
  <c r="C1882" i="2" s="1"/>
  <c r="E1883" i="2"/>
  <c r="C1883" i="2" s="1"/>
  <c r="E1884" i="2"/>
  <c r="C1884" i="2" s="1"/>
  <c r="E1885" i="2"/>
  <c r="C1885" i="2" s="1"/>
  <c r="E1886" i="2"/>
  <c r="C1886" i="2" s="1"/>
  <c r="E1887" i="2"/>
  <c r="C1887" i="2" s="1"/>
  <c r="E1888" i="2"/>
  <c r="C1888" i="2" s="1"/>
  <c r="E1889" i="2"/>
  <c r="C1889" i="2" s="1"/>
  <c r="E1890" i="2"/>
  <c r="C1890" i="2" s="1"/>
  <c r="E1891" i="2"/>
  <c r="C1891" i="2" s="1"/>
  <c r="E1892" i="2"/>
  <c r="C1892" i="2" s="1"/>
  <c r="E1893" i="2"/>
  <c r="C1893" i="2" s="1"/>
  <c r="E1894" i="2"/>
  <c r="C1894" i="2" s="1"/>
  <c r="E1895" i="2"/>
  <c r="C1895" i="2" s="1"/>
  <c r="E1896" i="2"/>
  <c r="C1896" i="2" s="1"/>
  <c r="E1897" i="2"/>
  <c r="C1897" i="2" s="1"/>
  <c r="E1898" i="2"/>
  <c r="C1898" i="2" s="1"/>
  <c r="E1899" i="2"/>
  <c r="C1899" i="2" s="1"/>
  <c r="E1900" i="2"/>
  <c r="C1900" i="2" s="1"/>
  <c r="E1901" i="2"/>
  <c r="C1901" i="2" s="1"/>
  <c r="E1902" i="2"/>
  <c r="C1902" i="2" s="1"/>
  <c r="E1903" i="2"/>
  <c r="C1903" i="2" s="1"/>
  <c r="E1904" i="2"/>
  <c r="C1904" i="2" s="1"/>
  <c r="E1905" i="2"/>
  <c r="C1905" i="2" s="1"/>
  <c r="E1906" i="2"/>
  <c r="C1906" i="2" s="1"/>
  <c r="E1907" i="2"/>
  <c r="C1907" i="2" s="1"/>
  <c r="E1908" i="2"/>
  <c r="C1908" i="2" s="1"/>
  <c r="E1909" i="2"/>
  <c r="C1909" i="2" s="1"/>
  <c r="E1910" i="2"/>
  <c r="C1910" i="2" s="1"/>
  <c r="E1911" i="2"/>
  <c r="C1911" i="2" s="1"/>
  <c r="E1912" i="2"/>
  <c r="C1912" i="2" s="1"/>
  <c r="E1913" i="2"/>
  <c r="C1913" i="2" s="1"/>
  <c r="E1914" i="2"/>
  <c r="C1914" i="2" s="1"/>
  <c r="E1915" i="2"/>
  <c r="C1915" i="2" s="1"/>
  <c r="E1916" i="2"/>
  <c r="C1916" i="2" s="1"/>
  <c r="E1917" i="2"/>
  <c r="C1917" i="2" s="1"/>
  <c r="E1918" i="2"/>
  <c r="C1918" i="2" s="1"/>
  <c r="E1919" i="2"/>
  <c r="C1919" i="2" s="1"/>
  <c r="E1920" i="2"/>
  <c r="C1920" i="2" s="1"/>
  <c r="E1921" i="2"/>
  <c r="C1921" i="2" s="1"/>
  <c r="E1922" i="2"/>
  <c r="C1922" i="2" s="1"/>
  <c r="E1923" i="2"/>
  <c r="C1923" i="2" s="1"/>
  <c r="E1924" i="2"/>
  <c r="C1924" i="2" s="1"/>
  <c r="E1925" i="2"/>
  <c r="C1925" i="2" s="1"/>
  <c r="E1926" i="2"/>
  <c r="C1926" i="2" s="1"/>
  <c r="E1927" i="2"/>
  <c r="C1927" i="2" s="1"/>
  <c r="E1928" i="2"/>
  <c r="C1928" i="2" s="1"/>
  <c r="E1929" i="2"/>
  <c r="C1929" i="2" s="1"/>
  <c r="E1930" i="2"/>
  <c r="C1930" i="2" s="1"/>
  <c r="E1931" i="2"/>
  <c r="C1931" i="2" s="1"/>
  <c r="E1932" i="2"/>
  <c r="C1932" i="2" s="1"/>
  <c r="E1933" i="2"/>
  <c r="C1933" i="2" s="1"/>
  <c r="E1934" i="2"/>
  <c r="C1934" i="2" s="1"/>
  <c r="E1935" i="2"/>
  <c r="C1935" i="2" s="1"/>
  <c r="E1936" i="2"/>
  <c r="C1936" i="2" s="1"/>
  <c r="E1937" i="2"/>
  <c r="C1937" i="2" s="1"/>
  <c r="E1938" i="2"/>
  <c r="C1938" i="2" s="1"/>
  <c r="E1939" i="2"/>
  <c r="C1939" i="2" s="1"/>
  <c r="E1940" i="2"/>
  <c r="C1940" i="2" s="1"/>
  <c r="E1941" i="2"/>
  <c r="C1941" i="2" s="1"/>
  <c r="E1942" i="2"/>
  <c r="C1942" i="2" s="1"/>
  <c r="E1943" i="2"/>
  <c r="C1943" i="2" s="1"/>
  <c r="E1944" i="2"/>
  <c r="C1944" i="2" s="1"/>
  <c r="E1945" i="2"/>
  <c r="C1945" i="2" s="1"/>
  <c r="E1946" i="2"/>
  <c r="C1946" i="2" s="1"/>
  <c r="E1947" i="2"/>
  <c r="C1947" i="2" s="1"/>
  <c r="E1948" i="2"/>
  <c r="C1948" i="2" s="1"/>
  <c r="E1949" i="2"/>
  <c r="C1949" i="2" s="1"/>
  <c r="E1950" i="2"/>
  <c r="C1950" i="2" s="1"/>
  <c r="E1951" i="2"/>
  <c r="C1951" i="2" s="1"/>
  <c r="E1952" i="2"/>
  <c r="C1952" i="2" s="1"/>
  <c r="E1953" i="2"/>
  <c r="C1953" i="2" s="1"/>
  <c r="E1954" i="2"/>
  <c r="C1954" i="2" s="1"/>
  <c r="E1955" i="2"/>
  <c r="C1955" i="2" s="1"/>
  <c r="E1956" i="2"/>
  <c r="C1956" i="2" s="1"/>
  <c r="E1957" i="2"/>
  <c r="C1957" i="2" s="1"/>
  <c r="E1958" i="2"/>
  <c r="C1958" i="2" s="1"/>
  <c r="E1959" i="2"/>
  <c r="C1959" i="2" s="1"/>
  <c r="E1960" i="2"/>
  <c r="C1960" i="2" s="1"/>
  <c r="E1961" i="2"/>
  <c r="C1961" i="2" s="1"/>
  <c r="E1962" i="2"/>
  <c r="C1962" i="2" s="1"/>
  <c r="E1963" i="2"/>
  <c r="C1963" i="2" s="1"/>
  <c r="E1964" i="2"/>
  <c r="C1964" i="2" s="1"/>
  <c r="E1965" i="2"/>
  <c r="C1965" i="2" s="1"/>
  <c r="E1966" i="2"/>
  <c r="C1966" i="2" s="1"/>
  <c r="E1967" i="2"/>
  <c r="C1967" i="2" s="1"/>
  <c r="E1968" i="2"/>
  <c r="C1968" i="2" s="1"/>
  <c r="E1969" i="2"/>
  <c r="C1969" i="2" s="1"/>
  <c r="E1970" i="2"/>
  <c r="C1970" i="2" s="1"/>
  <c r="E1971" i="2"/>
  <c r="C1971" i="2" s="1"/>
  <c r="E1972" i="2"/>
  <c r="C1972" i="2" s="1"/>
  <c r="E1973" i="2"/>
  <c r="C1973" i="2" s="1"/>
  <c r="E1974" i="2"/>
  <c r="C1974" i="2" s="1"/>
  <c r="E1975" i="2"/>
  <c r="C1975" i="2" s="1"/>
  <c r="E1976" i="2"/>
  <c r="C1976" i="2" s="1"/>
  <c r="E1977" i="2"/>
  <c r="C1977" i="2" s="1"/>
  <c r="E1978" i="2"/>
  <c r="C1978" i="2" s="1"/>
  <c r="E1979" i="2"/>
  <c r="C1979" i="2" s="1"/>
  <c r="E1980" i="2"/>
  <c r="C1980" i="2" s="1"/>
  <c r="E1981" i="2"/>
  <c r="C1981" i="2" s="1"/>
  <c r="E1982" i="2"/>
  <c r="C1982" i="2" s="1"/>
  <c r="E1983" i="2"/>
  <c r="C1983" i="2" s="1"/>
  <c r="E1984" i="2"/>
  <c r="C1984" i="2" s="1"/>
  <c r="E1985" i="2"/>
  <c r="C1985" i="2" s="1"/>
  <c r="E1986" i="2"/>
  <c r="C1986" i="2" s="1"/>
  <c r="E1987" i="2"/>
  <c r="C1987" i="2" s="1"/>
  <c r="E1988" i="2"/>
  <c r="C1988" i="2" s="1"/>
  <c r="E1989" i="2"/>
  <c r="C1989" i="2" s="1"/>
  <c r="E1990" i="2"/>
  <c r="C1990" i="2" s="1"/>
  <c r="E1991" i="2"/>
  <c r="C1991" i="2" s="1"/>
  <c r="E1992" i="2"/>
  <c r="C1992" i="2" s="1"/>
  <c r="E1993" i="2"/>
  <c r="C1993" i="2" s="1"/>
  <c r="E1994" i="2"/>
  <c r="C1994" i="2" s="1"/>
  <c r="E1995" i="2"/>
  <c r="C1995" i="2" s="1"/>
  <c r="E1996" i="2"/>
  <c r="C1996" i="2" s="1"/>
  <c r="E1997" i="2"/>
  <c r="C1997" i="2" s="1"/>
  <c r="E1998" i="2"/>
  <c r="C1998" i="2" s="1"/>
  <c r="E1999" i="2"/>
  <c r="C1999" i="2" s="1"/>
  <c r="E2000" i="2"/>
  <c r="C2000" i="2" s="1"/>
  <c r="E2001" i="2"/>
  <c r="C2001" i="2" s="1"/>
  <c r="E2002" i="2"/>
  <c r="C2002" i="2" s="1"/>
  <c r="E2003" i="2"/>
  <c r="C2003" i="2" s="1"/>
  <c r="E2004" i="2"/>
  <c r="C2004" i="2" s="1"/>
  <c r="E2005" i="2"/>
  <c r="C2005" i="2" s="1"/>
  <c r="E2006" i="2"/>
  <c r="C2006" i="2" s="1"/>
  <c r="E2007" i="2"/>
  <c r="C2007" i="2" s="1"/>
  <c r="E2008" i="2"/>
  <c r="C2008" i="2" s="1"/>
  <c r="E2009" i="2"/>
  <c r="C2009" i="2" s="1"/>
  <c r="E2010" i="2"/>
  <c r="C2010" i="2" s="1"/>
  <c r="E2011" i="2"/>
  <c r="C2011" i="2" s="1"/>
  <c r="E2012" i="2"/>
  <c r="C2012" i="2" s="1"/>
  <c r="E2013" i="2"/>
  <c r="C2013" i="2" s="1"/>
  <c r="E2014" i="2"/>
  <c r="C2014" i="2" s="1"/>
  <c r="E2015" i="2"/>
  <c r="C2015" i="2" s="1"/>
  <c r="E2016" i="2"/>
  <c r="C2016" i="2" s="1"/>
  <c r="E2017" i="2"/>
  <c r="C2017" i="2" s="1"/>
  <c r="E2018" i="2"/>
  <c r="C2018" i="2" s="1"/>
  <c r="E2019" i="2"/>
  <c r="C2019" i="2" s="1"/>
  <c r="E2020" i="2"/>
  <c r="C2020" i="2" s="1"/>
  <c r="E2021" i="2"/>
  <c r="C2021" i="2" s="1"/>
  <c r="E2022" i="2"/>
  <c r="C2022" i="2" s="1"/>
  <c r="E2023" i="2"/>
  <c r="C2023" i="2" s="1"/>
  <c r="E2024" i="2"/>
  <c r="C2024" i="2" s="1"/>
  <c r="E2025" i="2"/>
  <c r="C2025" i="2" s="1"/>
  <c r="E2026" i="2"/>
  <c r="C2026" i="2" s="1"/>
  <c r="E2027" i="2"/>
  <c r="C2027" i="2" s="1"/>
  <c r="E2028" i="2"/>
  <c r="C2028" i="2" s="1"/>
  <c r="E2029" i="2"/>
  <c r="C2029" i="2" s="1"/>
  <c r="E2030" i="2"/>
  <c r="C2030" i="2" s="1"/>
  <c r="E2031" i="2"/>
  <c r="C2031" i="2" s="1"/>
  <c r="E2032" i="2"/>
  <c r="C2032" i="2" s="1"/>
  <c r="E2033" i="2"/>
  <c r="C2033" i="2" s="1"/>
  <c r="E2034" i="2"/>
  <c r="C2034" i="2" s="1"/>
  <c r="E2035" i="2"/>
  <c r="C2035" i="2" s="1"/>
  <c r="E2036" i="2"/>
  <c r="C2036" i="2" s="1"/>
  <c r="E2037" i="2"/>
  <c r="C2037" i="2" s="1"/>
  <c r="E2038" i="2"/>
  <c r="C2038" i="2" s="1"/>
  <c r="E2039" i="2"/>
  <c r="C2039" i="2" s="1"/>
  <c r="E2040" i="2"/>
  <c r="C2040" i="2" s="1"/>
  <c r="E2041" i="2"/>
  <c r="C2041" i="2" s="1"/>
  <c r="E2042" i="2"/>
  <c r="C2042" i="2" s="1"/>
  <c r="E2043" i="2"/>
  <c r="C2043" i="2" s="1"/>
  <c r="E2044" i="2"/>
  <c r="C2044" i="2" s="1"/>
  <c r="E2045" i="2"/>
  <c r="C2045" i="2" s="1"/>
  <c r="E2046" i="2"/>
  <c r="C2046" i="2" s="1"/>
  <c r="E2047" i="2"/>
  <c r="C2047" i="2" s="1"/>
  <c r="E2048" i="2"/>
  <c r="C2048" i="2" s="1"/>
  <c r="E2049" i="2"/>
  <c r="C2049" i="2" s="1"/>
  <c r="E2050" i="2"/>
  <c r="C2050" i="2" s="1"/>
  <c r="E2051" i="2"/>
  <c r="C2051" i="2" s="1"/>
  <c r="E2052" i="2"/>
  <c r="C2052" i="2" s="1"/>
  <c r="E2053" i="2"/>
  <c r="C2053" i="2" s="1"/>
  <c r="E2054" i="2"/>
  <c r="C2054" i="2" s="1"/>
  <c r="E2055" i="2"/>
  <c r="C2055" i="2" s="1"/>
  <c r="E2056" i="2"/>
  <c r="C2056" i="2" s="1"/>
  <c r="E2057" i="2"/>
  <c r="C2057" i="2" s="1"/>
  <c r="E2058" i="2"/>
  <c r="C2058" i="2" s="1"/>
  <c r="E2059" i="2"/>
  <c r="C2059" i="2" s="1"/>
  <c r="E2060" i="2"/>
  <c r="C2060" i="2" s="1"/>
  <c r="E2061" i="2"/>
  <c r="C2061" i="2" s="1"/>
  <c r="E2062" i="2"/>
  <c r="C2062" i="2" s="1"/>
  <c r="E2063" i="2"/>
  <c r="C2063" i="2" s="1"/>
  <c r="E2064" i="2"/>
  <c r="C2064" i="2" s="1"/>
  <c r="E2065" i="2"/>
  <c r="C2065" i="2" s="1"/>
  <c r="E2066" i="2"/>
  <c r="C2066" i="2" s="1"/>
  <c r="E2067" i="2"/>
  <c r="C2067" i="2" s="1"/>
  <c r="E2068" i="2"/>
  <c r="C2068" i="2" s="1"/>
  <c r="E2069" i="2"/>
  <c r="C2069" i="2" s="1"/>
  <c r="E2070" i="2"/>
  <c r="C2070" i="2" s="1"/>
  <c r="E2071" i="2"/>
  <c r="C2071" i="2" s="1"/>
  <c r="E2072" i="2"/>
  <c r="C2072" i="2" s="1"/>
  <c r="E2073" i="2"/>
  <c r="C2073" i="2" s="1"/>
  <c r="E2074" i="2"/>
  <c r="C2074" i="2" s="1"/>
  <c r="E2075" i="2"/>
  <c r="C2075" i="2" s="1"/>
  <c r="E2076" i="2"/>
  <c r="C2076" i="2" s="1"/>
  <c r="E2077" i="2"/>
  <c r="C2077" i="2" s="1"/>
  <c r="E2078" i="2"/>
  <c r="C2078" i="2" s="1"/>
  <c r="E2079" i="2"/>
  <c r="C2079" i="2" s="1"/>
  <c r="E2080" i="2"/>
  <c r="C2080" i="2" s="1"/>
  <c r="E2081" i="2"/>
  <c r="C2081" i="2" s="1"/>
  <c r="E2082" i="2"/>
  <c r="C2082" i="2" s="1"/>
  <c r="E2083" i="2"/>
  <c r="C2083" i="2" s="1"/>
  <c r="E2084" i="2"/>
  <c r="C2084" i="2" s="1"/>
  <c r="E2085" i="2"/>
  <c r="C2085" i="2" s="1"/>
  <c r="E2086" i="2"/>
  <c r="C2086" i="2" s="1"/>
  <c r="E2087" i="2"/>
  <c r="C2087" i="2" s="1"/>
  <c r="E2088" i="2"/>
  <c r="C2088" i="2" s="1"/>
  <c r="E2089" i="2"/>
  <c r="C2089" i="2" s="1"/>
  <c r="E2090" i="2"/>
  <c r="C2090" i="2" s="1"/>
  <c r="E2091" i="2"/>
  <c r="C2091" i="2" s="1"/>
  <c r="E2092" i="2"/>
  <c r="C2092" i="2" s="1"/>
  <c r="E2093" i="2"/>
  <c r="C2093" i="2" s="1"/>
  <c r="E2094" i="2"/>
  <c r="C2094" i="2" s="1"/>
  <c r="E2095" i="2"/>
  <c r="C2095" i="2" s="1"/>
  <c r="E2096" i="2"/>
  <c r="C2096" i="2" s="1"/>
  <c r="E2097" i="2"/>
  <c r="C2097" i="2" s="1"/>
  <c r="E2098" i="2"/>
  <c r="C2098" i="2" s="1"/>
  <c r="E2099" i="2"/>
  <c r="C2099" i="2" s="1"/>
  <c r="E2100" i="2"/>
  <c r="C2100" i="2" s="1"/>
  <c r="E2101" i="2"/>
  <c r="C2101" i="2" s="1"/>
  <c r="E2102" i="2"/>
  <c r="C2102" i="2" s="1"/>
  <c r="E2103" i="2"/>
  <c r="C2103" i="2" s="1"/>
  <c r="E2104" i="2"/>
  <c r="C2104" i="2" s="1"/>
  <c r="E2105" i="2"/>
  <c r="C2105" i="2" s="1"/>
  <c r="E2106" i="2"/>
  <c r="C2106" i="2" s="1"/>
  <c r="E2107" i="2"/>
  <c r="C2107" i="2" s="1"/>
  <c r="E2108" i="2"/>
  <c r="C2108" i="2" s="1"/>
  <c r="E2109" i="2"/>
  <c r="C2109" i="2" s="1"/>
  <c r="E2110" i="2"/>
  <c r="C2110" i="2" s="1"/>
  <c r="E2111" i="2"/>
  <c r="C2111" i="2" s="1"/>
  <c r="E2112" i="2"/>
  <c r="C2112" i="2" s="1"/>
  <c r="E2113" i="2"/>
  <c r="C2113" i="2" s="1"/>
  <c r="E2114" i="2"/>
  <c r="C2114" i="2" s="1"/>
  <c r="E2115" i="2"/>
  <c r="C2115" i="2" s="1"/>
  <c r="E2116" i="2"/>
  <c r="C2116" i="2" s="1"/>
  <c r="E2117" i="2"/>
  <c r="C2117" i="2" s="1"/>
  <c r="E2118" i="2"/>
  <c r="C2118" i="2" s="1"/>
  <c r="E2119" i="2"/>
  <c r="C2119" i="2" s="1"/>
  <c r="E2120" i="2"/>
  <c r="C2120" i="2" s="1"/>
  <c r="E2121" i="2"/>
  <c r="C2121" i="2" s="1"/>
  <c r="E2122" i="2"/>
  <c r="C2122" i="2" s="1"/>
  <c r="E2123" i="2"/>
  <c r="C2123" i="2" s="1"/>
  <c r="E2124" i="2"/>
  <c r="C2124" i="2" s="1"/>
  <c r="E2125" i="2"/>
  <c r="C2125" i="2" s="1"/>
  <c r="E2126" i="2"/>
  <c r="C2126" i="2" s="1"/>
  <c r="E2127" i="2"/>
  <c r="C2127" i="2" s="1"/>
  <c r="E2128" i="2"/>
  <c r="C2128" i="2" s="1"/>
  <c r="E2129" i="2"/>
  <c r="C2129" i="2" s="1"/>
  <c r="E2130" i="2"/>
  <c r="C2130" i="2" s="1"/>
  <c r="E2131" i="2"/>
  <c r="C2131" i="2" s="1"/>
  <c r="E2132" i="2"/>
  <c r="C2132" i="2" s="1"/>
  <c r="E2133" i="2"/>
  <c r="C2133" i="2" s="1"/>
  <c r="E2134" i="2"/>
  <c r="C2134" i="2" s="1"/>
  <c r="E2135" i="2"/>
  <c r="C2135" i="2" s="1"/>
  <c r="E2136" i="2"/>
  <c r="C2136" i="2" s="1"/>
  <c r="E2137" i="2"/>
  <c r="C2137" i="2" s="1"/>
  <c r="E2138" i="2"/>
  <c r="C2138" i="2" s="1"/>
  <c r="E2139" i="2"/>
  <c r="C2139" i="2" s="1"/>
  <c r="E2140" i="2"/>
  <c r="C2140" i="2" s="1"/>
  <c r="E2141" i="2"/>
  <c r="C2141" i="2" s="1"/>
  <c r="E2142" i="2"/>
  <c r="C2142" i="2" s="1"/>
  <c r="E2143" i="2"/>
  <c r="C2143" i="2" s="1"/>
  <c r="E2144" i="2"/>
  <c r="C2144" i="2" s="1"/>
  <c r="E2145" i="2"/>
  <c r="C2145" i="2" s="1"/>
  <c r="E2146" i="2"/>
  <c r="C2146" i="2" s="1"/>
  <c r="E2147" i="2"/>
  <c r="C2147" i="2" s="1"/>
  <c r="E2148" i="2"/>
  <c r="C2148" i="2" s="1"/>
  <c r="E2149" i="2"/>
  <c r="C2149" i="2" s="1"/>
  <c r="E2150" i="2"/>
  <c r="C2150" i="2" s="1"/>
  <c r="E2151" i="2"/>
  <c r="C2151" i="2" s="1"/>
  <c r="E2152" i="2"/>
  <c r="C2152" i="2" s="1"/>
  <c r="E2153" i="2"/>
  <c r="C2153" i="2" s="1"/>
  <c r="E2154" i="2"/>
  <c r="C2154" i="2" s="1"/>
  <c r="E2155" i="2"/>
  <c r="C2155" i="2" s="1"/>
  <c r="E2156" i="2"/>
  <c r="C2156" i="2" s="1"/>
  <c r="E2157" i="2"/>
  <c r="C2157" i="2" s="1"/>
  <c r="E2158" i="2"/>
  <c r="C2158" i="2" s="1"/>
  <c r="E2159" i="2"/>
  <c r="C2159" i="2" s="1"/>
  <c r="E2160" i="2"/>
  <c r="C2160" i="2" s="1"/>
  <c r="E2161" i="2"/>
  <c r="C2161" i="2" s="1"/>
  <c r="E2162" i="2"/>
  <c r="C2162" i="2" s="1"/>
  <c r="E2163" i="2"/>
  <c r="C2163" i="2" s="1"/>
  <c r="E2164" i="2"/>
  <c r="C2164" i="2" s="1"/>
  <c r="E2165" i="2"/>
  <c r="C2165" i="2" s="1"/>
  <c r="E2166" i="2"/>
  <c r="C2166" i="2" s="1"/>
  <c r="E2167" i="2"/>
  <c r="C2167" i="2" s="1"/>
  <c r="E2168" i="2"/>
  <c r="C2168" i="2" s="1"/>
  <c r="E2169" i="2"/>
  <c r="C2169" i="2" s="1"/>
  <c r="E2170" i="2"/>
  <c r="C2170" i="2" s="1"/>
  <c r="E2171" i="2"/>
  <c r="C2171" i="2" s="1"/>
  <c r="E2172" i="2"/>
  <c r="C2172" i="2" s="1"/>
  <c r="E2173" i="2"/>
  <c r="C2173" i="2" s="1"/>
  <c r="E2174" i="2"/>
  <c r="C2174" i="2" s="1"/>
  <c r="E2175" i="2"/>
  <c r="C2175" i="2" s="1"/>
  <c r="E2176" i="2"/>
  <c r="C2176" i="2" s="1"/>
  <c r="E2177" i="2"/>
  <c r="C2177" i="2" s="1"/>
  <c r="E2178" i="2"/>
  <c r="C2178" i="2" s="1"/>
  <c r="E2179" i="2"/>
  <c r="C2179" i="2" s="1"/>
  <c r="E2180" i="2"/>
  <c r="C2180" i="2" s="1"/>
  <c r="E2181" i="2"/>
  <c r="C2181" i="2" s="1"/>
  <c r="E2182" i="2"/>
  <c r="C2182" i="2" s="1"/>
  <c r="E2183" i="2"/>
  <c r="C2183" i="2" s="1"/>
  <c r="E2184" i="2"/>
  <c r="C2184" i="2" s="1"/>
  <c r="E2185" i="2"/>
  <c r="C2185" i="2" s="1"/>
  <c r="E2186" i="2"/>
  <c r="C2186" i="2" s="1"/>
  <c r="E2187" i="2"/>
  <c r="C2187" i="2" s="1"/>
  <c r="E2188" i="2"/>
  <c r="C2188" i="2" s="1"/>
  <c r="E2189" i="2"/>
  <c r="C2189" i="2" s="1"/>
  <c r="E2190" i="2"/>
  <c r="C2190" i="2" s="1"/>
  <c r="E2191" i="2"/>
  <c r="C2191" i="2" s="1"/>
  <c r="E2192" i="2"/>
  <c r="C2192" i="2" s="1"/>
  <c r="E2193" i="2"/>
  <c r="C2193" i="2" s="1"/>
  <c r="E2194" i="2"/>
  <c r="C2194" i="2" s="1"/>
  <c r="E2195" i="2"/>
  <c r="C2195" i="2" s="1"/>
  <c r="E2196" i="2"/>
  <c r="C2196" i="2" s="1"/>
  <c r="E2197" i="2"/>
  <c r="C2197" i="2" s="1"/>
  <c r="E2198" i="2"/>
  <c r="C2198" i="2" s="1"/>
  <c r="E2199" i="2"/>
  <c r="C2199" i="2" s="1"/>
  <c r="E2200" i="2"/>
  <c r="C2200" i="2" s="1"/>
  <c r="E2201" i="2"/>
  <c r="C2201" i="2" s="1"/>
  <c r="E2202" i="2"/>
  <c r="C2202" i="2" s="1"/>
  <c r="E2203" i="2"/>
  <c r="C2203" i="2" s="1"/>
  <c r="E2204" i="2"/>
  <c r="C2204" i="2" s="1"/>
  <c r="E2205" i="2"/>
  <c r="C2205" i="2" s="1"/>
  <c r="E2206" i="2"/>
  <c r="C2206" i="2" s="1"/>
  <c r="E2207" i="2"/>
  <c r="C2207" i="2" s="1"/>
  <c r="E2208" i="2"/>
  <c r="C2208" i="2" s="1"/>
  <c r="E2209" i="2"/>
  <c r="C2209" i="2" s="1"/>
  <c r="E2210" i="2"/>
  <c r="C2210" i="2" s="1"/>
  <c r="E2211" i="2"/>
  <c r="C2211" i="2" s="1"/>
  <c r="E2212" i="2"/>
  <c r="C2212" i="2" s="1"/>
  <c r="E2213" i="2"/>
  <c r="C2213" i="2" s="1"/>
  <c r="E2214" i="2"/>
  <c r="C2214" i="2" s="1"/>
  <c r="E2215" i="2"/>
  <c r="C2215" i="2" s="1"/>
  <c r="E2216" i="2"/>
  <c r="C2216" i="2" s="1"/>
  <c r="E2217" i="2"/>
  <c r="C2217" i="2" s="1"/>
  <c r="E2218" i="2"/>
  <c r="C2218" i="2" s="1"/>
  <c r="E2219" i="2"/>
  <c r="C2219" i="2" s="1"/>
  <c r="E2220" i="2"/>
  <c r="C2220" i="2" s="1"/>
  <c r="E2221" i="2"/>
  <c r="C2221" i="2" s="1"/>
  <c r="E2222" i="2"/>
  <c r="C2222" i="2" s="1"/>
  <c r="E2223" i="2"/>
  <c r="C2223" i="2" s="1"/>
  <c r="E2224" i="2"/>
  <c r="C2224" i="2" s="1"/>
  <c r="E2225" i="2"/>
  <c r="C2225" i="2" s="1"/>
  <c r="E2226" i="2"/>
  <c r="C2226" i="2" s="1"/>
  <c r="E2227" i="2"/>
  <c r="C2227" i="2" s="1"/>
  <c r="E2228" i="2"/>
  <c r="C2228" i="2" s="1"/>
  <c r="E2229" i="2"/>
  <c r="C2229" i="2" s="1"/>
  <c r="E2230" i="2"/>
  <c r="C2230" i="2" s="1"/>
  <c r="E2231" i="2"/>
  <c r="C2231" i="2" s="1"/>
  <c r="E2232" i="2"/>
  <c r="C2232" i="2" s="1"/>
  <c r="E2233" i="2"/>
  <c r="C2233" i="2" s="1"/>
  <c r="E2234" i="2"/>
  <c r="C2234" i="2" s="1"/>
  <c r="E2235" i="2"/>
  <c r="C2235" i="2" s="1"/>
  <c r="E2236" i="2"/>
  <c r="C2236" i="2" s="1"/>
  <c r="E2237" i="2"/>
  <c r="C2237" i="2" s="1"/>
  <c r="E2238" i="2"/>
  <c r="C2238" i="2" s="1"/>
  <c r="E2239" i="2"/>
  <c r="C2239" i="2" s="1"/>
  <c r="E2240" i="2"/>
  <c r="C2240" i="2" s="1"/>
  <c r="E2241" i="2"/>
  <c r="C2241" i="2" s="1"/>
  <c r="E2242" i="2"/>
  <c r="C2242" i="2" s="1"/>
  <c r="E2243" i="2"/>
  <c r="C2243" i="2" s="1"/>
  <c r="E2244" i="2"/>
  <c r="C2244" i="2" s="1"/>
  <c r="E2245" i="2"/>
  <c r="C2245" i="2" s="1"/>
  <c r="E2246" i="2"/>
  <c r="C2246" i="2" s="1"/>
  <c r="E2247" i="2"/>
  <c r="C2247" i="2" s="1"/>
  <c r="E2248" i="2"/>
  <c r="C2248" i="2" s="1"/>
  <c r="E2249" i="2"/>
  <c r="C2249" i="2" s="1"/>
  <c r="E2250" i="2"/>
  <c r="C2250" i="2" s="1"/>
  <c r="E2251" i="2"/>
  <c r="C2251" i="2" s="1"/>
  <c r="E2252" i="2"/>
  <c r="C2252" i="2" s="1"/>
  <c r="E2253" i="2"/>
  <c r="C2253" i="2" s="1"/>
  <c r="E2254" i="2"/>
  <c r="C2254" i="2" s="1"/>
  <c r="E2255" i="2"/>
  <c r="C2255" i="2" s="1"/>
  <c r="E2256" i="2"/>
  <c r="C2256" i="2" s="1"/>
  <c r="E2257" i="2"/>
  <c r="C2257" i="2" s="1"/>
  <c r="E2258" i="2"/>
  <c r="C2258" i="2" s="1"/>
  <c r="E2259" i="2"/>
  <c r="C2259" i="2" s="1"/>
  <c r="E2260" i="2"/>
  <c r="C2260" i="2" s="1"/>
  <c r="E2261" i="2"/>
  <c r="C2261" i="2" s="1"/>
  <c r="E2262" i="2"/>
  <c r="C2262" i="2" s="1"/>
  <c r="E2263" i="2"/>
  <c r="C2263" i="2" s="1"/>
  <c r="E2264" i="2"/>
  <c r="C2264" i="2" s="1"/>
  <c r="E2265" i="2"/>
  <c r="C2265" i="2" s="1"/>
  <c r="E2266" i="2"/>
  <c r="C2266" i="2" s="1"/>
  <c r="E2267" i="2"/>
  <c r="C2267" i="2" s="1"/>
  <c r="E2268" i="2"/>
  <c r="C2268" i="2" s="1"/>
  <c r="E2269" i="2"/>
  <c r="C2269" i="2" s="1"/>
  <c r="E2270" i="2"/>
  <c r="C2270" i="2" s="1"/>
  <c r="E2271" i="2"/>
  <c r="C2271" i="2" s="1"/>
  <c r="E2272" i="2"/>
  <c r="C2272" i="2" s="1"/>
  <c r="E2273" i="2"/>
  <c r="C2273" i="2" s="1"/>
  <c r="E2274" i="2"/>
  <c r="C2274" i="2" s="1"/>
  <c r="E2275" i="2"/>
  <c r="C2275" i="2" s="1"/>
  <c r="E2276" i="2"/>
  <c r="C2276" i="2" s="1"/>
  <c r="E2277" i="2"/>
  <c r="C2277" i="2" s="1"/>
  <c r="E2278" i="2"/>
  <c r="C2278" i="2" s="1"/>
  <c r="E2279" i="2"/>
  <c r="C2279" i="2" s="1"/>
  <c r="E2280" i="2"/>
  <c r="C2280" i="2" s="1"/>
  <c r="E2281" i="2"/>
  <c r="C2281" i="2" s="1"/>
  <c r="E2282" i="2"/>
  <c r="C2282" i="2" s="1"/>
  <c r="E2283" i="2"/>
  <c r="C2283" i="2" s="1"/>
  <c r="E2284" i="2"/>
  <c r="C2284" i="2" s="1"/>
  <c r="E2285" i="2"/>
  <c r="C2285" i="2" s="1"/>
  <c r="E2286" i="2"/>
  <c r="C2286" i="2" s="1"/>
  <c r="E2287" i="2"/>
  <c r="C2287" i="2" s="1"/>
  <c r="E2288" i="2"/>
  <c r="C2288" i="2" s="1"/>
  <c r="E2289" i="2"/>
  <c r="C2289" i="2" s="1"/>
  <c r="E2290" i="2"/>
  <c r="C2290" i="2" s="1"/>
  <c r="E2291" i="2"/>
  <c r="C2291" i="2" s="1"/>
  <c r="E2292" i="2"/>
  <c r="C2292" i="2" s="1"/>
  <c r="E2293" i="2"/>
  <c r="C2293" i="2" s="1"/>
  <c r="E2294" i="2"/>
  <c r="C2294" i="2" s="1"/>
  <c r="E2295" i="2"/>
  <c r="C2295" i="2" s="1"/>
  <c r="E2296" i="2"/>
  <c r="C2296" i="2" s="1"/>
  <c r="E2297" i="2"/>
  <c r="C2297" i="2" s="1"/>
  <c r="E2298" i="2"/>
  <c r="C2298" i="2" s="1"/>
  <c r="E2299" i="2"/>
  <c r="C2299" i="2" s="1"/>
  <c r="E2300" i="2"/>
  <c r="C2300" i="2" s="1"/>
  <c r="E2301" i="2"/>
  <c r="C2301" i="2" s="1"/>
  <c r="E2302" i="2"/>
  <c r="C2302" i="2" s="1"/>
  <c r="E2303" i="2"/>
  <c r="C2303" i="2" s="1"/>
  <c r="E2304" i="2"/>
  <c r="C2304" i="2" s="1"/>
  <c r="E2305" i="2"/>
  <c r="C2305" i="2" s="1"/>
  <c r="E2306" i="2"/>
  <c r="C2306" i="2" s="1"/>
  <c r="E2307" i="2"/>
  <c r="C2307" i="2" s="1"/>
  <c r="E2308" i="2"/>
  <c r="C2308" i="2" s="1"/>
  <c r="E2309" i="2"/>
  <c r="C2309" i="2" s="1"/>
  <c r="E2310" i="2"/>
  <c r="C2310" i="2" s="1"/>
  <c r="E2311" i="2"/>
  <c r="C2311" i="2" s="1"/>
  <c r="E2312" i="2"/>
  <c r="C2312" i="2" s="1"/>
  <c r="E2313" i="2"/>
  <c r="C2313" i="2" s="1"/>
  <c r="E2314" i="2"/>
  <c r="C2314" i="2" s="1"/>
  <c r="E2315" i="2"/>
  <c r="C2315" i="2" s="1"/>
  <c r="E2316" i="2"/>
  <c r="C2316" i="2" s="1"/>
  <c r="E2317" i="2"/>
  <c r="C2317" i="2" s="1"/>
  <c r="E2318" i="2"/>
  <c r="C2318" i="2" s="1"/>
  <c r="E2319" i="2"/>
  <c r="C2319" i="2" s="1"/>
  <c r="E2320" i="2"/>
  <c r="C2320" i="2" s="1"/>
  <c r="E2321" i="2"/>
  <c r="C2321" i="2" s="1"/>
  <c r="E2322" i="2"/>
  <c r="C2322" i="2" s="1"/>
  <c r="E2323" i="2"/>
  <c r="C2323" i="2" s="1"/>
  <c r="E2324" i="2"/>
  <c r="C2324" i="2" s="1"/>
  <c r="E2325" i="2"/>
  <c r="C2325" i="2" s="1"/>
  <c r="E2326" i="2"/>
  <c r="C2326" i="2" s="1"/>
  <c r="E2327" i="2"/>
  <c r="C2327" i="2" s="1"/>
  <c r="E2328" i="2"/>
  <c r="C2328" i="2" s="1"/>
  <c r="E2329" i="2"/>
  <c r="C2329" i="2" s="1"/>
  <c r="E2330" i="2"/>
  <c r="C2330" i="2" s="1"/>
  <c r="E2331" i="2"/>
  <c r="C2331" i="2" s="1"/>
  <c r="E2332" i="2"/>
  <c r="C2332" i="2" s="1"/>
  <c r="E2333" i="2"/>
  <c r="C2333" i="2" s="1"/>
  <c r="E2334" i="2"/>
  <c r="C2334" i="2" s="1"/>
  <c r="E2335" i="2"/>
  <c r="C2335" i="2" s="1"/>
  <c r="E2336" i="2"/>
  <c r="C2336" i="2" s="1"/>
  <c r="E2337" i="2"/>
  <c r="C2337" i="2" s="1"/>
  <c r="E2338" i="2"/>
  <c r="C2338" i="2" s="1"/>
  <c r="E2339" i="2"/>
  <c r="C2339" i="2" s="1"/>
  <c r="E2340" i="2"/>
  <c r="C2340" i="2" s="1"/>
  <c r="E2341" i="2"/>
  <c r="C2341" i="2" s="1"/>
  <c r="E2342" i="2"/>
  <c r="C2342" i="2" s="1"/>
  <c r="E2343" i="2"/>
  <c r="C2343" i="2" s="1"/>
  <c r="E2344" i="2"/>
  <c r="C2344" i="2" s="1"/>
  <c r="E2345" i="2"/>
  <c r="C2345" i="2" s="1"/>
  <c r="E2346" i="2"/>
  <c r="C2346" i="2" s="1"/>
  <c r="E2347" i="2"/>
  <c r="C2347" i="2" s="1"/>
  <c r="E2348" i="2"/>
  <c r="C2348" i="2" s="1"/>
  <c r="E2349" i="2"/>
  <c r="C2349" i="2" s="1"/>
  <c r="E2350" i="2"/>
  <c r="C2350" i="2" s="1"/>
  <c r="E2351" i="2"/>
  <c r="C2351" i="2" s="1"/>
  <c r="E2352" i="2"/>
  <c r="C2352" i="2" s="1"/>
  <c r="E2353" i="2"/>
  <c r="C2353" i="2" s="1"/>
  <c r="E2354" i="2"/>
  <c r="C2354" i="2" s="1"/>
  <c r="E2355" i="2"/>
  <c r="C2355" i="2" s="1"/>
  <c r="E2356" i="2"/>
  <c r="C2356" i="2" s="1"/>
  <c r="E2357" i="2"/>
  <c r="C2357" i="2" s="1"/>
  <c r="E2358" i="2"/>
  <c r="C2358" i="2" s="1"/>
  <c r="E2359" i="2"/>
  <c r="C2359" i="2" s="1"/>
  <c r="E2360" i="2"/>
  <c r="C2360" i="2" s="1"/>
  <c r="E2361" i="2"/>
  <c r="C2361" i="2" s="1"/>
  <c r="E2362" i="2"/>
  <c r="C2362" i="2" s="1"/>
  <c r="E2363" i="2"/>
  <c r="C2363" i="2" s="1"/>
  <c r="E2364" i="2"/>
  <c r="C2364" i="2" s="1"/>
  <c r="E2365" i="2"/>
  <c r="C2365" i="2" s="1"/>
  <c r="E2366" i="2"/>
  <c r="C2366" i="2" s="1"/>
  <c r="E2367" i="2"/>
  <c r="C2367" i="2" s="1"/>
  <c r="E2368" i="2"/>
  <c r="C2368" i="2" s="1"/>
  <c r="E2369" i="2"/>
  <c r="C2369" i="2" s="1"/>
  <c r="E2370" i="2"/>
  <c r="C2370" i="2" s="1"/>
  <c r="E2371" i="2"/>
  <c r="C2371" i="2" s="1"/>
  <c r="E2372" i="2"/>
  <c r="C2372" i="2" s="1"/>
  <c r="E2373" i="2"/>
  <c r="C2373" i="2" s="1"/>
  <c r="E2374" i="2"/>
  <c r="C2374" i="2" s="1"/>
  <c r="E2375" i="2"/>
  <c r="C2375" i="2" s="1"/>
  <c r="E2376" i="2"/>
  <c r="C2376" i="2" s="1"/>
  <c r="E2377" i="2"/>
  <c r="C2377" i="2" s="1"/>
  <c r="E2378" i="2"/>
  <c r="C2378" i="2" s="1"/>
  <c r="E2379" i="2"/>
  <c r="C2379" i="2" s="1"/>
  <c r="E2380" i="2"/>
  <c r="C2380" i="2" s="1"/>
  <c r="E2381" i="2"/>
  <c r="C2381" i="2" s="1"/>
  <c r="E2382" i="2"/>
  <c r="C2382" i="2" s="1"/>
  <c r="E2383" i="2"/>
  <c r="C2383" i="2" s="1"/>
  <c r="E2384" i="2"/>
  <c r="C2384" i="2" s="1"/>
  <c r="E2385" i="2"/>
  <c r="C2385" i="2" s="1"/>
  <c r="E2386" i="2"/>
  <c r="C2386" i="2" s="1"/>
  <c r="E2387" i="2"/>
  <c r="C2387" i="2" s="1"/>
  <c r="E2388" i="2"/>
  <c r="C2388" i="2" s="1"/>
  <c r="E2389" i="2"/>
  <c r="C2389" i="2" s="1"/>
  <c r="E2390" i="2"/>
  <c r="C2390" i="2" s="1"/>
  <c r="E2391" i="2"/>
  <c r="C2391" i="2" s="1"/>
  <c r="E2392" i="2"/>
  <c r="C2392" i="2" s="1"/>
  <c r="E2393" i="2"/>
  <c r="C2393" i="2" s="1"/>
  <c r="E2394" i="2"/>
  <c r="C2394" i="2" s="1"/>
  <c r="E2395" i="2"/>
  <c r="C2395" i="2" s="1"/>
  <c r="E2396" i="2"/>
  <c r="C2396" i="2" s="1"/>
  <c r="E2397" i="2"/>
  <c r="C2397" i="2" s="1"/>
  <c r="E2398" i="2"/>
  <c r="C2398" i="2" s="1"/>
  <c r="E2399" i="2"/>
  <c r="C2399" i="2" s="1"/>
  <c r="E2400" i="2"/>
  <c r="C2400" i="2" s="1"/>
  <c r="E2401" i="2"/>
  <c r="C2401" i="2" s="1"/>
  <c r="E2402" i="2"/>
  <c r="C2402" i="2" s="1"/>
  <c r="E2403" i="2"/>
  <c r="C2403" i="2" s="1"/>
  <c r="E2404" i="2"/>
  <c r="C2404" i="2" s="1"/>
  <c r="E2405" i="2"/>
  <c r="C2405" i="2" s="1"/>
  <c r="E2406" i="2"/>
  <c r="C2406" i="2" s="1"/>
  <c r="E2407" i="2"/>
  <c r="C2407" i="2" s="1"/>
  <c r="E2408" i="2"/>
  <c r="C2408" i="2" s="1"/>
  <c r="E2409" i="2"/>
  <c r="C2409" i="2" s="1"/>
  <c r="E2410" i="2"/>
  <c r="C2410" i="2" s="1"/>
  <c r="E2411" i="2"/>
  <c r="C2411" i="2" s="1"/>
  <c r="E2412" i="2"/>
  <c r="C2412" i="2" s="1"/>
  <c r="E2413" i="2"/>
  <c r="C2413" i="2" s="1"/>
  <c r="E2414" i="2"/>
  <c r="C2414" i="2" s="1"/>
  <c r="E2415" i="2"/>
  <c r="C2415" i="2" s="1"/>
  <c r="E2416" i="2"/>
  <c r="C2416" i="2" s="1"/>
  <c r="E2417" i="2"/>
  <c r="C2417" i="2" s="1"/>
  <c r="E2418" i="2"/>
  <c r="C2418" i="2" s="1"/>
  <c r="E2419" i="2"/>
  <c r="C2419" i="2" s="1"/>
  <c r="E2420" i="2"/>
  <c r="C2420" i="2" s="1"/>
  <c r="E2421" i="2"/>
  <c r="C2421" i="2" s="1"/>
  <c r="E2422" i="2"/>
  <c r="C2422" i="2" s="1"/>
  <c r="E2423" i="2"/>
  <c r="C2423" i="2" s="1"/>
  <c r="E2424" i="2"/>
  <c r="C2424" i="2" s="1"/>
  <c r="E2425" i="2"/>
  <c r="C2425" i="2" s="1"/>
  <c r="E2426" i="2"/>
  <c r="C2426" i="2" s="1"/>
  <c r="E2427" i="2"/>
  <c r="C2427" i="2" s="1"/>
  <c r="E2428" i="2"/>
  <c r="C2428" i="2" s="1"/>
  <c r="E2429" i="2"/>
  <c r="C2429" i="2" s="1"/>
  <c r="E2430" i="2"/>
  <c r="C2430" i="2" s="1"/>
  <c r="E2431" i="2"/>
  <c r="C2431" i="2" s="1"/>
  <c r="E2432" i="2"/>
  <c r="C2432" i="2" s="1"/>
  <c r="E2433" i="2"/>
  <c r="C2433" i="2" s="1"/>
  <c r="E2434" i="2"/>
  <c r="C2434" i="2" s="1"/>
  <c r="E2435" i="2"/>
  <c r="C2435" i="2" s="1"/>
  <c r="E2436" i="2"/>
  <c r="C2436" i="2" s="1"/>
  <c r="E2437" i="2"/>
  <c r="C2437" i="2" s="1"/>
  <c r="E2438" i="2"/>
  <c r="C2438" i="2" s="1"/>
  <c r="E2439" i="2"/>
  <c r="C2439" i="2" s="1"/>
  <c r="E2440" i="2"/>
  <c r="C2440" i="2" s="1"/>
  <c r="E2441" i="2"/>
  <c r="C2441" i="2" s="1"/>
  <c r="E2442" i="2"/>
  <c r="C2442" i="2" s="1"/>
  <c r="E2443" i="2"/>
  <c r="C2443" i="2" s="1"/>
  <c r="E2444" i="2"/>
  <c r="C2444" i="2" s="1"/>
  <c r="E2445" i="2"/>
  <c r="C2445" i="2" s="1"/>
  <c r="E2446" i="2"/>
  <c r="C2446" i="2" s="1"/>
  <c r="E2447" i="2"/>
  <c r="C2447" i="2" s="1"/>
  <c r="E2448" i="2"/>
  <c r="C2448" i="2" s="1"/>
  <c r="E2449" i="2"/>
  <c r="C2449" i="2" s="1"/>
  <c r="E2450" i="2"/>
  <c r="C2450" i="2" s="1"/>
  <c r="E2451" i="2"/>
  <c r="C2451" i="2" s="1"/>
  <c r="E2452" i="2"/>
  <c r="C2452" i="2" s="1"/>
  <c r="E2453" i="2"/>
  <c r="C2453" i="2" s="1"/>
  <c r="E2454" i="2"/>
  <c r="C2454" i="2" s="1"/>
  <c r="E2455" i="2"/>
  <c r="C2455" i="2" s="1"/>
  <c r="E2456" i="2"/>
  <c r="C2456" i="2" s="1"/>
  <c r="E2457" i="2"/>
  <c r="C2457" i="2" s="1"/>
  <c r="E2458" i="2"/>
  <c r="C2458" i="2" s="1"/>
  <c r="E2459" i="2"/>
  <c r="C2459" i="2" s="1"/>
  <c r="E2460" i="2"/>
  <c r="C2460" i="2" s="1"/>
  <c r="E2461" i="2"/>
  <c r="C2461" i="2" s="1"/>
  <c r="E2462" i="2"/>
  <c r="C2462" i="2" s="1"/>
  <c r="E2463" i="2"/>
  <c r="C2463" i="2" s="1"/>
  <c r="E2464" i="2"/>
  <c r="C2464" i="2" s="1"/>
  <c r="E2465" i="2"/>
  <c r="C2465" i="2" s="1"/>
  <c r="E2466" i="2"/>
  <c r="C2466" i="2" s="1"/>
  <c r="E2467" i="2"/>
  <c r="C2467" i="2" s="1"/>
  <c r="E2468" i="2"/>
  <c r="C2468" i="2" s="1"/>
  <c r="E2469" i="2"/>
  <c r="C2469" i="2" s="1"/>
  <c r="E2470" i="2"/>
  <c r="C2470" i="2" s="1"/>
  <c r="E2471" i="2"/>
  <c r="C2471" i="2" s="1"/>
  <c r="E2472" i="2"/>
  <c r="C2472" i="2" s="1"/>
  <c r="E2473" i="2"/>
  <c r="C2473" i="2" s="1"/>
  <c r="E2474" i="2"/>
  <c r="C2474" i="2" s="1"/>
  <c r="E2475" i="2"/>
  <c r="C2475" i="2" s="1"/>
  <c r="E2476" i="2"/>
  <c r="C2476" i="2" s="1"/>
  <c r="E2477" i="2"/>
  <c r="C2477" i="2" s="1"/>
  <c r="E2478" i="2"/>
  <c r="C2478" i="2" s="1"/>
  <c r="E2479" i="2"/>
  <c r="C2479" i="2" s="1"/>
  <c r="E2480" i="2"/>
  <c r="C2480" i="2" s="1"/>
  <c r="E2481" i="2"/>
  <c r="C2481" i="2" s="1"/>
  <c r="E2482" i="2"/>
  <c r="C2482" i="2" s="1"/>
  <c r="E2483" i="2"/>
  <c r="C2483" i="2" s="1"/>
  <c r="E2484" i="2"/>
  <c r="C2484" i="2" s="1"/>
  <c r="E2485" i="2"/>
  <c r="C2485" i="2" s="1"/>
  <c r="E2486" i="2"/>
  <c r="C2486" i="2" s="1"/>
  <c r="E2487" i="2"/>
  <c r="C2487" i="2" s="1"/>
  <c r="E2488" i="2"/>
  <c r="C2488" i="2" s="1"/>
  <c r="E2489" i="2"/>
  <c r="C2489" i="2" s="1"/>
  <c r="E2490" i="2"/>
  <c r="C2490" i="2" s="1"/>
  <c r="E2491" i="2"/>
  <c r="C2491" i="2" s="1"/>
  <c r="E2492" i="2"/>
  <c r="C2492" i="2" s="1"/>
  <c r="E2493" i="2"/>
  <c r="C2493" i="2" s="1"/>
  <c r="E2494" i="2"/>
  <c r="C2494" i="2" s="1"/>
  <c r="E2495" i="2"/>
  <c r="C2495" i="2" s="1"/>
  <c r="E2496" i="2"/>
  <c r="C2496" i="2" s="1"/>
  <c r="E2497" i="2"/>
  <c r="C2497" i="2" s="1"/>
  <c r="E2498" i="2"/>
  <c r="C2498" i="2" s="1"/>
  <c r="E2499" i="2"/>
  <c r="C2499" i="2" s="1"/>
  <c r="E2500" i="2"/>
  <c r="C2500" i="2" s="1"/>
  <c r="E2501" i="2"/>
  <c r="C2501" i="2" s="1"/>
  <c r="E2502" i="2"/>
  <c r="C2502" i="2" s="1"/>
  <c r="E2503" i="2"/>
  <c r="C2503" i="2" s="1"/>
  <c r="E2504" i="2"/>
  <c r="C2504" i="2" s="1"/>
  <c r="E2505" i="2"/>
  <c r="C2505" i="2" s="1"/>
  <c r="E2506" i="2"/>
  <c r="C2506" i="2" s="1"/>
  <c r="E2507" i="2"/>
  <c r="C2507" i="2" s="1"/>
  <c r="E2508" i="2"/>
  <c r="C2508" i="2" s="1"/>
  <c r="E2509" i="2"/>
  <c r="C2509" i="2" s="1"/>
  <c r="E2510" i="2"/>
  <c r="C2510" i="2" s="1"/>
  <c r="E2511" i="2"/>
  <c r="C2511" i="2" s="1"/>
  <c r="E2512" i="2"/>
  <c r="C2512" i="2" s="1"/>
  <c r="E2513" i="2"/>
  <c r="C2513" i="2" s="1"/>
  <c r="E2514" i="2"/>
  <c r="C2514" i="2" s="1"/>
  <c r="E2515" i="2"/>
  <c r="C2515" i="2" s="1"/>
  <c r="E2516" i="2"/>
  <c r="C2516" i="2" s="1"/>
  <c r="E2517" i="2"/>
  <c r="C2517" i="2" s="1"/>
  <c r="E2518" i="2"/>
  <c r="C2518" i="2" s="1"/>
  <c r="E2519" i="2"/>
  <c r="C2519" i="2" s="1"/>
  <c r="E2520" i="2"/>
  <c r="C2520" i="2" s="1"/>
  <c r="E2521" i="2"/>
  <c r="C2521" i="2" s="1"/>
  <c r="E2522" i="2"/>
  <c r="C2522" i="2" s="1"/>
  <c r="E2523" i="2"/>
  <c r="C2523" i="2" s="1"/>
  <c r="E2524" i="2"/>
  <c r="C2524" i="2" s="1"/>
  <c r="E2525" i="2"/>
  <c r="C2525" i="2" s="1"/>
  <c r="E2526" i="2"/>
  <c r="C2526" i="2" s="1"/>
  <c r="E2527" i="2"/>
  <c r="C2527" i="2" s="1"/>
  <c r="E2528" i="2"/>
  <c r="C2528" i="2" s="1"/>
  <c r="E2529" i="2"/>
  <c r="C2529" i="2" s="1"/>
  <c r="E2530" i="2"/>
  <c r="C2530" i="2" s="1"/>
  <c r="E2531" i="2"/>
  <c r="C2531" i="2" s="1"/>
  <c r="E2532" i="2"/>
  <c r="C2532" i="2" s="1"/>
  <c r="E2533" i="2"/>
  <c r="C2533" i="2" s="1"/>
  <c r="E2534" i="2"/>
  <c r="C2534" i="2" s="1"/>
  <c r="E2535" i="2"/>
  <c r="C2535" i="2" s="1"/>
  <c r="E2536" i="2"/>
  <c r="C2536" i="2" s="1"/>
  <c r="E2537" i="2"/>
  <c r="C2537" i="2" s="1"/>
  <c r="E2538" i="2"/>
  <c r="C2538" i="2" s="1"/>
  <c r="E2539" i="2"/>
  <c r="C2539" i="2" s="1"/>
  <c r="E2540" i="2"/>
  <c r="C2540" i="2" s="1"/>
  <c r="E2541" i="2"/>
  <c r="C2541" i="2" s="1"/>
  <c r="E2542" i="2"/>
  <c r="C2542" i="2" s="1"/>
  <c r="E2543" i="2"/>
  <c r="C2543" i="2" s="1"/>
  <c r="E2544" i="2"/>
  <c r="C2544" i="2" s="1"/>
  <c r="E2545" i="2"/>
  <c r="C2545" i="2" s="1"/>
  <c r="E2546" i="2"/>
  <c r="C2546" i="2" s="1"/>
  <c r="E2547" i="2"/>
  <c r="C2547" i="2" s="1"/>
  <c r="E2548" i="2"/>
  <c r="C2548" i="2" s="1"/>
  <c r="E2549" i="2"/>
  <c r="C2549" i="2" s="1"/>
  <c r="E2550" i="2"/>
  <c r="C2550" i="2" s="1"/>
  <c r="E2551" i="2"/>
  <c r="C2551" i="2" s="1"/>
  <c r="E2552" i="2"/>
  <c r="C2552" i="2" s="1"/>
  <c r="E2553" i="2"/>
  <c r="C2553" i="2" s="1"/>
  <c r="E2554" i="2"/>
  <c r="C2554" i="2" s="1"/>
  <c r="E2555" i="2"/>
  <c r="C2555" i="2" s="1"/>
  <c r="E2556" i="2"/>
  <c r="C2556" i="2" s="1"/>
  <c r="E2557" i="2"/>
  <c r="C2557" i="2" s="1"/>
  <c r="E2558" i="2"/>
  <c r="C2558" i="2" s="1"/>
  <c r="E2559" i="2"/>
  <c r="C2559" i="2" s="1"/>
  <c r="E2560" i="2"/>
  <c r="C2560" i="2" s="1"/>
  <c r="E2561" i="2"/>
  <c r="C2561" i="2" s="1"/>
  <c r="E2562" i="2"/>
  <c r="C2562" i="2" s="1"/>
  <c r="E2563" i="2"/>
  <c r="C2563" i="2" s="1"/>
  <c r="E2564" i="2"/>
  <c r="C2564" i="2" s="1"/>
  <c r="E2565" i="2"/>
  <c r="C2565" i="2" s="1"/>
  <c r="E2566" i="2"/>
  <c r="C2566" i="2" s="1"/>
  <c r="E2567" i="2"/>
  <c r="C2567" i="2" s="1"/>
  <c r="E2568" i="2"/>
  <c r="C2568" i="2" s="1"/>
  <c r="E2569" i="2"/>
  <c r="C2569" i="2" s="1"/>
  <c r="E2570" i="2"/>
  <c r="C2570" i="2" s="1"/>
  <c r="E2571" i="2"/>
  <c r="C2571" i="2" s="1"/>
  <c r="E2572" i="2"/>
  <c r="C2572" i="2" s="1"/>
  <c r="E2573" i="2"/>
  <c r="C2573" i="2" s="1"/>
  <c r="E2574" i="2"/>
  <c r="C2574" i="2" s="1"/>
  <c r="E2575" i="2"/>
  <c r="C2575" i="2" s="1"/>
  <c r="E2576" i="2"/>
  <c r="C2576" i="2" s="1"/>
  <c r="E2577" i="2"/>
  <c r="C2577" i="2" s="1"/>
  <c r="E2578" i="2"/>
  <c r="C2578" i="2" s="1"/>
  <c r="E2579" i="2"/>
  <c r="C2579" i="2" s="1"/>
  <c r="E2580" i="2"/>
  <c r="C2580" i="2" s="1"/>
  <c r="E2581" i="2"/>
  <c r="C2581" i="2" s="1"/>
  <c r="E2582" i="2"/>
  <c r="C2582" i="2" s="1"/>
  <c r="E2583" i="2"/>
  <c r="C2583" i="2" s="1"/>
  <c r="E2584" i="2"/>
  <c r="C2584" i="2" s="1"/>
  <c r="E2585" i="2"/>
  <c r="C2585" i="2" s="1"/>
  <c r="E2586" i="2"/>
  <c r="C2586" i="2" s="1"/>
  <c r="E2587" i="2"/>
  <c r="C2587" i="2" s="1"/>
  <c r="E2588" i="2"/>
  <c r="C2588" i="2" s="1"/>
  <c r="E2589" i="2"/>
  <c r="C2589" i="2" s="1"/>
  <c r="E2590" i="2"/>
  <c r="C2590" i="2" s="1"/>
  <c r="E2591" i="2"/>
  <c r="C2591" i="2" s="1"/>
  <c r="E2592" i="2"/>
  <c r="C2592" i="2" s="1"/>
  <c r="E2593" i="2"/>
  <c r="C2593" i="2" s="1"/>
  <c r="E2594" i="2"/>
  <c r="C2594" i="2" s="1"/>
  <c r="E2595" i="2"/>
  <c r="C2595" i="2" s="1"/>
  <c r="E2596" i="2"/>
  <c r="C2596" i="2" s="1"/>
  <c r="E2597" i="2"/>
  <c r="C2597" i="2" s="1"/>
  <c r="E2598" i="2"/>
  <c r="C2598" i="2" s="1"/>
  <c r="E2599" i="2"/>
  <c r="C2599" i="2" s="1"/>
  <c r="E2600" i="2"/>
  <c r="C2600" i="2" s="1"/>
  <c r="E2601" i="2"/>
  <c r="C2601" i="2" s="1"/>
  <c r="E2602" i="2"/>
  <c r="C2602" i="2" s="1"/>
  <c r="E2603" i="2"/>
  <c r="C2603" i="2" s="1"/>
  <c r="E2604" i="2"/>
  <c r="C2604" i="2" s="1"/>
  <c r="E2605" i="2"/>
  <c r="C2605" i="2" s="1"/>
  <c r="E2606" i="2"/>
  <c r="C2606" i="2" s="1"/>
  <c r="E2607" i="2"/>
  <c r="C2607" i="2" s="1"/>
  <c r="E2608" i="2"/>
  <c r="C2608" i="2" s="1"/>
  <c r="E2609" i="2"/>
  <c r="C2609" i="2" s="1"/>
  <c r="E2610" i="2"/>
  <c r="C2610" i="2" s="1"/>
  <c r="E2611" i="2"/>
  <c r="C2611" i="2" s="1"/>
  <c r="E2612" i="2"/>
  <c r="C2612" i="2" s="1"/>
  <c r="E2613" i="2"/>
  <c r="C2613" i="2" s="1"/>
  <c r="E2614" i="2"/>
  <c r="C2614" i="2" s="1"/>
  <c r="E2615" i="2"/>
  <c r="C2615" i="2" s="1"/>
  <c r="E2616" i="2"/>
  <c r="C2616" i="2" s="1"/>
  <c r="E2617" i="2"/>
  <c r="C2617" i="2" s="1"/>
  <c r="E2618" i="2"/>
  <c r="C2618" i="2" s="1"/>
  <c r="E2619" i="2"/>
  <c r="C2619" i="2" s="1"/>
  <c r="E2620" i="2"/>
  <c r="C2620" i="2" s="1"/>
  <c r="E2621" i="2"/>
  <c r="C2621" i="2" s="1"/>
  <c r="E2622" i="2"/>
  <c r="C2622" i="2" s="1"/>
  <c r="E2623" i="2"/>
  <c r="C2623" i="2" s="1"/>
  <c r="E2624" i="2"/>
  <c r="C2624" i="2" s="1"/>
  <c r="E2625" i="2"/>
  <c r="C2625" i="2" s="1"/>
  <c r="E2626" i="2"/>
  <c r="C2626" i="2" s="1"/>
  <c r="E2627" i="2"/>
  <c r="C2627" i="2" s="1"/>
  <c r="E2628" i="2"/>
  <c r="C2628" i="2" s="1"/>
  <c r="E2629" i="2"/>
  <c r="C2629" i="2" s="1"/>
  <c r="E2630" i="2"/>
  <c r="C2630" i="2" s="1"/>
  <c r="E2631" i="2"/>
  <c r="C2631" i="2" s="1"/>
  <c r="E2632" i="2"/>
  <c r="C2632" i="2" s="1"/>
  <c r="E2633" i="2"/>
  <c r="C2633" i="2" s="1"/>
  <c r="E2634" i="2"/>
  <c r="C2634" i="2" s="1"/>
  <c r="E2635" i="2"/>
  <c r="C2635" i="2" s="1"/>
  <c r="E2636" i="2"/>
  <c r="C2636" i="2" s="1"/>
  <c r="E2637" i="2"/>
  <c r="C2637" i="2" s="1"/>
  <c r="E2638" i="2"/>
  <c r="C2638" i="2" s="1"/>
  <c r="E2639" i="2"/>
  <c r="C2639" i="2" s="1"/>
  <c r="E2640" i="2"/>
  <c r="C2640" i="2" s="1"/>
  <c r="E2641" i="2"/>
  <c r="C2641" i="2" s="1"/>
  <c r="E2642" i="2"/>
  <c r="C2642" i="2" s="1"/>
  <c r="E2643" i="2"/>
  <c r="C2643" i="2" s="1"/>
  <c r="E2644" i="2"/>
  <c r="C2644" i="2" s="1"/>
  <c r="E2645" i="2"/>
  <c r="C2645" i="2" s="1"/>
  <c r="E2646" i="2"/>
  <c r="C2646" i="2" s="1"/>
  <c r="E2647" i="2"/>
  <c r="C2647" i="2" s="1"/>
  <c r="E2648" i="2"/>
  <c r="C2648" i="2" s="1"/>
  <c r="E2649" i="2"/>
  <c r="C2649" i="2" s="1"/>
  <c r="E2650" i="2"/>
  <c r="C2650" i="2" s="1"/>
  <c r="E2651" i="2"/>
  <c r="C2651" i="2" s="1"/>
  <c r="E2652" i="2"/>
  <c r="C2652" i="2" s="1"/>
  <c r="E2653" i="2"/>
  <c r="C2653" i="2" s="1"/>
  <c r="E2654" i="2"/>
  <c r="C2654" i="2" s="1"/>
  <c r="E2655" i="2"/>
  <c r="C2655" i="2" s="1"/>
  <c r="E2656" i="2"/>
  <c r="C2656" i="2" s="1"/>
  <c r="E2657" i="2"/>
  <c r="C2657" i="2" s="1"/>
  <c r="E2658" i="2"/>
  <c r="C2658" i="2" s="1"/>
  <c r="E2659" i="2"/>
  <c r="C2659" i="2" s="1"/>
  <c r="E2660" i="2"/>
  <c r="C2660" i="2" s="1"/>
  <c r="E2661" i="2"/>
  <c r="C2661" i="2" s="1"/>
  <c r="E2662" i="2"/>
  <c r="C2662" i="2" s="1"/>
  <c r="E2663" i="2"/>
  <c r="C2663" i="2" s="1"/>
  <c r="E2664" i="2"/>
  <c r="C2664" i="2" s="1"/>
  <c r="E2665" i="2"/>
  <c r="C2665" i="2" s="1"/>
  <c r="E2666" i="2"/>
  <c r="C2666" i="2" s="1"/>
  <c r="E2667" i="2"/>
  <c r="C2667" i="2" s="1"/>
  <c r="E2668" i="2"/>
  <c r="C2668" i="2" s="1"/>
  <c r="E2669" i="2"/>
  <c r="C2669" i="2" s="1"/>
  <c r="E2670" i="2"/>
  <c r="C2670" i="2" s="1"/>
  <c r="E2671" i="2"/>
  <c r="C2671" i="2" s="1"/>
  <c r="E2672" i="2"/>
  <c r="C2672" i="2" s="1"/>
  <c r="E2673" i="2"/>
  <c r="C2673" i="2" s="1"/>
  <c r="E2674" i="2"/>
  <c r="C2674" i="2" s="1"/>
  <c r="E2675" i="2"/>
  <c r="C2675" i="2" s="1"/>
  <c r="E2676" i="2"/>
  <c r="C2676" i="2" s="1"/>
  <c r="E2677" i="2"/>
  <c r="C2677" i="2" s="1"/>
  <c r="E2678" i="2"/>
  <c r="C2678" i="2" s="1"/>
  <c r="E2679" i="2"/>
  <c r="C2679" i="2" s="1"/>
  <c r="E2680" i="2"/>
  <c r="C2680" i="2" s="1"/>
  <c r="E2681" i="2"/>
  <c r="C2681" i="2" s="1"/>
  <c r="E2682" i="2"/>
  <c r="C2682" i="2" s="1"/>
  <c r="E2683" i="2"/>
  <c r="C2683" i="2" s="1"/>
  <c r="E2684" i="2"/>
  <c r="C2684" i="2" s="1"/>
  <c r="E2685" i="2"/>
  <c r="C2685" i="2" s="1"/>
  <c r="E2686" i="2"/>
  <c r="C2686" i="2" s="1"/>
  <c r="E2687" i="2"/>
  <c r="C2687" i="2" s="1"/>
  <c r="E2688" i="2"/>
  <c r="C2688" i="2" s="1"/>
  <c r="E2689" i="2"/>
  <c r="C2689" i="2" s="1"/>
  <c r="E2690" i="2"/>
  <c r="C2690" i="2" s="1"/>
  <c r="E2691" i="2"/>
  <c r="C2691" i="2" s="1"/>
  <c r="E2692" i="2"/>
  <c r="C2692" i="2" s="1"/>
  <c r="E2693" i="2"/>
  <c r="C2693" i="2" s="1"/>
  <c r="E2694" i="2"/>
  <c r="C2694" i="2" s="1"/>
  <c r="E2695" i="2"/>
  <c r="C2695" i="2" s="1"/>
  <c r="E2696" i="2"/>
  <c r="C2696" i="2" s="1"/>
  <c r="E2697" i="2"/>
  <c r="C2697" i="2" s="1"/>
  <c r="E2698" i="2"/>
  <c r="C2698" i="2" s="1"/>
  <c r="E2699" i="2"/>
  <c r="C2699" i="2" s="1"/>
  <c r="E2700" i="2"/>
  <c r="C2700" i="2" s="1"/>
  <c r="E2701" i="2"/>
  <c r="C2701" i="2" s="1"/>
  <c r="E2702" i="2"/>
  <c r="C2702" i="2" s="1"/>
  <c r="E2703" i="2"/>
  <c r="C2703" i="2" s="1"/>
  <c r="E2704" i="2"/>
  <c r="C2704" i="2" s="1"/>
  <c r="E2705" i="2"/>
  <c r="C2705" i="2" s="1"/>
  <c r="E2706" i="2"/>
  <c r="C2706" i="2" s="1"/>
  <c r="E2707" i="2"/>
  <c r="C2707" i="2" s="1"/>
  <c r="E2708" i="2"/>
  <c r="C2708" i="2" s="1"/>
  <c r="E2709" i="2"/>
  <c r="C2709" i="2" s="1"/>
  <c r="E2710" i="2"/>
  <c r="C2710" i="2" s="1"/>
  <c r="E2711" i="2"/>
  <c r="C2711" i="2" s="1"/>
  <c r="E2712" i="2"/>
  <c r="C2712" i="2" s="1"/>
  <c r="E2713" i="2"/>
  <c r="C2713" i="2" s="1"/>
  <c r="E2714" i="2"/>
  <c r="C2714" i="2" s="1"/>
  <c r="E2715" i="2"/>
  <c r="C2715" i="2" s="1"/>
  <c r="E2716" i="2"/>
  <c r="C2716" i="2" s="1"/>
  <c r="E2717" i="2"/>
  <c r="C2717" i="2" s="1"/>
  <c r="E2718" i="2"/>
  <c r="C2718" i="2" s="1"/>
  <c r="E2719" i="2"/>
  <c r="C2719" i="2" s="1"/>
  <c r="E2720" i="2"/>
  <c r="C2720" i="2" s="1"/>
  <c r="E2721" i="2"/>
  <c r="C2721" i="2" s="1"/>
  <c r="E2722" i="2"/>
  <c r="C2722" i="2" s="1"/>
  <c r="E2723" i="2"/>
  <c r="C2723" i="2" s="1"/>
  <c r="E2724" i="2"/>
  <c r="C2724" i="2" s="1"/>
  <c r="E2725" i="2"/>
  <c r="C2725" i="2" s="1"/>
  <c r="E2726" i="2"/>
  <c r="C2726" i="2" s="1"/>
  <c r="E2727" i="2"/>
  <c r="C2727" i="2" s="1"/>
  <c r="E2728" i="2"/>
  <c r="C2728" i="2" s="1"/>
  <c r="E2729" i="2"/>
  <c r="C2729" i="2" s="1"/>
  <c r="E2730" i="2"/>
  <c r="C2730" i="2" s="1"/>
  <c r="E2731" i="2"/>
  <c r="C2731" i="2" s="1"/>
  <c r="E2732" i="2"/>
  <c r="C2732" i="2" s="1"/>
  <c r="E2733" i="2"/>
  <c r="C2733" i="2" s="1"/>
  <c r="E2734" i="2"/>
  <c r="C2734" i="2" s="1"/>
  <c r="E2735" i="2"/>
  <c r="C2735" i="2" s="1"/>
  <c r="E2736" i="2"/>
  <c r="C2736" i="2" s="1"/>
  <c r="E2737" i="2"/>
  <c r="C2737" i="2" s="1"/>
  <c r="E2738" i="2"/>
  <c r="C2738" i="2" s="1"/>
  <c r="E2739" i="2"/>
  <c r="C2739" i="2" s="1"/>
  <c r="E2740" i="2"/>
  <c r="C2740" i="2" s="1"/>
  <c r="E2741" i="2"/>
  <c r="C2741" i="2" s="1"/>
  <c r="E2742" i="2"/>
  <c r="C2742" i="2" s="1"/>
  <c r="E2743" i="2"/>
  <c r="C2743" i="2" s="1"/>
  <c r="E2744" i="2"/>
  <c r="C2744" i="2" s="1"/>
  <c r="E2745" i="2"/>
  <c r="C2745" i="2" s="1"/>
  <c r="E2746" i="2"/>
  <c r="C2746" i="2" s="1"/>
  <c r="E2747" i="2"/>
  <c r="C2747" i="2" s="1"/>
  <c r="E2748" i="2"/>
  <c r="C2748" i="2" s="1"/>
  <c r="E2749" i="2"/>
  <c r="C2749" i="2" s="1"/>
  <c r="E2750" i="2"/>
  <c r="C2750" i="2" s="1"/>
  <c r="E2751" i="2"/>
  <c r="C2751" i="2" s="1"/>
  <c r="E2752" i="2"/>
  <c r="C2752" i="2" s="1"/>
  <c r="E2753" i="2"/>
  <c r="C2753" i="2" s="1"/>
  <c r="E2754" i="2"/>
  <c r="C2754" i="2" s="1"/>
  <c r="E2755" i="2"/>
  <c r="C2755" i="2" s="1"/>
  <c r="E2756" i="2"/>
  <c r="C2756" i="2" s="1"/>
  <c r="E2757" i="2"/>
  <c r="C2757" i="2" s="1"/>
  <c r="E2758" i="2"/>
  <c r="C2758" i="2" s="1"/>
  <c r="E2759" i="2"/>
  <c r="C2759" i="2" s="1"/>
  <c r="E2760" i="2"/>
  <c r="C2760" i="2" s="1"/>
  <c r="E2761" i="2"/>
  <c r="C2761" i="2" s="1"/>
  <c r="E2762" i="2"/>
  <c r="C2762" i="2" s="1"/>
  <c r="E2763" i="2"/>
  <c r="C2763" i="2" s="1"/>
  <c r="E2764" i="2"/>
  <c r="C2764" i="2" s="1"/>
  <c r="E2765" i="2"/>
  <c r="C2765" i="2" s="1"/>
  <c r="E2766" i="2"/>
  <c r="C2766" i="2" s="1"/>
  <c r="E2767" i="2"/>
  <c r="C2767" i="2" s="1"/>
  <c r="E2768" i="2"/>
  <c r="C2768" i="2" s="1"/>
  <c r="E2769" i="2"/>
  <c r="C2769" i="2" s="1"/>
  <c r="E2770" i="2"/>
  <c r="C2770" i="2" s="1"/>
  <c r="E2771" i="2"/>
  <c r="C2771" i="2" s="1"/>
  <c r="E2772" i="2"/>
  <c r="C2772" i="2" s="1"/>
  <c r="E2773" i="2"/>
  <c r="C2773" i="2" s="1"/>
  <c r="E2774" i="2"/>
  <c r="C2774" i="2" s="1"/>
  <c r="E2775" i="2"/>
  <c r="C2775" i="2" s="1"/>
  <c r="E2776" i="2"/>
  <c r="C2776" i="2" s="1"/>
  <c r="E2777" i="2"/>
  <c r="C2777" i="2" s="1"/>
  <c r="E2778" i="2"/>
  <c r="C2778" i="2" s="1"/>
  <c r="E2779" i="2"/>
  <c r="C2779" i="2" s="1"/>
  <c r="E2780" i="2"/>
  <c r="C2780" i="2" s="1"/>
  <c r="E2781" i="2"/>
  <c r="C2781" i="2" s="1"/>
  <c r="E2782" i="2"/>
  <c r="C2782" i="2" s="1"/>
  <c r="E2783" i="2"/>
  <c r="C2783" i="2" s="1"/>
  <c r="E2784" i="2"/>
  <c r="C2784" i="2" s="1"/>
  <c r="E2785" i="2"/>
  <c r="C2785" i="2" s="1"/>
  <c r="E2786" i="2"/>
  <c r="C2786" i="2" s="1"/>
  <c r="E2787" i="2"/>
  <c r="C2787" i="2" s="1"/>
  <c r="E2788" i="2"/>
  <c r="C2788" i="2" s="1"/>
  <c r="E2789" i="2"/>
  <c r="C2789" i="2" s="1"/>
  <c r="E2790" i="2"/>
  <c r="C2790" i="2" s="1"/>
  <c r="E2791" i="2"/>
  <c r="C2791" i="2" s="1"/>
  <c r="E2792" i="2"/>
  <c r="C2792" i="2" s="1"/>
  <c r="E2793" i="2"/>
  <c r="C2793" i="2" s="1"/>
  <c r="E2794" i="2"/>
  <c r="C2794" i="2" s="1"/>
  <c r="E2795" i="2"/>
  <c r="C2795" i="2" s="1"/>
  <c r="E2796" i="2"/>
  <c r="C2796" i="2" s="1"/>
  <c r="E2797" i="2"/>
  <c r="C2797" i="2" s="1"/>
  <c r="E2798" i="2"/>
  <c r="C2798" i="2" s="1"/>
  <c r="E2799" i="2"/>
  <c r="C2799" i="2" s="1"/>
  <c r="E2800" i="2"/>
  <c r="C2800" i="2" s="1"/>
  <c r="E2801" i="2"/>
  <c r="C2801" i="2" s="1"/>
  <c r="E2802" i="2"/>
  <c r="C2802" i="2" s="1"/>
  <c r="E2803" i="2"/>
  <c r="C2803" i="2" s="1"/>
  <c r="E2804" i="2"/>
  <c r="C2804" i="2" s="1"/>
  <c r="E2805" i="2"/>
  <c r="C2805" i="2" s="1"/>
  <c r="E2806" i="2"/>
  <c r="C2806" i="2" s="1"/>
  <c r="E2807" i="2"/>
  <c r="C2807" i="2" s="1"/>
  <c r="E2808" i="2"/>
  <c r="C2808" i="2" s="1"/>
  <c r="E2809" i="2"/>
  <c r="C2809" i="2" s="1"/>
  <c r="E2810" i="2"/>
  <c r="C2810" i="2" s="1"/>
  <c r="E2811" i="2"/>
  <c r="C2811" i="2" s="1"/>
  <c r="E2812" i="2"/>
  <c r="C2812" i="2" s="1"/>
  <c r="E2813" i="2"/>
  <c r="C2813" i="2" s="1"/>
  <c r="E2814" i="2"/>
  <c r="C2814" i="2" s="1"/>
  <c r="E2815" i="2"/>
  <c r="C2815" i="2" s="1"/>
  <c r="E2816" i="2"/>
  <c r="C2816" i="2" s="1"/>
  <c r="E2817" i="2"/>
  <c r="C2817" i="2" s="1"/>
  <c r="E2818" i="2"/>
  <c r="C2818" i="2" s="1"/>
  <c r="E2819" i="2"/>
  <c r="C2819" i="2" s="1"/>
  <c r="E2820" i="2"/>
  <c r="C2820" i="2" s="1"/>
  <c r="E2821" i="2"/>
  <c r="C2821" i="2" s="1"/>
  <c r="E2822" i="2"/>
  <c r="C2822" i="2" s="1"/>
  <c r="E2823" i="2"/>
  <c r="C2823" i="2" s="1"/>
  <c r="E2824" i="2"/>
  <c r="C2824" i="2" s="1"/>
  <c r="E2825" i="2"/>
  <c r="C2825" i="2" s="1"/>
  <c r="E2826" i="2"/>
  <c r="C2826" i="2" s="1"/>
  <c r="E2827" i="2"/>
  <c r="C2827" i="2" s="1"/>
  <c r="E2828" i="2"/>
  <c r="C2828" i="2" s="1"/>
  <c r="E2829" i="2"/>
  <c r="C2829" i="2" s="1"/>
  <c r="E2830" i="2"/>
  <c r="C2830" i="2" s="1"/>
  <c r="E2831" i="2"/>
  <c r="C2831" i="2" s="1"/>
  <c r="E2832" i="2"/>
  <c r="C2832" i="2" s="1"/>
  <c r="E2833" i="2"/>
  <c r="C2833" i="2" s="1"/>
  <c r="E2834" i="2"/>
  <c r="C2834" i="2" s="1"/>
  <c r="E2835" i="2"/>
  <c r="C2835" i="2" s="1"/>
  <c r="E2836" i="2"/>
  <c r="C2836" i="2" s="1"/>
  <c r="E2837" i="2"/>
  <c r="C2837" i="2" s="1"/>
  <c r="E2838" i="2"/>
  <c r="C2838" i="2" s="1"/>
  <c r="E2839" i="2"/>
  <c r="C2839" i="2" s="1"/>
  <c r="E2840" i="2"/>
  <c r="C2840" i="2" s="1"/>
  <c r="E2841" i="2"/>
  <c r="C2841" i="2" s="1"/>
  <c r="E2842" i="2"/>
  <c r="C2842" i="2" s="1"/>
  <c r="E2843" i="2"/>
  <c r="C2843" i="2" s="1"/>
  <c r="E2844" i="2"/>
  <c r="C2844" i="2" s="1"/>
  <c r="E2845" i="2"/>
  <c r="C2845" i="2" s="1"/>
  <c r="E2846" i="2"/>
  <c r="C2846" i="2" s="1"/>
  <c r="E2847" i="2"/>
  <c r="C2847" i="2" s="1"/>
  <c r="E2848" i="2"/>
  <c r="C2848" i="2" s="1"/>
  <c r="E2849" i="2"/>
  <c r="C2849" i="2" s="1"/>
  <c r="E2850" i="2"/>
  <c r="C2850" i="2" s="1"/>
  <c r="E2851" i="2"/>
  <c r="C2851" i="2" s="1"/>
  <c r="E2852" i="2"/>
  <c r="C2852" i="2" s="1"/>
  <c r="E2853" i="2"/>
  <c r="C2853" i="2" s="1"/>
  <c r="E2854" i="2"/>
  <c r="C2854" i="2" s="1"/>
  <c r="E2855" i="2"/>
  <c r="C2855" i="2" s="1"/>
  <c r="E2856" i="2"/>
  <c r="C2856" i="2" s="1"/>
  <c r="E2857" i="2"/>
  <c r="C2857" i="2" s="1"/>
  <c r="E2858" i="2"/>
  <c r="C2858" i="2" s="1"/>
  <c r="E2859" i="2"/>
  <c r="C2859" i="2" s="1"/>
  <c r="E2860" i="2"/>
  <c r="C2860" i="2" s="1"/>
  <c r="E2861" i="2"/>
  <c r="C2861" i="2" s="1"/>
  <c r="E2862" i="2"/>
  <c r="C2862" i="2" s="1"/>
  <c r="E2863" i="2"/>
  <c r="C2863" i="2" s="1"/>
  <c r="E2864" i="2"/>
  <c r="C2864" i="2" s="1"/>
  <c r="E2865" i="2"/>
  <c r="C2865" i="2" s="1"/>
  <c r="E2866" i="2"/>
  <c r="C2866" i="2" s="1"/>
  <c r="E2867" i="2"/>
  <c r="C2867" i="2" s="1"/>
  <c r="E2868" i="2"/>
  <c r="C2868" i="2" s="1"/>
  <c r="E2869" i="2"/>
  <c r="C2869" i="2" s="1"/>
  <c r="E2870" i="2"/>
  <c r="C2870" i="2" s="1"/>
  <c r="E2871" i="2"/>
  <c r="C2871" i="2" s="1"/>
  <c r="E2872" i="2"/>
  <c r="C2872" i="2" s="1"/>
  <c r="E2873" i="2"/>
  <c r="C2873" i="2" s="1"/>
  <c r="E2874" i="2"/>
  <c r="C2874" i="2" s="1"/>
  <c r="E2875" i="2"/>
  <c r="C2875" i="2" s="1"/>
  <c r="E2876" i="2"/>
  <c r="C2876" i="2" s="1"/>
  <c r="E2877" i="2"/>
  <c r="C2877" i="2" s="1"/>
  <c r="E2878" i="2"/>
  <c r="C2878" i="2" s="1"/>
  <c r="E2879" i="2"/>
  <c r="C2879" i="2" s="1"/>
  <c r="E2880" i="2"/>
  <c r="C2880" i="2" s="1"/>
  <c r="E2881" i="2"/>
  <c r="C2881" i="2" s="1"/>
  <c r="E2882" i="2"/>
  <c r="C2882" i="2" s="1"/>
  <c r="E2883" i="2"/>
  <c r="C2883" i="2" s="1"/>
  <c r="E2884" i="2"/>
  <c r="C2884" i="2" s="1"/>
  <c r="E2885" i="2"/>
  <c r="C2885" i="2" s="1"/>
  <c r="E2886" i="2"/>
  <c r="C2886" i="2" s="1"/>
  <c r="E2887" i="2"/>
  <c r="C2887" i="2" s="1"/>
  <c r="E2888" i="2"/>
  <c r="C2888" i="2" s="1"/>
  <c r="E2889" i="2"/>
  <c r="C2889" i="2" s="1"/>
  <c r="E2890" i="2"/>
  <c r="C2890" i="2" s="1"/>
  <c r="E2891" i="2"/>
  <c r="C2891" i="2" s="1"/>
  <c r="E2892" i="2"/>
  <c r="C2892" i="2" s="1"/>
  <c r="E2893" i="2"/>
  <c r="C2893" i="2" s="1"/>
  <c r="E2894" i="2"/>
  <c r="C2894" i="2" s="1"/>
  <c r="E2895" i="2"/>
  <c r="C2895" i="2" s="1"/>
  <c r="E2896" i="2"/>
  <c r="C2896" i="2" s="1"/>
  <c r="E2897" i="2"/>
  <c r="C2897" i="2" s="1"/>
  <c r="E2898" i="2"/>
  <c r="C2898" i="2" s="1"/>
  <c r="E2899" i="2"/>
  <c r="C2899" i="2" s="1"/>
  <c r="E2900" i="2"/>
  <c r="C2900" i="2" s="1"/>
  <c r="E2901" i="2"/>
  <c r="C2901" i="2" s="1"/>
  <c r="E2902" i="2"/>
  <c r="C2902" i="2" s="1"/>
  <c r="E2903" i="2"/>
  <c r="C2903" i="2" s="1"/>
  <c r="E2904" i="2"/>
  <c r="C2904" i="2" s="1"/>
  <c r="E2905" i="2"/>
  <c r="C2905" i="2" s="1"/>
  <c r="E2906" i="2"/>
  <c r="C2906" i="2" s="1"/>
  <c r="E2907" i="2"/>
  <c r="C2907" i="2" s="1"/>
  <c r="E2908" i="2"/>
  <c r="C2908" i="2" s="1"/>
  <c r="E2909" i="2"/>
  <c r="C2909" i="2" s="1"/>
  <c r="E2910" i="2"/>
  <c r="C2910" i="2" s="1"/>
  <c r="E2911" i="2"/>
  <c r="C2911" i="2" s="1"/>
  <c r="E2912" i="2"/>
  <c r="C2912" i="2" s="1"/>
  <c r="E2913" i="2"/>
  <c r="C2913" i="2" s="1"/>
  <c r="E2914" i="2"/>
  <c r="C2914" i="2" s="1"/>
  <c r="E2915" i="2"/>
  <c r="C2915" i="2" s="1"/>
  <c r="E2916" i="2"/>
  <c r="C2916" i="2" s="1"/>
  <c r="E2917" i="2"/>
  <c r="C2917" i="2" s="1"/>
  <c r="E2918" i="2"/>
  <c r="C2918" i="2" s="1"/>
  <c r="E2919" i="2"/>
  <c r="C2919" i="2" s="1"/>
  <c r="E2920" i="2"/>
  <c r="C2920" i="2" s="1"/>
  <c r="E2921" i="2"/>
  <c r="C2921" i="2" s="1"/>
  <c r="E2922" i="2"/>
  <c r="C2922" i="2" s="1"/>
  <c r="E2923" i="2"/>
  <c r="C2923" i="2" s="1"/>
  <c r="E2924" i="2"/>
  <c r="C2924" i="2" s="1"/>
  <c r="E2925" i="2"/>
  <c r="C2925" i="2" s="1"/>
  <c r="E2926" i="2"/>
  <c r="C2926" i="2" s="1"/>
  <c r="E2927" i="2"/>
  <c r="C2927" i="2" s="1"/>
  <c r="E2928" i="2"/>
  <c r="C2928" i="2" s="1"/>
  <c r="E2929" i="2"/>
  <c r="C2929" i="2" s="1"/>
  <c r="E2930" i="2"/>
  <c r="C2930" i="2" s="1"/>
  <c r="E2931" i="2"/>
  <c r="C2931" i="2" s="1"/>
  <c r="E2932" i="2"/>
  <c r="C2932" i="2" s="1"/>
  <c r="E2933" i="2"/>
  <c r="C2933" i="2" s="1"/>
  <c r="E2934" i="2"/>
  <c r="C2934" i="2" s="1"/>
  <c r="E2935" i="2"/>
  <c r="C2935" i="2" s="1"/>
  <c r="E2936" i="2"/>
  <c r="C2936" i="2" s="1"/>
  <c r="E2937" i="2"/>
  <c r="C2937" i="2" s="1"/>
  <c r="E2938" i="2"/>
  <c r="C2938" i="2" s="1"/>
  <c r="E2939" i="2"/>
  <c r="C2939" i="2" s="1"/>
  <c r="E2940" i="2"/>
  <c r="C2940" i="2" s="1"/>
  <c r="E2941" i="2"/>
  <c r="C2941" i="2" s="1"/>
  <c r="E2942" i="2"/>
  <c r="C2942" i="2" s="1"/>
  <c r="E2943" i="2"/>
  <c r="C2943" i="2" s="1"/>
  <c r="E2944" i="2"/>
  <c r="C2944" i="2" s="1"/>
  <c r="E2945" i="2"/>
  <c r="C2945" i="2" s="1"/>
  <c r="E2946" i="2"/>
  <c r="C2946" i="2" s="1"/>
  <c r="E2947" i="2"/>
  <c r="C2947" i="2" s="1"/>
  <c r="E2948" i="2"/>
  <c r="C2948" i="2" s="1"/>
  <c r="E2949" i="2"/>
  <c r="C2949" i="2" s="1"/>
  <c r="E2950" i="2"/>
  <c r="C2950" i="2" s="1"/>
  <c r="E2951" i="2"/>
  <c r="C2951" i="2" s="1"/>
  <c r="E2952" i="2"/>
  <c r="C2952" i="2" s="1"/>
  <c r="E2953" i="2"/>
  <c r="C2953" i="2" s="1"/>
  <c r="E2954" i="2"/>
  <c r="C2954" i="2" s="1"/>
  <c r="E2955" i="2"/>
  <c r="C2955" i="2" s="1"/>
  <c r="E2956" i="2"/>
  <c r="C2956" i="2" s="1"/>
  <c r="E2957" i="2"/>
  <c r="C2957" i="2" s="1"/>
  <c r="E2958" i="2"/>
  <c r="C2958" i="2" s="1"/>
  <c r="E2959" i="2"/>
  <c r="C2959" i="2" s="1"/>
  <c r="E2960" i="2"/>
  <c r="C2960" i="2" s="1"/>
  <c r="E2961" i="2"/>
  <c r="C2961" i="2" s="1"/>
  <c r="E2962" i="2"/>
  <c r="C2962" i="2" s="1"/>
  <c r="E2963" i="2"/>
  <c r="C2963" i="2" s="1"/>
  <c r="E2964" i="2"/>
  <c r="C2964" i="2" s="1"/>
  <c r="E2965" i="2"/>
  <c r="C2965" i="2" s="1"/>
  <c r="E2966" i="2"/>
  <c r="C2966" i="2" s="1"/>
  <c r="E2967" i="2"/>
  <c r="C2967" i="2" s="1"/>
  <c r="E2968" i="2"/>
  <c r="C2968" i="2" s="1"/>
  <c r="E2969" i="2"/>
  <c r="C2969" i="2" s="1"/>
  <c r="E2970" i="2"/>
  <c r="C2970" i="2" s="1"/>
  <c r="E2971" i="2"/>
  <c r="C2971" i="2" s="1"/>
  <c r="E2972" i="2"/>
  <c r="C2972" i="2" s="1"/>
  <c r="E2973" i="2"/>
  <c r="C2973" i="2" s="1"/>
  <c r="E2974" i="2"/>
  <c r="C2974" i="2" s="1"/>
  <c r="E2975" i="2"/>
  <c r="C2975" i="2" s="1"/>
  <c r="E2976" i="2"/>
  <c r="C2976" i="2" s="1"/>
  <c r="E2977" i="2"/>
  <c r="C2977" i="2" s="1"/>
  <c r="E2978" i="2"/>
  <c r="C2978" i="2" s="1"/>
  <c r="E2979" i="2"/>
  <c r="C2979" i="2" s="1"/>
  <c r="E2980" i="2"/>
  <c r="C2980" i="2" s="1"/>
  <c r="E2981" i="2"/>
  <c r="C2981" i="2" s="1"/>
  <c r="E2982" i="2"/>
  <c r="C2982" i="2" s="1"/>
  <c r="E2983" i="2"/>
  <c r="C2983" i="2" s="1"/>
  <c r="E2984" i="2"/>
  <c r="C2984" i="2" s="1"/>
  <c r="E2985" i="2"/>
  <c r="C2985" i="2" s="1"/>
  <c r="E2986" i="2"/>
  <c r="C2986" i="2" s="1"/>
  <c r="E2987" i="2"/>
  <c r="C2987" i="2" s="1"/>
  <c r="E2988" i="2"/>
  <c r="C2988" i="2" s="1"/>
  <c r="E2989" i="2"/>
  <c r="C2989" i="2" s="1"/>
  <c r="E2990" i="2"/>
  <c r="C2990" i="2" s="1"/>
  <c r="E2991" i="2"/>
  <c r="C2991" i="2" s="1"/>
  <c r="E2992" i="2"/>
  <c r="C2992" i="2" s="1"/>
  <c r="E2993" i="2"/>
  <c r="C2993" i="2" s="1"/>
  <c r="E2994" i="2"/>
  <c r="C2994" i="2" s="1"/>
  <c r="E2995" i="2"/>
  <c r="C2995" i="2" s="1"/>
  <c r="E2996" i="2"/>
  <c r="C2996" i="2" s="1"/>
  <c r="E2997" i="2"/>
  <c r="C2997" i="2" s="1"/>
  <c r="E2998" i="2"/>
  <c r="C2998" i="2" s="1"/>
  <c r="E2999" i="2"/>
  <c r="C2999" i="2" s="1"/>
  <c r="E3000" i="2"/>
  <c r="C3000" i="2" s="1"/>
  <c r="E3001" i="2"/>
  <c r="C3001" i="2" s="1"/>
  <c r="E3002" i="2"/>
  <c r="C3002" i="2" s="1"/>
  <c r="E3003" i="2"/>
  <c r="C3003" i="2" s="1"/>
  <c r="E3004" i="2"/>
  <c r="C3004" i="2" s="1"/>
  <c r="E3005" i="2"/>
  <c r="C3005" i="2" s="1"/>
  <c r="E3006" i="2"/>
  <c r="C3006" i="2" s="1"/>
  <c r="E3007" i="2"/>
  <c r="C3007" i="2" s="1"/>
  <c r="E3008" i="2"/>
  <c r="C3008" i="2" s="1"/>
  <c r="E3009" i="2"/>
  <c r="C3009" i="2" s="1"/>
  <c r="E3010" i="2"/>
  <c r="C3010" i="2" s="1"/>
  <c r="E3011" i="2"/>
  <c r="C3011" i="2" s="1"/>
  <c r="E3012" i="2"/>
  <c r="C3012" i="2" s="1"/>
  <c r="E3013" i="2"/>
  <c r="C3013" i="2" s="1"/>
  <c r="E3014" i="2"/>
  <c r="C3014" i="2" s="1"/>
  <c r="E3015" i="2"/>
  <c r="C3015" i="2" s="1"/>
  <c r="E3016" i="2"/>
  <c r="C3016" i="2" s="1"/>
  <c r="E3017" i="2"/>
  <c r="C3017" i="2" s="1"/>
  <c r="E3018" i="2"/>
  <c r="C3018" i="2" s="1"/>
  <c r="E3019" i="2"/>
  <c r="C3019" i="2" s="1"/>
  <c r="E3020" i="2"/>
  <c r="C3020" i="2" s="1"/>
  <c r="E3021" i="2"/>
  <c r="C3021" i="2" s="1"/>
  <c r="E3022" i="2"/>
  <c r="C3022" i="2" s="1"/>
  <c r="E3023" i="2"/>
  <c r="C3023" i="2" s="1"/>
  <c r="E3024" i="2"/>
  <c r="C3024" i="2" s="1"/>
  <c r="E3025" i="2"/>
  <c r="C3025" i="2" s="1"/>
  <c r="E3026" i="2"/>
  <c r="C3026" i="2" s="1"/>
  <c r="E3027" i="2"/>
  <c r="C3027" i="2" s="1"/>
  <c r="E3028" i="2"/>
  <c r="C3028" i="2" s="1"/>
  <c r="E3029" i="2"/>
  <c r="C3029" i="2" s="1"/>
  <c r="E3030" i="2"/>
  <c r="C3030" i="2" s="1"/>
  <c r="E3031" i="2"/>
  <c r="C3031" i="2" s="1"/>
  <c r="E3032" i="2"/>
  <c r="C3032" i="2" s="1"/>
  <c r="E3033" i="2"/>
  <c r="C3033" i="2" s="1"/>
  <c r="E3034" i="2"/>
  <c r="C3034" i="2" s="1"/>
  <c r="E3035" i="2"/>
  <c r="C3035" i="2" s="1"/>
  <c r="E3036" i="2"/>
  <c r="C3036" i="2" s="1"/>
  <c r="E3037" i="2"/>
  <c r="C3037" i="2" s="1"/>
  <c r="E3038" i="2"/>
  <c r="C3038" i="2" s="1"/>
  <c r="E3039" i="2"/>
  <c r="C3039" i="2" s="1"/>
  <c r="E3040" i="2"/>
  <c r="C3040" i="2" s="1"/>
  <c r="E3041" i="2"/>
  <c r="C3041" i="2" s="1"/>
  <c r="E3042" i="2"/>
  <c r="C3042" i="2" s="1"/>
  <c r="E3043" i="2"/>
  <c r="C3043" i="2" s="1"/>
  <c r="E3044" i="2"/>
  <c r="C3044" i="2" s="1"/>
  <c r="E3045" i="2"/>
  <c r="C3045" i="2" s="1"/>
  <c r="E3046" i="2"/>
  <c r="C3046" i="2" s="1"/>
  <c r="E3047" i="2"/>
  <c r="C3047" i="2" s="1"/>
  <c r="E3048" i="2"/>
  <c r="C3048" i="2" s="1"/>
  <c r="E3049" i="2"/>
  <c r="C3049" i="2" s="1"/>
  <c r="E3050" i="2"/>
  <c r="C3050" i="2" s="1"/>
  <c r="E3051" i="2"/>
  <c r="C3051" i="2" s="1"/>
  <c r="E3052" i="2"/>
  <c r="C3052" i="2" s="1"/>
  <c r="E3053" i="2"/>
  <c r="C3053" i="2" s="1"/>
  <c r="E3054" i="2"/>
  <c r="C3054" i="2" s="1"/>
  <c r="E3055" i="2"/>
  <c r="C3055" i="2" s="1"/>
  <c r="E3056" i="2"/>
  <c r="C3056" i="2" s="1"/>
  <c r="E3057" i="2"/>
  <c r="C3057" i="2" s="1"/>
  <c r="E3058" i="2"/>
  <c r="C3058" i="2" s="1"/>
  <c r="E3059" i="2"/>
  <c r="C3059" i="2" s="1"/>
  <c r="E3060" i="2"/>
  <c r="C3060" i="2" s="1"/>
  <c r="E3061" i="2"/>
  <c r="C3061" i="2" s="1"/>
  <c r="E3062" i="2"/>
  <c r="C3062" i="2" s="1"/>
  <c r="E3063" i="2"/>
  <c r="C3063" i="2" s="1"/>
  <c r="E3064" i="2"/>
  <c r="C3064" i="2" s="1"/>
  <c r="E3065" i="2"/>
  <c r="C3065" i="2" s="1"/>
  <c r="E3066" i="2"/>
  <c r="C3066" i="2" s="1"/>
  <c r="E3067" i="2"/>
  <c r="C3067" i="2" s="1"/>
  <c r="E3068" i="2"/>
  <c r="C3068" i="2" s="1"/>
  <c r="E3069" i="2"/>
  <c r="C3069" i="2" s="1"/>
  <c r="E3070" i="2"/>
  <c r="C3070" i="2" s="1"/>
  <c r="E3071" i="2"/>
  <c r="C3071" i="2" s="1"/>
  <c r="E3072" i="2"/>
  <c r="C3072" i="2" s="1"/>
  <c r="E3073" i="2"/>
  <c r="C3073" i="2" s="1"/>
  <c r="E3074" i="2"/>
  <c r="C3074" i="2" s="1"/>
  <c r="E3075" i="2"/>
  <c r="C3075" i="2" s="1"/>
  <c r="E3076" i="2"/>
  <c r="C3076" i="2" s="1"/>
  <c r="E3077" i="2"/>
  <c r="C3077" i="2" s="1"/>
  <c r="E3078" i="2"/>
  <c r="C3078" i="2" s="1"/>
  <c r="E3079" i="2"/>
  <c r="C3079" i="2" s="1"/>
  <c r="E3080" i="2"/>
  <c r="C3080" i="2" s="1"/>
  <c r="E3081" i="2"/>
  <c r="C3081" i="2" s="1"/>
  <c r="E3082" i="2"/>
  <c r="C3082" i="2" s="1"/>
  <c r="E3083" i="2"/>
  <c r="C3083" i="2" s="1"/>
  <c r="E3084" i="2"/>
  <c r="C3084" i="2" s="1"/>
  <c r="E3085" i="2"/>
  <c r="C3085" i="2" s="1"/>
  <c r="E3086" i="2"/>
  <c r="C3086" i="2" s="1"/>
  <c r="E3087" i="2"/>
  <c r="C3087" i="2" s="1"/>
  <c r="E3088" i="2"/>
  <c r="C3088" i="2" s="1"/>
  <c r="E3089" i="2"/>
  <c r="C3089" i="2" s="1"/>
  <c r="E3090" i="2"/>
  <c r="C3090" i="2" s="1"/>
  <c r="E3091" i="2"/>
  <c r="C3091" i="2" s="1"/>
  <c r="E3092" i="2"/>
  <c r="C3092" i="2" s="1"/>
  <c r="E3093" i="2"/>
  <c r="C3093" i="2" s="1"/>
  <c r="E3094" i="2"/>
  <c r="C3094" i="2" s="1"/>
  <c r="E3095" i="2"/>
  <c r="C3095" i="2" s="1"/>
  <c r="E3096" i="2"/>
  <c r="C3096" i="2" s="1"/>
  <c r="E3097" i="2"/>
  <c r="C3097" i="2" s="1"/>
  <c r="E3098" i="2"/>
  <c r="C3098" i="2" s="1"/>
  <c r="E3099" i="2"/>
  <c r="C3099" i="2" s="1"/>
  <c r="E3100" i="2"/>
  <c r="C3100" i="2" s="1"/>
  <c r="E3101" i="2"/>
  <c r="C3101" i="2" s="1"/>
  <c r="E3102" i="2"/>
  <c r="C3102" i="2" s="1"/>
  <c r="E3103" i="2"/>
  <c r="C3103" i="2" s="1"/>
  <c r="E3104" i="2"/>
  <c r="C3104" i="2" s="1"/>
  <c r="E3105" i="2"/>
  <c r="C3105" i="2" s="1"/>
  <c r="E3106" i="2"/>
  <c r="C3106" i="2" s="1"/>
  <c r="E3107" i="2"/>
  <c r="C3107" i="2" s="1"/>
  <c r="E3108" i="2"/>
  <c r="C3108" i="2" s="1"/>
  <c r="E3109" i="2"/>
  <c r="C3109" i="2" s="1"/>
  <c r="E3110" i="2"/>
  <c r="C3110" i="2" s="1"/>
  <c r="E3111" i="2"/>
  <c r="C3111" i="2" s="1"/>
  <c r="E3112" i="2"/>
  <c r="C3112" i="2" s="1"/>
  <c r="E3113" i="2"/>
  <c r="C3113" i="2" s="1"/>
  <c r="E3114" i="2"/>
  <c r="C3114" i="2" s="1"/>
  <c r="E3115" i="2"/>
  <c r="C3115" i="2" s="1"/>
  <c r="E3116" i="2"/>
  <c r="C3116" i="2" s="1"/>
  <c r="E3117" i="2"/>
  <c r="C3117" i="2" s="1"/>
  <c r="E3118" i="2"/>
  <c r="C3118" i="2" s="1"/>
  <c r="E3119" i="2"/>
  <c r="C3119" i="2" s="1"/>
  <c r="E3120" i="2"/>
  <c r="C3120" i="2" s="1"/>
  <c r="E3121" i="2"/>
  <c r="C3121" i="2" s="1"/>
  <c r="E3122" i="2"/>
  <c r="C3122" i="2" s="1"/>
  <c r="E3123" i="2"/>
  <c r="C3123" i="2" s="1"/>
  <c r="E3124" i="2"/>
  <c r="C3124" i="2" s="1"/>
  <c r="E3125" i="2"/>
  <c r="C3125" i="2" s="1"/>
  <c r="E3126" i="2"/>
  <c r="C3126" i="2" s="1"/>
  <c r="E3127" i="2"/>
  <c r="C3127" i="2" s="1"/>
  <c r="E3128" i="2"/>
  <c r="C3128" i="2" s="1"/>
  <c r="E3129" i="2"/>
  <c r="C3129" i="2" s="1"/>
  <c r="E3130" i="2"/>
  <c r="C3130" i="2" s="1"/>
  <c r="E3131" i="2"/>
  <c r="C3131" i="2" s="1"/>
  <c r="E3132" i="2"/>
  <c r="C3132" i="2" s="1"/>
  <c r="E3133" i="2"/>
  <c r="C3133" i="2" s="1"/>
  <c r="E3134" i="2"/>
  <c r="C3134" i="2" s="1"/>
  <c r="E3135" i="2"/>
  <c r="C3135" i="2" s="1"/>
  <c r="E3136" i="2"/>
  <c r="C3136" i="2" s="1"/>
  <c r="E3137" i="2"/>
  <c r="C3137" i="2" s="1"/>
  <c r="E3138" i="2"/>
  <c r="C3138" i="2" s="1"/>
  <c r="E3139" i="2"/>
  <c r="C3139" i="2" s="1"/>
  <c r="E3140" i="2"/>
  <c r="C3140" i="2" s="1"/>
  <c r="E3141" i="2"/>
  <c r="C3141" i="2" s="1"/>
  <c r="E3142" i="2"/>
  <c r="C3142" i="2" s="1"/>
  <c r="E3143" i="2"/>
  <c r="C3143" i="2" s="1"/>
  <c r="E3144" i="2"/>
  <c r="C3144" i="2" s="1"/>
  <c r="E3145" i="2"/>
  <c r="C3145" i="2" s="1"/>
  <c r="E3146" i="2"/>
  <c r="C3146" i="2" s="1"/>
  <c r="E3147" i="2"/>
  <c r="C3147" i="2" s="1"/>
  <c r="E3148" i="2"/>
  <c r="C3148" i="2" s="1"/>
  <c r="E3149" i="2"/>
  <c r="C3149" i="2" s="1"/>
  <c r="E3150" i="2"/>
  <c r="C3150" i="2" s="1"/>
  <c r="E3151" i="2"/>
  <c r="C3151" i="2" s="1"/>
  <c r="E3152" i="2"/>
  <c r="C3152" i="2" s="1"/>
  <c r="E3153" i="2"/>
  <c r="C3153" i="2" s="1"/>
  <c r="E3154" i="2"/>
  <c r="C3154" i="2" s="1"/>
  <c r="E3155" i="2"/>
  <c r="C3155" i="2" s="1"/>
  <c r="E3156" i="2"/>
  <c r="C3156" i="2" s="1"/>
  <c r="E3157" i="2"/>
  <c r="C3157" i="2" s="1"/>
  <c r="E3158" i="2"/>
  <c r="C3158" i="2" s="1"/>
  <c r="E3159" i="2"/>
  <c r="C3159" i="2" s="1"/>
  <c r="E3160" i="2"/>
  <c r="C3160" i="2" s="1"/>
  <c r="E3161" i="2"/>
  <c r="C3161" i="2" s="1"/>
  <c r="E3162" i="2"/>
  <c r="C3162" i="2" s="1"/>
  <c r="E3163" i="2"/>
  <c r="C3163" i="2" s="1"/>
  <c r="E3164" i="2"/>
  <c r="C3164" i="2" s="1"/>
  <c r="E3165" i="2"/>
  <c r="C3165" i="2" s="1"/>
  <c r="E3166" i="2"/>
  <c r="C3166" i="2" s="1"/>
  <c r="E3167" i="2"/>
  <c r="C3167" i="2" s="1"/>
  <c r="E3168" i="2"/>
  <c r="C3168" i="2" s="1"/>
  <c r="E3169" i="2"/>
  <c r="C3169" i="2" s="1"/>
  <c r="E3170" i="2"/>
  <c r="C3170" i="2" s="1"/>
  <c r="E3171" i="2"/>
  <c r="C3171" i="2" s="1"/>
  <c r="E3172" i="2"/>
  <c r="C3172" i="2" s="1"/>
  <c r="E3173" i="2"/>
  <c r="C3173" i="2" s="1"/>
  <c r="E3174" i="2"/>
  <c r="C3174" i="2" s="1"/>
  <c r="E3175" i="2"/>
  <c r="C3175" i="2" s="1"/>
  <c r="E3176" i="2"/>
  <c r="C3176" i="2" s="1"/>
  <c r="E3177" i="2"/>
  <c r="C3177" i="2" s="1"/>
  <c r="E3178" i="2"/>
  <c r="C3178" i="2" s="1"/>
  <c r="E3179" i="2"/>
  <c r="C3179" i="2" s="1"/>
  <c r="E3180" i="2"/>
  <c r="C3180" i="2" s="1"/>
  <c r="E3181" i="2"/>
  <c r="C3181" i="2" s="1"/>
  <c r="E3182" i="2"/>
  <c r="C3182" i="2" s="1"/>
  <c r="E3183" i="2"/>
  <c r="C3183" i="2" s="1"/>
  <c r="E3184" i="2"/>
  <c r="C3184" i="2" s="1"/>
  <c r="E3185" i="2"/>
  <c r="C3185" i="2" s="1"/>
  <c r="E3186" i="2"/>
  <c r="C3186" i="2" s="1"/>
  <c r="E3187" i="2"/>
  <c r="C3187" i="2" s="1"/>
  <c r="E3188" i="2"/>
  <c r="C3188" i="2" s="1"/>
  <c r="E3189" i="2"/>
  <c r="C3189" i="2" s="1"/>
  <c r="E3190" i="2"/>
  <c r="C3190" i="2" s="1"/>
  <c r="E3191" i="2"/>
  <c r="C3191" i="2" s="1"/>
  <c r="E3192" i="2"/>
  <c r="C3192" i="2" s="1"/>
  <c r="E3193" i="2"/>
  <c r="C3193" i="2" s="1"/>
  <c r="E3194" i="2"/>
  <c r="C3194" i="2" s="1"/>
  <c r="E3195" i="2"/>
  <c r="C3195" i="2" s="1"/>
  <c r="E3196" i="2"/>
  <c r="C3196" i="2" s="1"/>
  <c r="E3197" i="2"/>
  <c r="C3197" i="2" s="1"/>
  <c r="E3198" i="2"/>
  <c r="C3198" i="2" s="1"/>
  <c r="E3199" i="2"/>
  <c r="C3199" i="2" s="1"/>
  <c r="E3200" i="2"/>
  <c r="C3200" i="2" s="1"/>
  <c r="E3201" i="2"/>
  <c r="C3201" i="2" s="1"/>
  <c r="E3202" i="2"/>
  <c r="C3202" i="2" s="1"/>
  <c r="E3203" i="2"/>
  <c r="C3203" i="2" s="1"/>
  <c r="E3204" i="2"/>
  <c r="C3204" i="2" s="1"/>
  <c r="E3205" i="2"/>
  <c r="C3205" i="2" s="1"/>
  <c r="E3206" i="2"/>
  <c r="C3206" i="2" s="1"/>
  <c r="E3207" i="2"/>
  <c r="C3207" i="2" s="1"/>
  <c r="E3208" i="2"/>
  <c r="C3208" i="2" s="1"/>
  <c r="E3209" i="2"/>
  <c r="C3209" i="2" s="1"/>
  <c r="E3210" i="2"/>
  <c r="C3210" i="2" s="1"/>
  <c r="E3211" i="2"/>
  <c r="C3211" i="2" s="1"/>
  <c r="E3212" i="2"/>
  <c r="C3212" i="2" s="1"/>
  <c r="E3213" i="2"/>
  <c r="C3213" i="2" s="1"/>
  <c r="E3214" i="2"/>
  <c r="C3214" i="2" s="1"/>
  <c r="E3215" i="2"/>
  <c r="C3215" i="2" s="1"/>
  <c r="E3216" i="2"/>
  <c r="C3216" i="2" s="1"/>
  <c r="E3217" i="2"/>
  <c r="C3217" i="2" s="1"/>
  <c r="E3218" i="2"/>
  <c r="C3218" i="2" s="1"/>
  <c r="E3219" i="2"/>
  <c r="C3219" i="2" s="1"/>
  <c r="E3220" i="2"/>
  <c r="C3220" i="2" s="1"/>
  <c r="E3221" i="2"/>
  <c r="C3221" i="2" s="1"/>
  <c r="E3222" i="2"/>
  <c r="C3222" i="2" s="1"/>
  <c r="E3223" i="2"/>
  <c r="C3223" i="2" s="1"/>
  <c r="E3224" i="2"/>
  <c r="C3224" i="2" s="1"/>
  <c r="E3225" i="2"/>
  <c r="C3225" i="2" s="1"/>
  <c r="E3226" i="2"/>
  <c r="C3226" i="2" s="1"/>
  <c r="E3227" i="2"/>
  <c r="C3227" i="2" s="1"/>
  <c r="E3228" i="2"/>
  <c r="C3228" i="2" s="1"/>
  <c r="E3229" i="2"/>
  <c r="C3229" i="2" s="1"/>
  <c r="E3230" i="2"/>
  <c r="C3230" i="2" s="1"/>
  <c r="E3231" i="2"/>
  <c r="C3231" i="2" s="1"/>
  <c r="E3232" i="2"/>
  <c r="C3232" i="2" s="1"/>
  <c r="E3233" i="2"/>
  <c r="C3233" i="2" s="1"/>
  <c r="E3234" i="2"/>
  <c r="C3234" i="2" s="1"/>
  <c r="E3235" i="2"/>
  <c r="C3235" i="2" s="1"/>
  <c r="E3236" i="2"/>
  <c r="C3236" i="2" s="1"/>
  <c r="E3237" i="2"/>
  <c r="C3237" i="2" s="1"/>
  <c r="E3238" i="2"/>
  <c r="C3238" i="2" s="1"/>
  <c r="E3239" i="2"/>
  <c r="C3239" i="2" s="1"/>
  <c r="E3240" i="2"/>
  <c r="C3240" i="2" s="1"/>
  <c r="E3241" i="2"/>
  <c r="C3241" i="2" s="1"/>
  <c r="E3242" i="2"/>
  <c r="C3242" i="2" s="1"/>
  <c r="E3243" i="2"/>
  <c r="C3243" i="2" s="1"/>
  <c r="E3244" i="2"/>
  <c r="C3244" i="2" s="1"/>
  <c r="E3245" i="2"/>
  <c r="C3245" i="2" s="1"/>
  <c r="E3246" i="2"/>
  <c r="C3246" i="2" s="1"/>
  <c r="E3247" i="2"/>
  <c r="C3247" i="2" s="1"/>
  <c r="E3248" i="2"/>
  <c r="C3248" i="2" s="1"/>
  <c r="E3249" i="2"/>
  <c r="C3249" i="2" s="1"/>
  <c r="E3250" i="2"/>
  <c r="C3250" i="2" s="1"/>
  <c r="E3251" i="2"/>
  <c r="C3251" i="2" s="1"/>
  <c r="E3252" i="2"/>
  <c r="C3252" i="2" s="1"/>
  <c r="E3253" i="2"/>
  <c r="C3253" i="2" s="1"/>
  <c r="E3254" i="2"/>
  <c r="C3254" i="2" s="1"/>
  <c r="E3255" i="2"/>
  <c r="C3255" i="2" s="1"/>
  <c r="E3256" i="2"/>
  <c r="C3256" i="2" s="1"/>
  <c r="E3257" i="2"/>
  <c r="C3257" i="2" s="1"/>
  <c r="E3258" i="2"/>
  <c r="C3258" i="2" s="1"/>
  <c r="E3259" i="2"/>
  <c r="C3259" i="2" s="1"/>
  <c r="E3260" i="2"/>
  <c r="C3260" i="2" s="1"/>
  <c r="E3261" i="2"/>
  <c r="C3261" i="2" s="1"/>
  <c r="E3262" i="2"/>
  <c r="C3262" i="2" s="1"/>
  <c r="E3263" i="2"/>
  <c r="C3263" i="2" s="1"/>
  <c r="E3264" i="2"/>
  <c r="C3264" i="2" s="1"/>
  <c r="E3265" i="2"/>
  <c r="C3265" i="2" s="1"/>
  <c r="E3266" i="2"/>
  <c r="C3266" i="2" s="1"/>
  <c r="E3267" i="2"/>
  <c r="C3267" i="2" s="1"/>
  <c r="E3268" i="2"/>
  <c r="C3268" i="2" s="1"/>
  <c r="E3269" i="2"/>
  <c r="C3269" i="2" s="1"/>
  <c r="E3270" i="2"/>
  <c r="C3270" i="2" s="1"/>
  <c r="E3271" i="2"/>
  <c r="C3271" i="2" s="1"/>
  <c r="E3272" i="2"/>
  <c r="C3272" i="2" s="1"/>
  <c r="E3273" i="2"/>
  <c r="C3273" i="2" s="1"/>
  <c r="E3274" i="2"/>
  <c r="C3274" i="2" s="1"/>
  <c r="E3275" i="2"/>
  <c r="C3275" i="2" s="1"/>
  <c r="E3276" i="2"/>
  <c r="C3276" i="2" s="1"/>
  <c r="E3277" i="2"/>
  <c r="C3277" i="2" s="1"/>
  <c r="E3278" i="2"/>
  <c r="C3278" i="2" s="1"/>
  <c r="E3279" i="2"/>
  <c r="C3279" i="2" s="1"/>
  <c r="E3280" i="2"/>
  <c r="C3280" i="2" s="1"/>
  <c r="E3281" i="2"/>
  <c r="C3281" i="2" s="1"/>
  <c r="E3282" i="2"/>
  <c r="C3282" i="2" s="1"/>
  <c r="E3283" i="2"/>
  <c r="C3283" i="2" s="1"/>
  <c r="E3284" i="2"/>
  <c r="C3284" i="2" s="1"/>
  <c r="E3285" i="2"/>
  <c r="C3285" i="2" s="1"/>
  <c r="E3286" i="2"/>
  <c r="C3286" i="2" s="1"/>
  <c r="E3287" i="2"/>
  <c r="C3287" i="2" s="1"/>
  <c r="E3288" i="2"/>
  <c r="C3288" i="2" s="1"/>
  <c r="E3289" i="2"/>
  <c r="C3289" i="2" s="1"/>
  <c r="E3290" i="2"/>
  <c r="C3290" i="2" s="1"/>
  <c r="E3291" i="2"/>
  <c r="C3291" i="2" s="1"/>
  <c r="E3292" i="2"/>
  <c r="C3292" i="2" s="1"/>
  <c r="E3293" i="2"/>
  <c r="C3293" i="2" s="1"/>
  <c r="E3294" i="2"/>
  <c r="C3294" i="2" s="1"/>
  <c r="E3295" i="2"/>
  <c r="C3295" i="2" s="1"/>
  <c r="E3296" i="2"/>
  <c r="C3296" i="2" s="1"/>
  <c r="E3297" i="2"/>
  <c r="C3297" i="2" s="1"/>
  <c r="E3298" i="2"/>
  <c r="C3298" i="2" s="1"/>
  <c r="E3299" i="2"/>
  <c r="C3299" i="2" s="1"/>
  <c r="E3300" i="2"/>
  <c r="C3300" i="2" s="1"/>
  <c r="E3301" i="2"/>
  <c r="C3301" i="2" s="1"/>
  <c r="E3302" i="2"/>
  <c r="C3302" i="2" s="1"/>
  <c r="E3303" i="2"/>
  <c r="C3303" i="2" s="1"/>
  <c r="E3304" i="2"/>
  <c r="C3304" i="2" s="1"/>
  <c r="E3305" i="2"/>
  <c r="C3305" i="2" s="1"/>
  <c r="E3306" i="2"/>
  <c r="C3306" i="2" s="1"/>
  <c r="E3307" i="2"/>
  <c r="C3307" i="2" s="1"/>
  <c r="E3308" i="2"/>
  <c r="C3308" i="2" s="1"/>
  <c r="E3309" i="2"/>
  <c r="C3309" i="2" s="1"/>
  <c r="E3310" i="2"/>
  <c r="C3310" i="2" s="1"/>
  <c r="E3311" i="2"/>
  <c r="C3311" i="2" s="1"/>
  <c r="E3312" i="2"/>
  <c r="C3312" i="2" s="1"/>
  <c r="E3313" i="2"/>
  <c r="C3313" i="2" s="1"/>
  <c r="E3314" i="2"/>
  <c r="C3314" i="2" s="1"/>
  <c r="E3315" i="2"/>
  <c r="C3315" i="2" s="1"/>
  <c r="E3316" i="2"/>
  <c r="C3316" i="2" s="1"/>
  <c r="E3317" i="2"/>
  <c r="C3317" i="2" s="1"/>
  <c r="E3318" i="2"/>
  <c r="C3318" i="2" s="1"/>
  <c r="E3319" i="2"/>
  <c r="C3319" i="2" s="1"/>
  <c r="E3320" i="2"/>
  <c r="C3320" i="2" s="1"/>
  <c r="E3321" i="2"/>
  <c r="C3321" i="2" s="1"/>
  <c r="E3322" i="2"/>
  <c r="C3322" i="2" s="1"/>
  <c r="E3323" i="2"/>
  <c r="C3323" i="2" s="1"/>
  <c r="E3324" i="2"/>
  <c r="C3324" i="2" s="1"/>
  <c r="E3325" i="2"/>
  <c r="C3325" i="2" s="1"/>
  <c r="E3326" i="2"/>
  <c r="C3326" i="2" s="1"/>
  <c r="E3327" i="2"/>
  <c r="C3327" i="2" s="1"/>
  <c r="E3328" i="2"/>
  <c r="C3328" i="2" s="1"/>
  <c r="E3329" i="2"/>
  <c r="C3329" i="2" s="1"/>
  <c r="E3330" i="2"/>
  <c r="C3330" i="2" s="1"/>
  <c r="E3331" i="2"/>
  <c r="C3331" i="2" s="1"/>
  <c r="E3332" i="2"/>
  <c r="C3332" i="2" s="1"/>
  <c r="E3333" i="2"/>
  <c r="C3333" i="2" s="1"/>
  <c r="E3334" i="2"/>
  <c r="C3334" i="2" s="1"/>
  <c r="E3335" i="2"/>
  <c r="C3335" i="2" s="1"/>
  <c r="E3336" i="2"/>
  <c r="C3336" i="2" s="1"/>
  <c r="E3337" i="2"/>
  <c r="C3337" i="2" s="1"/>
  <c r="E3338" i="2"/>
  <c r="C3338" i="2" s="1"/>
  <c r="E3339" i="2"/>
  <c r="C3339" i="2" s="1"/>
  <c r="E3340" i="2"/>
  <c r="C3340" i="2" s="1"/>
  <c r="E3341" i="2"/>
  <c r="C3341" i="2" s="1"/>
  <c r="E3342" i="2"/>
  <c r="C3342" i="2" s="1"/>
  <c r="E3343" i="2"/>
  <c r="C3343" i="2" s="1"/>
  <c r="E3344" i="2"/>
  <c r="C3344" i="2" s="1"/>
  <c r="E3345" i="2"/>
  <c r="C3345" i="2" s="1"/>
  <c r="E3346" i="2"/>
  <c r="C3346" i="2" s="1"/>
  <c r="E3347" i="2"/>
  <c r="C3347" i="2" s="1"/>
  <c r="E3348" i="2"/>
  <c r="C3348" i="2" s="1"/>
  <c r="E3349" i="2"/>
  <c r="C3349" i="2" s="1"/>
  <c r="E3350" i="2"/>
  <c r="C3350" i="2" s="1"/>
  <c r="E3351" i="2"/>
  <c r="C3351" i="2" s="1"/>
  <c r="E3352" i="2"/>
  <c r="C3352" i="2" s="1"/>
  <c r="E3353" i="2"/>
  <c r="C3353" i="2" s="1"/>
  <c r="E3354" i="2"/>
  <c r="C3354" i="2" s="1"/>
  <c r="E3355" i="2"/>
  <c r="C3355" i="2" s="1"/>
  <c r="E3356" i="2"/>
  <c r="C3356" i="2" s="1"/>
  <c r="E3357" i="2"/>
  <c r="C3357" i="2" s="1"/>
  <c r="E3358" i="2"/>
  <c r="C3358" i="2" s="1"/>
  <c r="E3359" i="2"/>
  <c r="C3359" i="2" s="1"/>
  <c r="E3360" i="2"/>
  <c r="C3360" i="2" s="1"/>
  <c r="E3361" i="2"/>
  <c r="C3361" i="2" s="1"/>
  <c r="E3362" i="2"/>
  <c r="C3362" i="2" s="1"/>
  <c r="E3363" i="2"/>
  <c r="C3363" i="2" s="1"/>
  <c r="E3364" i="2"/>
  <c r="C3364" i="2" s="1"/>
  <c r="E3365" i="2"/>
  <c r="C3365" i="2" s="1"/>
  <c r="E3366" i="2"/>
  <c r="C3366" i="2" s="1"/>
  <c r="E3367" i="2"/>
  <c r="C3367" i="2" s="1"/>
  <c r="E3368" i="2"/>
  <c r="C3368" i="2" s="1"/>
  <c r="E3369" i="2"/>
  <c r="C3369" i="2" s="1"/>
  <c r="E3370" i="2"/>
  <c r="C3370" i="2" s="1"/>
  <c r="E3371" i="2"/>
  <c r="C3371" i="2" s="1"/>
  <c r="E3372" i="2"/>
  <c r="C3372" i="2" s="1"/>
  <c r="E3373" i="2"/>
  <c r="C3373" i="2" s="1"/>
  <c r="E3374" i="2"/>
  <c r="C3374" i="2" s="1"/>
  <c r="E3375" i="2"/>
  <c r="C3375" i="2" s="1"/>
  <c r="E3376" i="2"/>
  <c r="C3376" i="2" s="1"/>
  <c r="E3377" i="2"/>
  <c r="C3377" i="2" s="1"/>
  <c r="E3378" i="2"/>
  <c r="C3378" i="2" s="1"/>
  <c r="E3379" i="2"/>
  <c r="C3379" i="2" s="1"/>
  <c r="E3380" i="2"/>
  <c r="C3380" i="2" s="1"/>
  <c r="E3381" i="2"/>
  <c r="C3381" i="2" s="1"/>
  <c r="E3382" i="2"/>
  <c r="C3382" i="2" s="1"/>
  <c r="E3383" i="2"/>
  <c r="C3383" i="2" s="1"/>
  <c r="E3384" i="2"/>
  <c r="C3384" i="2" s="1"/>
  <c r="E3385" i="2"/>
  <c r="C3385" i="2" s="1"/>
  <c r="E3386" i="2"/>
  <c r="C3386" i="2" s="1"/>
  <c r="E3387" i="2"/>
  <c r="C3387" i="2" s="1"/>
  <c r="E3388" i="2"/>
  <c r="C3388" i="2" s="1"/>
  <c r="E3389" i="2"/>
  <c r="C3389" i="2" s="1"/>
  <c r="E3390" i="2"/>
  <c r="C3390" i="2" s="1"/>
  <c r="E3391" i="2"/>
  <c r="C3391" i="2" s="1"/>
  <c r="E3392" i="2"/>
  <c r="C3392" i="2" s="1"/>
  <c r="E3393" i="2"/>
  <c r="C3393" i="2" s="1"/>
  <c r="E3394" i="2"/>
  <c r="C3394" i="2" s="1"/>
  <c r="E3395" i="2"/>
  <c r="C3395" i="2" s="1"/>
  <c r="E3396" i="2"/>
  <c r="C3396" i="2" s="1"/>
  <c r="E3397" i="2"/>
  <c r="C3397" i="2" s="1"/>
  <c r="E3398" i="2"/>
  <c r="C3398" i="2" s="1"/>
  <c r="E3399" i="2"/>
  <c r="C3399" i="2" s="1"/>
  <c r="E3400" i="2"/>
  <c r="C3400" i="2" s="1"/>
  <c r="E3401" i="2"/>
  <c r="C3401" i="2" s="1"/>
  <c r="E3402" i="2"/>
  <c r="C3402" i="2" s="1"/>
  <c r="E3403" i="2"/>
  <c r="C3403" i="2" s="1"/>
  <c r="E3404" i="2"/>
  <c r="C3404" i="2" s="1"/>
  <c r="E3405" i="2"/>
  <c r="C3405" i="2" s="1"/>
  <c r="E3406" i="2"/>
  <c r="C3406" i="2" s="1"/>
  <c r="E3407" i="2"/>
  <c r="C3407" i="2" s="1"/>
  <c r="E3408" i="2"/>
  <c r="C3408" i="2" s="1"/>
  <c r="E3409" i="2"/>
  <c r="C3409" i="2" s="1"/>
  <c r="E3410" i="2"/>
  <c r="C3410" i="2" s="1"/>
  <c r="E3411" i="2"/>
  <c r="C3411" i="2" s="1"/>
  <c r="E3412" i="2"/>
  <c r="C3412" i="2" s="1"/>
  <c r="E3413" i="2"/>
  <c r="C3413" i="2" s="1"/>
  <c r="E3414" i="2"/>
  <c r="C3414" i="2" s="1"/>
  <c r="E3415" i="2"/>
  <c r="C3415" i="2" s="1"/>
  <c r="E3416" i="2"/>
  <c r="C3416" i="2" s="1"/>
  <c r="E3417" i="2"/>
  <c r="C3417" i="2" s="1"/>
  <c r="E3418" i="2"/>
  <c r="C3418" i="2" s="1"/>
  <c r="E3419" i="2"/>
  <c r="C3419" i="2" s="1"/>
  <c r="E3420" i="2"/>
  <c r="C3420" i="2" s="1"/>
  <c r="E3421" i="2"/>
  <c r="C3421" i="2" s="1"/>
  <c r="E3422" i="2"/>
  <c r="C3422" i="2" s="1"/>
  <c r="E3423" i="2"/>
  <c r="C3423" i="2" s="1"/>
  <c r="E3424" i="2"/>
  <c r="C3424" i="2" s="1"/>
  <c r="E3425" i="2"/>
  <c r="C3425" i="2" s="1"/>
  <c r="E3426" i="2"/>
  <c r="C3426" i="2" s="1"/>
  <c r="E3427" i="2"/>
  <c r="C3427" i="2" s="1"/>
  <c r="E3428" i="2"/>
  <c r="C3428" i="2" s="1"/>
  <c r="E3429" i="2"/>
  <c r="C3429" i="2" s="1"/>
  <c r="E3430" i="2"/>
  <c r="C3430" i="2" s="1"/>
  <c r="E3431" i="2"/>
  <c r="C3431" i="2" s="1"/>
  <c r="E3432" i="2"/>
  <c r="C3432" i="2" s="1"/>
  <c r="E3433" i="2"/>
  <c r="C3433" i="2" s="1"/>
  <c r="E3434" i="2"/>
  <c r="C3434" i="2" s="1"/>
  <c r="E3435" i="2"/>
  <c r="C3435" i="2" s="1"/>
  <c r="E3436" i="2"/>
  <c r="C3436" i="2" s="1"/>
  <c r="E3437" i="2"/>
  <c r="C3437" i="2" s="1"/>
  <c r="E3438" i="2"/>
  <c r="C3438" i="2" s="1"/>
  <c r="E3439" i="2"/>
  <c r="C3439" i="2" s="1"/>
  <c r="E3440" i="2"/>
  <c r="C3440" i="2" s="1"/>
  <c r="E3441" i="2"/>
  <c r="C3441" i="2" s="1"/>
  <c r="E3442" i="2"/>
  <c r="C3442" i="2" s="1"/>
  <c r="E3443" i="2"/>
  <c r="C3443" i="2" s="1"/>
  <c r="E3444" i="2"/>
  <c r="C3444" i="2" s="1"/>
  <c r="E3445" i="2"/>
  <c r="C3445" i="2" s="1"/>
  <c r="E3446" i="2"/>
  <c r="C3446" i="2" s="1"/>
  <c r="E3447" i="2"/>
  <c r="C3447" i="2" s="1"/>
  <c r="E3448" i="2"/>
  <c r="C3448" i="2" s="1"/>
  <c r="E3449" i="2"/>
  <c r="C3449" i="2" s="1"/>
  <c r="E3450" i="2"/>
  <c r="C3450" i="2" s="1"/>
  <c r="E3451" i="2"/>
  <c r="C3451" i="2" s="1"/>
  <c r="E3452" i="2"/>
  <c r="C3452" i="2" s="1"/>
  <c r="E3453" i="2"/>
  <c r="C3453" i="2" s="1"/>
  <c r="E3454" i="2"/>
  <c r="C3454" i="2" s="1"/>
  <c r="E3455" i="2"/>
  <c r="C3455" i="2" s="1"/>
  <c r="E3456" i="2"/>
  <c r="C3456" i="2" s="1"/>
  <c r="E3457" i="2"/>
  <c r="C3457" i="2" s="1"/>
  <c r="E3458" i="2"/>
  <c r="C3458" i="2" s="1"/>
  <c r="E3459" i="2"/>
  <c r="C3459" i="2" s="1"/>
  <c r="E3460" i="2"/>
  <c r="C3460" i="2" s="1"/>
  <c r="E3461" i="2"/>
  <c r="C3461" i="2" s="1"/>
  <c r="E3462" i="2"/>
  <c r="C3462" i="2" s="1"/>
  <c r="E3463" i="2"/>
  <c r="C3463" i="2" s="1"/>
  <c r="E3464" i="2"/>
  <c r="C3464" i="2" s="1"/>
  <c r="E3465" i="2"/>
  <c r="C3465" i="2" s="1"/>
  <c r="E3466" i="2"/>
  <c r="C3466" i="2" s="1"/>
  <c r="E3467" i="2"/>
  <c r="C3467" i="2" s="1"/>
  <c r="E3468" i="2"/>
  <c r="C3468" i="2" s="1"/>
  <c r="E3469" i="2"/>
  <c r="C3469" i="2" s="1"/>
  <c r="E3470" i="2"/>
  <c r="C3470" i="2" s="1"/>
  <c r="E3471" i="2"/>
  <c r="C3471" i="2" s="1"/>
  <c r="E3472" i="2"/>
  <c r="C3472" i="2" s="1"/>
  <c r="E3473" i="2"/>
  <c r="C3473" i="2" s="1"/>
  <c r="E3474" i="2"/>
  <c r="C3474" i="2" s="1"/>
  <c r="E3475" i="2"/>
  <c r="C3475" i="2" s="1"/>
  <c r="E3476" i="2"/>
  <c r="C3476" i="2" s="1"/>
  <c r="E3477" i="2"/>
  <c r="C3477" i="2" s="1"/>
  <c r="E3478" i="2"/>
  <c r="C3478" i="2" s="1"/>
  <c r="E3479" i="2"/>
  <c r="C3479" i="2" s="1"/>
  <c r="E3480" i="2"/>
  <c r="C3480" i="2" s="1"/>
  <c r="E3481" i="2"/>
  <c r="C3481" i="2" s="1"/>
  <c r="E3482" i="2"/>
  <c r="C3482" i="2" s="1"/>
  <c r="E3483" i="2"/>
  <c r="C3483" i="2" s="1"/>
  <c r="E3484" i="2"/>
  <c r="C3484" i="2" s="1"/>
  <c r="E3485" i="2"/>
  <c r="C3485" i="2" s="1"/>
  <c r="E3486" i="2"/>
  <c r="C3486" i="2" s="1"/>
  <c r="E3487" i="2"/>
  <c r="C3487" i="2" s="1"/>
  <c r="E3488" i="2"/>
  <c r="C3488" i="2" s="1"/>
  <c r="E3489" i="2"/>
  <c r="C3489" i="2" s="1"/>
  <c r="E3490" i="2"/>
  <c r="C3490" i="2" s="1"/>
  <c r="E3491" i="2"/>
  <c r="C3491" i="2" s="1"/>
  <c r="E3492" i="2"/>
  <c r="C3492" i="2" s="1"/>
  <c r="E3493" i="2"/>
  <c r="C3493" i="2" s="1"/>
  <c r="E3494" i="2"/>
  <c r="C3494" i="2" s="1"/>
  <c r="E3495" i="2"/>
  <c r="C3495" i="2" s="1"/>
  <c r="E3496" i="2"/>
  <c r="C3496" i="2" s="1"/>
  <c r="E3497" i="2"/>
  <c r="C3497" i="2" s="1"/>
  <c r="E3498" i="2"/>
  <c r="C3498" i="2" s="1"/>
  <c r="E3499" i="2"/>
  <c r="C3499" i="2" s="1"/>
  <c r="E3500" i="2"/>
  <c r="C3500" i="2" s="1"/>
  <c r="E3501" i="2"/>
  <c r="C3501" i="2" s="1"/>
  <c r="E3502" i="2"/>
  <c r="C3502" i="2" s="1"/>
  <c r="E3503" i="2"/>
  <c r="C3503" i="2" s="1"/>
  <c r="E3504" i="2"/>
  <c r="C3504" i="2" s="1"/>
  <c r="E3505" i="2"/>
  <c r="C3505" i="2" s="1"/>
  <c r="E3506" i="2"/>
  <c r="C3506" i="2" s="1"/>
  <c r="E3507" i="2"/>
  <c r="C3507" i="2" s="1"/>
  <c r="E3508" i="2"/>
  <c r="C3508" i="2" s="1"/>
  <c r="E3509" i="2"/>
  <c r="C3509" i="2" s="1"/>
  <c r="E3510" i="2"/>
  <c r="C3510" i="2" s="1"/>
  <c r="E3511" i="2"/>
  <c r="C3511" i="2" s="1"/>
  <c r="E3512" i="2"/>
  <c r="C3512" i="2" s="1"/>
  <c r="E3513" i="2"/>
  <c r="C3513" i="2" s="1"/>
  <c r="E3514" i="2"/>
  <c r="C3514" i="2" s="1"/>
  <c r="E3515" i="2"/>
  <c r="C3515" i="2" s="1"/>
  <c r="E3516" i="2"/>
  <c r="C3516" i="2" s="1"/>
  <c r="E3517" i="2"/>
  <c r="C3517" i="2" s="1"/>
  <c r="E3518" i="2"/>
  <c r="C3518" i="2" s="1"/>
  <c r="E3519" i="2"/>
  <c r="C3519" i="2" s="1"/>
  <c r="E3520" i="2"/>
  <c r="C3520" i="2" s="1"/>
  <c r="E3521" i="2"/>
  <c r="C3521" i="2" s="1"/>
  <c r="E3522" i="2"/>
  <c r="C3522" i="2" s="1"/>
  <c r="E3523" i="2"/>
  <c r="C3523" i="2" s="1"/>
  <c r="E3524" i="2"/>
  <c r="C3524" i="2" s="1"/>
  <c r="E3525" i="2"/>
  <c r="C3525" i="2" s="1"/>
  <c r="E3526" i="2"/>
  <c r="C3526" i="2" s="1"/>
  <c r="E3527" i="2"/>
  <c r="C3527" i="2" s="1"/>
  <c r="E3528" i="2"/>
  <c r="C3528" i="2" s="1"/>
  <c r="E3529" i="2"/>
  <c r="C3529" i="2" s="1"/>
  <c r="E3530" i="2"/>
  <c r="C3530" i="2" s="1"/>
  <c r="E3531" i="2"/>
  <c r="C3531" i="2" s="1"/>
  <c r="E3532" i="2"/>
  <c r="C3532" i="2" s="1"/>
  <c r="E3533" i="2"/>
  <c r="C3533" i="2" s="1"/>
  <c r="E3534" i="2"/>
  <c r="C3534" i="2" s="1"/>
  <c r="E3535" i="2"/>
  <c r="C3535" i="2" s="1"/>
  <c r="E3536" i="2"/>
  <c r="C3536" i="2" s="1"/>
  <c r="E3537" i="2"/>
  <c r="C3537" i="2" s="1"/>
  <c r="E3538" i="2"/>
  <c r="C3538" i="2" s="1"/>
  <c r="E3539" i="2"/>
  <c r="C3539" i="2" s="1"/>
  <c r="E3540" i="2"/>
  <c r="C3540" i="2" s="1"/>
  <c r="E3541" i="2"/>
  <c r="C3541" i="2" s="1"/>
  <c r="E3542" i="2"/>
  <c r="C3542" i="2" s="1"/>
  <c r="E3543" i="2"/>
  <c r="C3543" i="2" s="1"/>
  <c r="E3544" i="2"/>
  <c r="C3544" i="2" s="1"/>
  <c r="E3545" i="2"/>
  <c r="C3545" i="2" s="1"/>
  <c r="E3546" i="2"/>
  <c r="C3546" i="2" s="1"/>
  <c r="E3547" i="2"/>
  <c r="C3547" i="2" s="1"/>
  <c r="E3548" i="2"/>
  <c r="C3548" i="2" s="1"/>
  <c r="E3549" i="2"/>
  <c r="C3549" i="2" s="1"/>
  <c r="E3550" i="2"/>
  <c r="C3550" i="2" s="1"/>
  <c r="E3551" i="2"/>
  <c r="C3551" i="2" s="1"/>
  <c r="E3552" i="2"/>
  <c r="C3552" i="2" s="1"/>
  <c r="E3553" i="2"/>
  <c r="C3553" i="2" s="1"/>
  <c r="E3554" i="2"/>
  <c r="C3554" i="2" s="1"/>
  <c r="E3555" i="2"/>
  <c r="C3555" i="2" s="1"/>
  <c r="E3556" i="2"/>
  <c r="C3556" i="2" s="1"/>
  <c r="E3557" i="2"/>
  <c r="C3557" i="2" s="1"/>
  <c r="E3558" i="2"/>
  <c r="C3558" i="2" s="1"/>
  <c r="E3559" i="2"/>
  <c r="C3559" i="2" s="1"/>
  <c r="E3560" i="2"/>
  <c r="C3560" i="2" s="1"/>
  <c r="E3561" i="2"/>
  <c r="C3561" i="2" s="1"/>
  <c r="E3562" i="2"/>
  <c r="C3562" i="2" s="1"/>
  <c r="E3563" i="2"/>
  <c r="C3563" i="2" s="1"/>
  <c r="E3564" i="2"/>
  <c r="C3564" i="2" s="1"/>
  <c r="E3565" i="2"/>
  <c r="C3565" i="2" s="1"/>
  <c r="E3566" i="2"/>
  <c r="C3566" i="2" s="1"/>
  <c r="E3567" i="2"/>
  <c r="C3567" i="2" s="1"/>
  <c r="E3568" i="2"/>
  <c r="C3568" i="2" s="1"/>
  <c r="E3569" i="2"/>
  <c r="C3569" i="2" s="1"/>
  <c r="E3570" i="2"/>
  <c r="C3570" i="2" s="1"/>
  <c r="E3571" i="2"/>
  <c r="C3571" i="2" s="1"/>
  <c r="E3572" i="2"/>
  <c r="C3572" i="2" s="1"/>
  <c r="E3573" i="2"/>
  <c r="C3573" i="2" s="1"/>
  <c r="E3574" i="2"/>
  <c r="C3574" i="2" s="1"/>
  <c r="E3575" i="2"/>
  <c r="C3575" i="2" s="1"/>
  <c r="E3576" i="2"/>
  <c r="C3576" i="2" s="1"/>
  <c r="E3577" i="2"/>
  <c r="C3577" i="2" s="1"/>
  <c r="E3578" i="2"/>
  <c r="C3578" i="2" s="1"/>
  <c r="E3579" i="2"/>
  <c r="C3579" i="2" s="1"/>
  <c r="E3580" i="2"/>
  <c r="C3580" i="2" s="1"/>
  <c r="E3581" i="2"/>
  <c r="C3581" i="2" s="1"/>
  <c r="E3582" i="2"/>
  <c r="C3582" i="2" s="1"/>
  <c r="E3583" i="2"/>
  <c r="C3583" i="2" s="1"/>
  <c r="E3584" i="2"/>
  <c r="C3584" i="2" s="1"/>
  <c r="E3585" i="2"/>
  <c r="C3585" i="2" s="1"/>
  <c r="E3586" i="2"/>
  <c r="C3586" i="2" s="1"/>
  <c r="E3587" i="2"/>
  <c r="C3587" i="2" s="1"/>
  <c r="E3588" i="2"/>
  <c r="C3588" i="2" s="1"/>
  <c r="E3589" i="2"/>
  <c r="C3589" i="2" s="1"/>
  <c r="E3590" i="2"/>
  <c r="C3590" i="2" s="1"/>
  <c r="E3591" i="2"/>
  <c r="C3591" i="2" s="1"/>
  <c r="E3592" i="2"/>
  <c r="C3592" i="2" s="1"/>
  <c r="E3593" i="2"/>
  <c r="C3593" i="2" s="1"/>
  <c r="E3594" i="2"/>
  <c r="C3594" i="2" s="1"/>
  <c r="E3595" i="2"/>
  <c r="C3595" i="2" s="1"/>
  <c r="E3596" i="2"/>
  <c r="C3596" i="2" s="1"/>
  <c r="E3597" i="2"/>
  <c r="C3597" i="2" s="1"/>
  <c r="E3598" i="2"/>
  <c r="C3598" i="2" s="1"/>
  <c r="E3599" i="2"/>
  <c r="C3599" i="2" s="1"/>
  <c r="E3600" i="2"/>
  <c r="C3600" i="2" s="1"/>
  <c r="E3601" i="2"/>
  <c r="C3601" i="2" s="1"/>
  <c r="E3602" i="2"/>
  <c r="C3602" i="2" s="1"/>
  <c r="E3603" i="2"/>
  <c r="C3603" i="2" s="1"/>
  <c r="E3604" i="2"/>
  <c r="C3604" i="2" s="1"/>
  <c r="E3605" i="2"/>
  <c r="C3605" i="2" s="1"/>
  <c r="E3606" i="2"/>
  <c r="C3606" i="2" s="1"/>
  <c r="E3607" i="2"/>
  <c r="C3607" i="2" s="1"/>
  <c r="E3608" i="2"/>
  <c r="C3608" i="2" s="1"/>
  <c r="E3609" i="2"/>
  <c r="C3609" i="2" s="1"/>
  <c r="E3610" i="2"/>
  <c r="C3610" i="2" s="1"/>
  <c r="E3611" i="2"/>
  <c r="C3611" i="2" s="1"/>
  <c r="E3612" i="2"/>
  <c r="C3612" i="2" s="1"/>
  <c r="E3613" i="2"/>
  <c r="C3613" i="2" s="1"/>
  <c r="E3614" i="2"/>
  <c r="C3614" i="2" s="1"/>
  <c r="E3615" i="2"/>
  <c r="C3615" i="2" s="1"/>
  <c r="E3616" i="2"/>
  <c r="C3616" i="2" s="1"/>
  <c r="E3617" i="2"/>
  <c r="C3617" i="2" s="1"/>
  <c r="E3618" i="2"/>
  <c r="C3618" i="2" s="1"/>
  <c r="E3619" i="2"/>
  <c r="C3619" i="2" s="1"/>
  <c r="E3620" i="2"/>
  <c r="C3620" i="2" s="1"/>
  <c r="E3621" i="2"/>
  <c r="C3621" i="2" s="1"/>
  <c r="E3622" i="2"/>
  <c r="C3622" i="2" s="1"/>
  <c r="E3623" i="2"/>
  <c r="C3623" i="2" s="1"/>
  <c r="E3624" i="2"/>
  <c r="C3624" i="2" s="1"/>
  <c r="E3625" i="2"/>
  <c r="C3625" i="2" s="1"/>
  <c r="E3626" i="2"/>
  <c r="C3626" i="2" s="1"/>
  <c r="E3627" i="2"/>
  <c r="C3627" i="2" s="1"/>
  <c r="E3628" i="2"/>
  <c r="C3628" i="2" s="1"/>
  <c r="E3629" i="2"/>
  <c r="C3629" i="2" s="1"/>
  <c r="E3630" i="2"/>
  <c r="C3630" i="2" s="1"/>
  <c r="E3631" i="2"/>
  <c r="C3631" i="2" s="1"/>
  <c r="E3632" i="2"/>
  <c r="C3632" i="2" s="1"/>
  <c r="E3633" i="2"/>
  <c r="C3633" i="2" s="1"/>
  <c r="E3634" i="2"/>
  <c r="C3634" i="2" s="1"/>
  <c r="E3635" i="2"/>
  <c r="C3635" i="2" s="1"/>
  <c r="E3636" i="2"/>
  <c r="C3636" i="2" s="1"/>
  <c r="E3637" i="2"/>
  <c r="C3637" i="2" s="1"/>
  <c r="E3638" i="2"/>
  <c r="C3638" i="2" s="1"/>
  <c r="E3639" i="2"/>
  <c r="C3639" i="2" s="1"/>
  <c r="E3640" i="2"/>
  <c r="C3640" i="2" s="1"/>
  <c r="E3641" i="2"/>
  <c r="C3641" i="2" s="1"/>
  <c r="E3642" i="2"/>
  <c r="C3642" i="2" s="1"/>
  <c r="E3643" i="2"/>
  <c r="C3643" i="2" s="1"/>
  <c r="E3644" i="2"/>
  <c r="C3644" i="2" s="1"/>
  <c r="E3645" i="2"/>
  <c r="C3645" i="2" s="1"/>
  <c r="E3646" i="2"/>
  <c r="C3646" i="2" s="1"/>
  <c r="E3647" i="2"/>
  <c r="C3647" i="2" s="1"/>
  <c r="E3648" i="2"/>
  <c r="C3648" i="2" s="1"/>
  <c r="E3649" i="2"/>
  <c r="C3649" i="2" s="1"/>
  <c r="E3650" i="2"/>
  <c r="C3650" i="2" s="1"/>
  <c r="E3651" i="2"/>
  <c r="C3651" i="2" s="1"/>
  <c r="E3652" i="2"/>
  <c r="C3652" i="2" s="1"/>
  <c r="E3653" i="2"/>
  <c r="C3653" i="2" s="1"/>
  <c r="E3654" i="2"/>
  <c r="C3654" i="2" s="1"/>
  <c r="E3655" i="2"/>
  <c r="C3655" i="2" s="1"/>
  <c r="E3656" i="2"/>
  <c r="C3656" i="2" s="1"/>
  <c r="E3657" i="2"/>
  <c r="C3657" i="2" s="1"/>
  <c r="E3658" i="2"/>
  <c r="C3658" i="2" s="1"/>
  <c r="E3659" i="2"/>
  <c r="C3659" i="2" s="1"/>
  <c r="E3660" i="2"/>
  <c r="C3660" i="2" s="1"/>
  <c r="E3661" i="2"/>
  <c r="C3661" i="2" s="1"/>
  <c r="E3662" i="2"/>
  <c r="C3662" i="2" s="1"/>
  <c r="E3663" i="2"/>
  <c r="C3663" i="2" s="1"/>
  <c r="E3664" i="2"/>
  <c r="C3664" i="2" s="1"/>
  <c r="E3665" i="2"/>
  <c r="C3665" i="2" s="1"/>
  <c r="E3666" i="2"/>
  <c r="C3666" i="2" s="1"/>
  <c r="E3667" i="2"/>
  <c r="C3667" i="2" s="1"/>
  <c r="E3668" i="2"/>
  <c r="C3668" i="2" s="1"/>
  <c r="E3669" i="2"/>
  <c r="C3669" i="2" s="1"/>
  <c r="E3670" i="2"/>
  <c r="C3670" i="2" s="1"/>
  <c r="E3671" i="2"/>
  <c r="C3671" i="2" s="1"/>
  <c r="E3672" i="2"/>
  <c r="C3672" i="2" s="1"/>
  <c r="E3673" i="2"/>
  <c r="C3673" i="2" s="1"/>
  <c r="E3674" i="2"/>
  <c r="C3674" i="2" s="1"/>
  <c r="E3675" i="2"/>
  <c r="C3675" i="2" s="1"/>
  <c r="E3676" i="2"/>
  <c r="C3676" i="2" s="1"/>
  <c r="E3677" i="2"/>
  <c r="C3677" i="2" s="1"/>
  <c r="E3678" i="2"/>
  <c r="C3678" i="2" s="1"/>
  <c r="E3679" i="2"/>
  <c r="C3679" i="2" s="1"/>
  <c r="E3680" i="2"/>
  <c r="C3680" i="2" s="1"/>
  <c r="E3681" i="2"/>
  <c r="C3681" i="2" s="1"/>
  <c r="E3682" i="2"/>
  <c r="C3682" i="2" s="1"/>
  <c r="E3683" i="2"/>
  <c r="C3683" i="2" s="1"/>
  <c r="E3684" i="2"/>
  <c r="C3684" i="2" s="1"/>
  <c r="E3685" i="2"/>
  <c r="C3685" i="2" s="1"/>
  <c r="E3686" i="2"/>
  <c r="C3686" i="2" s="1"/>
  <c r="E3687" i="2"/>
  <c r="C3687" i="2" s="1"/>
  <c r="E3688" i="2"/>
  <c r="C3688" i="2" s="1"/>
  <c r="E3689" i="2"/>
  <c r="C3689" i="2" s="1"/>
  <c r="E3690" i="2"/>
  <c r="C3690" i="2" s="1"/>
  <c r="E3691" i="2"/>
  <c r="C3691" i="2" s="1"/>
  <c r="E3692" i="2"/>
  <c r="C3692" i="2" s="1"/>
  <c r="E3693" i="2"/>
  <c r="C3693" i="2" s="1"/>
  <c r="E3694" i="2"/>
  <c r="C3694" i="2" s="1"/>
  <c r="E3695" i="2"/>
  <c r="C3695" i="2" s="1"/>
  <c r="E3696" i="2"/>
  <c r="C3696" i="2" s="1"/>
  <c r="E3697" i="2"/>
  <c r="C3697" i="2" s="1"/>
  <c r="E3698" i="2"/>
  <c r="C3698" i="2" s="1"/>
  <c r="E3699" i="2"/>
  <c r="C3699" i="2" s="1"/>
  <c r="E3700" i="2"/>
  <c r="C3700" i="2" s="1"/>
  <c r="E3701" i="2"/>
  <c r="C3701" i="2" s="1"/>
  <c r="E3702" i="2"/>
  <c r="C3702" i="2" s="1"/>
  <c r="E3703" i="2"/>
  <c r="C3703" i="2" s="1"/>
  <c r="E3704" i="2"/>
  <c r="C3704" i="2" s="1"/>
  <c r="E3705" i="2"/>
  <c r="C3705" i="2" s="1"/>
  <c r="E3706" i="2"/>
  <c r="C3706" i="2" s="1"/>
  <c r="E3707" i="2"/>
  <c r="C3707" i="2" s="1"/>
  <c r="E3708" i="2"/>
  <c r="C3708" i="2" s="1"/>
  <c r="E3709" i="2"/>
  <c r="C3709" i="2" s="1"/>
  <c r="E3710" i="2"/>
  <c r="C3710" i="2" s="1"/>
  <c r="E3711" i="2"/>
  <c r="C3711" i="2" s="1"/>
  <c r="E3712" i="2"/>
  <c r="C3712" i="2" s="1"/>
  <c r="E3713" i="2"/>
  <c r="C3713" i="2" s="1"/>
  <c r="E3714" i="2"/>
  <c r="C3714" i="2" s="1"/>
  <c r="E3715" i="2"/>
  <c r="C3715" i="2" s="1"/>
  <c r="E3716" i="2"/>
  <c r="C3716" i="2" s="1"/>
  <c r="E3717" i="2"/>
  <c r="C3717" i="2" s="1"/>
  <c r="E3718" i="2"/>
  <c r="C3718" i="2" s="1"/>
  <c r="E3719" i="2"/>
  <c r="C3719" i="2" s="1"/>
  <c r="E3720" i="2"/>
  <c r="C3720" i="2" s="1"/>
  <c r="E3721" i="2"/>
  <c r="C3721" i="2" s="1"/>
  <c r="E3722" i="2"/>
  <c r="C3722" i="2" s="1"/>
  <c r="E3723" i="2"/>
  <c r="C3723" i="2" s="1"/>
  <c r="E3724" i="2"/>
  <c r="C3724" i="2" s="1"/>
  <c r="E3725" i="2"/>
  <c r="C3725" i="2" s="1"/>
  <c r="E3726" i="2"/>
  <c r="C3726" i="2" s="1"/>
  <c r="E3727" i="2"/>
  <c r="C3727" i="2" s="1"/>
  <c r="E3728" i="2"/>
  <c r="C3728" i="2" s="1"/>
  <c r="E3729" i="2"/>
  <c r="C3729" i="2" s="1"/>
  <c r="E3730" i="2"/>
  <c r="C3730" i="2" s="1"/>
  <c r="E3731" i="2"/>
  <c r="C3731" i="2" s="1"/>
  <c r="E3732" i="2"/>
  <c r="C3732" i="2" s="1"/>
  <c r="E3733" i="2"/>
  <c r="C3733" i="2" s="1"/>
  <c r="E3734" i="2"/>
  <c r="C3734" i="2" s="1"/>
  <c r="E3735" i="2"/>
  <c r="C3735" i="2" s="1"/>
  <c r="E3736" i="2"/>
  <c r="C3736" i="2" s="1"/>
  <c r="E3737" i="2"/>
  <c r="C3737" i="2" s="1"/>
  <c r="E3738" i="2"/>
  <c r="C3738" i="2" s="1"/>
  <c r="E3739" i="2"/>
  <c r="C3739" i="2" s="1"/>
  <c r="E3740" i="2"/>
  <c r="C3740" i="2" s="1"/>
  <c r="E3741" i="2"/>
  <c r="C3741" i="2" s="1"/>
  <c r="E3742" i="2"/>
  <c r="C3742" i="2" s="1"/>
  <c r="E3743" i="2"/>
  <c r="C3743" i="2" s="1"/>
  <c r="E3744" i="2"/>
  <c r="C3744" i="2" s="1"/>
  <c r="E3745" i="2"/>
  <c r="C3745" i="2" s="1"/>
  <c r="E3746" i="2"/>
  <c r="C3746" i="2" s="1"/>
  <c r="E3747" i="2"/>
  <c r="C3747" i="2" s="1"/>
  <c r="E3748" i="2"/>
  <c r="C3748" i="2" s="1"/>
  <c r="E3749" i="2"/>
  <c r="C3749" i="2" s="1"/>
  <c r="E3750" i="2"/>
  <c r="C3750" i="2" s="1"/>
  <c r="E3751" i="2"/>
  <c r="C3751" i="2" s="1"/>
  <c r="E3752" i="2"/>
  <c r="C3752" i="2" s="1"/>
  <c r="E3753" i="2"/>
  <c r="C3753" i="2" s="1"/>
  <c r="E3754" i="2"/>
  <c r="C3754" i="2" s="1"/>
  <c r="E3755" i="2"/>
  <c r="C3755" i="2" s="1"/>
  <c r="E3756" i="2"/>
  <c r="C3756" i="2" s="1"/>
  <c r="E3757" i="2"/>
  <c r="C3757" i="2" s="1"/>
  <c r="E3758" i="2"/>
  <c r="C3758" i="2" s="1"/>
  <c r="E3759" i="2"/>
  <c r="C3759" i="2" s="1"/>
  <c r="E3760" i="2"/>
  <c r="C3760" i="2" s="1"/>
  <c r="E3761" i="2"/>
  <c r="C3761" i="2" s="1"/>
  <c r="E3762" i="2"/>
  <c r="C3762" i="2" s="1"/>
  <c r="E3763" i="2"/>
  <c r="C3763" i="2" s="1"/>
  <c r="E3764" i="2"/>
  <c r="C3764" i="2" s="1"/>
  <c r="E3765" i="2"/>
  <c r="C3765" i="2" s="1"/>
  <c r="E3766" i="2"/>
  <c r="C3766" i="2" s="1"/>
  <c r="E3767" i="2"/>
  <c r="C3767" i="2" s="1"/>
  <c r="E3768" i="2"/>
  <c r="C3768" i="2" s="1"/>
  <c r="E3769" i="2"/>
  <c r="C3769" i="2" s="1"/>
  <c r="E3770" i="2"/>
  <c r="C3770" i="2" s="1"/>
  <c r="E3771" i="2"/>
  <c r="C3771" i="2" s="1"/>
  <c r="E3772" i="2"/>
  <c r="C3772" i="2" s="1"/>
  <c r="E3773" i="2"/>
  <c r="C3773" i="2" s="1"/>
  <c r="E3774" i="2"/>
  <c r="C3774" i="2" s="1"/>
  <c r="E3775" i="2"/>
  <c r="C3775" i="2" s="1"/>
  <c r="E3776" i="2"/>
  <c r="C3776" i="2" s="1"/>
  <c r="E3777" i="2"/>
  <c r="C3777" i="2" s="1"/>
  <c r="E3778" i="2"/>
  <c r="C3778" i="2" s="1"/>
  <c r="E3779" i="2"/>
  <c r="C3779" i="2" s="1"/>
  <c r="E3780" i="2"/>
  <c r="C3780" i="2" s="1"/>
  <c r="E3781" i="2"/>
  <c r="C3781" i="2" s="1"/>
  <c r="E3782" i="2"/>
  <c r="C3782" i="2" s="1"/>
  <c r="E3783" i="2"/>
  <c r="C3783" i="2" s="1"/>
  <c r="E3784" i="2"/>
  <c r="C3784" i="2" s="1"/>
  <c r="E3785" i="2"/>
  <c r="C3785" i="2" s="1"/>
  <c r="E3786" i="2"/>
  <c r="C3786" i="2" s="1"/>
  <c r="E3787" i="2"/>
  <c r="C3787" i="2" s="1"/>
  <c r="E3788" i="2"/>
  <c r="C3788" i="2" s="1"/>
  <c r="E3789" i="2"/>
  <c r="C3789" i="2" s="1"/>
  <c r="E3790" i="2"/>
  <c r="C3790" i="2" s="1"/>
  <c r="E3791" i="2"/>
  <c r="C3791" i="2" s="1"/>
  <c r="E3792" i="2"/>
  <c r="C3792" i="2" s="1"/>
  <c r="E3793" i="2"/>
  <c r="C3793" i="2" s="1"/>
  <c r="E3794" i="2"/>
  <c r="C3794" i="2" s="1"/>
  <c r="E3795" i="2"/>
  <c r="C3795" i="2" s="1"/>
  <c r="E3796" i="2"/>
  <c r="C3796" i="2" s="1"/>
  <c r="E3797" i="2"/>
  <c r="C3797" i="2" s="1"/>
  <c r="E3798" i="2"/>
  <c r="C3798" i="2" s="1"/>
  <c r="E3799" i="2"/>
  <c r="C3799" i="2" s="1"/>
  <c r="E3800" i="2"/>
  <c r="C3800" i="2" s="1"/>
  <c r="E3801" i="2"/>
  <c r="C3801" i="2" s="1"/>
  <c r="E3802" i="2"/>
  <c r="C3802" i="2" s="1"/>
  <c r="E3803" i="2"/>
  <c r="C3803" i="2" s="1"/>
  <c r="E3804" i="2"/>
  <c r="C3804" i="2" s="1"/>
  <c r="E3805" i="2"/>
  <c r="C3805" i="2" s="1"/>
  <c r="E3806" i="2"/>
  <c r="C3806" i="2" s="1"/>
  <c r="E3807" i="2"/>
  <c r="C3807" i="2" s="1"/>
  <c r="E3808" i="2"/>
  <c r="C3808" i="2" s="1"/>
  <c r="E3809" i="2"/>
  <c r="C3809" i="2" s="1"/>
  <c r="E3810" i="2"/>
  <c r="C3810" i="2" s="1"/>
  <c r="E3811" i="2"/>
  <c r="C3811" i="2" s="1"/>
  <c r="E3812" i="2"/>
  <c r="C3812" i="2" s="1"/>
  <c r="E3813" i="2"/>
  <c r="C3813" i="2" s="1"/>
  <c r="E3814" i="2"/>
  <c r="C3814" i="2" s="1"/>
  <c r="E3815" i="2"/>
  <c r="C3815" i="2" s="1"/>
  <c r="E3816" i="2"/>
  <c r="C3816" i="2" s="1"/>
  <c r="E3817" i="2"/>
  <c r="C3817" i="2" s="1"/>
  <c r="E3818" i="2"/>
  <c r="C3818" i="2" s="1"/>
  <c r="E3819" i="2"/>
  <c r="C3819" i="2" s="1"/>
  <c r="E3820" i="2"/>
  <c r="C3820" i="2" s="1"/>
  <c r="E3821" i="2"/>
  <c r="C3821" i="2" s="1"/>
  <c r="E3822" i="2"/>
  <c r="C3822" i="2" s="1"/>
  <c r="E3823" i="2"/>
  <c r="C3823" i="2" s="1"/>
  <c r="E3824" i="2"/>
  <c r="C3824" i="2" s="1"/>
  <c r="E3825" i="2"/>
  <c r="C3825" i="2" s="1"/>
  <c r="E3826" i="2"/>
  <c r="C3826" i="2" s="1"/>
  <c r="E3827" i="2"/>
  <c r="C3827" i="2" s="1"/>
  <c r="E3828" i="2"/>
  <c r="C3828" i="2" s="1"/>
  <c r="E3829" i="2"/>
  <c r="C3829" i="2" s="1"/>
  <c r="E3830" i="2"/>
  <c r="C3830" i="2" s="1"/>
  <c r="E3831" i="2"/>
  <c r="C3831" i="2" s="1"/>
  <c r="E3832" i="2"/>
  <c r="C3832" i="2" s="1"/>
  <c r="E3833" i="2"/>
  <c r="C3833" i="2" s="1"/>
  <c r="E3834" i="2"/>
  <c r="C3834" i="2" s="1"/>
  <c r="E3835" i="2"/>
  <c r="C3835" i="2" s="1"/>
  <c r="E3836" i="2"/>
  <c r="C3836" i="2" s="1"/>
  <c r="E3837" i="2"/>
  <c r="C3837" i="2" s="1"/>
  <c r="E3838" i="2"/>
  <c r="C3838" i="2" s="1"/>
  <c r="E3839" i="2"/>
  <c r="C3839" i="2" s="1"/>
  <c r="E3840" i="2"/>
  <c r="C3840" i="2" s="1"/>
  <c r="E3841" i="2"/>
  <c r="C3841" i="2" s="1"/>
  <c r="E3842" i="2"/>
  <c r="C3842" i="2" s="1"/>
  <c r="E3843" i="2"/>
  <c r="C3843" i="2" s="1"/>
  <c r="E3844" i="2"/>
  <c r="C3844" i="2" s="1"/>
  <c r="E3845" i="2"/>
  <c r="C3845" i="2" s="1"/>
  <c r="E3846" i="2"/>
  <c r="C3846" i="2" s="1"/>
  <c r="E3847" i="2"/>
  <c r="C3847" i="2" s="1"/>
  <c r="E3848" i="2"/>
  <c r="C3848" i="2" s="1"/>
  <c r="E3849" i="2"/>
  <c r="C3849" i="2" s="1"/>
  <c r="E3850" i="2"/>
  <c r="C3850" i="2" s="1"/>
  <c r="E3851" i="2"/>
  <c r="C3851" i="2" s="1"/>
  <c r="E3852" i="2"/>
  <c r="C3852" i="2" s="1"/>
  <c r="E3853" i="2"/>
  <c r="C3853" i="2" s="1"/>
  <c r="E3854" i="2"/>
  <c r="C3854" i="2" s="1"/>
  <c r="E3855" i="2"/>
  <c r="C3855" i="2" s="1"/>
  <c r="E3856" i="2"/>
  <c r="C3856" i="2" s="1"/>
  <c r="E3857" i="2"/>
  <c r="C3857" i="2" s="1"/>
  <c r="E3858" i="2"/>
  <c r="C3858" i="2" s="1"/>
  <c r="E3859" i="2"/>
  <c r="C3859" i="2" s="1"/>
  <c r="E3860" i="2"/>
  <c r="C3860" i="2" s="1"/>
  <c r="E3861" i="2"/>
  <c r="C3861" i="2" s="1"/>
  <c r="E3862" i="2"/>
  <c r="C3862" i="2" s="1"/>
  <c r="E3863" i="2"/>
  <c r="C3863" i="2" s="1"/>
  <c r="E3864" i="2"/>
  <c r="C3864" i="2" s="1"/>
  <c r="E3865" i="2"/>
  <c r="C3865" i="2" s="1"/>
  <c r="E3866" i="2"/>
  <c r="C3866" i="2" s="1"/>
  <c r="E3867" i="2"/>
  <c r="C3867" i="2" s="1"/>
  <c r="E3868" i="2"/>
  <c r="C3868" i="2" s="1"/>
  <c r="E3869" i="2"/>
  <c r="C3869" i="2" s="1"/>
  <c r="E3870" i="2"/>
  <c r="C3870" i="2" s="1"/>
  <c r="E3871" i="2"/>
  <c r="C3871" i="2" s="1"/>
  <c r="E3872" i="2"/>
  <c r="C3872" i="2" s="1"/>
  <c r="E3873" i="2"/>
  <c r="C3873" i="2" s="1"/>
  <c r="E3874" i="2"/>
  <c r="C3874" i="2" s="1"/>
  <c r="E3875" i="2"/>
  <c r="C3875" i="2" s="1"/>
  <c r="E3876" i="2"/>
  <c r="C3876" i="2" s="1"/>
  <c r="E3877" i="2"/>
  <c r="C3877" i="2" s="1"/>
  <c r="E3878" i="2"/>
  <c r="C3878" i="2" s="1"/>
  <c r="E3879" i="2"/>
  <c r="C3879" i="2" s="1"/>
  <c r="E3880" i="2"/>
  <c r="C3880" i="2" s="1"/>
  <c r="E3881" i="2"/>
  <c r="C3881" i="2" s="1"/>
  <c r="E3882" i="2"/>
  <c r="C3882" i="2" s="1"/>
  <c r="E3883" i="2"/>
  <c r="C3883" i="2" s="1"/>
  <c r="E3884" i="2"/>
  <c r="C3884" i="2" s="1"/>
  <c r="E3885" i="2"/>
  <c r="C3885" i="2" s="1"/>
  <c r="E3886" i="2"/>
  <c r="C3886" i="2" s="1"/>
  <c r="E3887" i="2"/>
  <c r="C3887" i="2" s="1"/>
  <c r="E3888" i="2"/>
  <c r="C3888" i="2" s="1"/>
  <c r="E3889" i="2"/>
  <c r="C3889" i="2" s="1"/>
  <c r="E3890" i="2"/>
  <c r="C3890" i="2" s="1"/>
  <c r="E3891" i="2"/>
  <c r="C3891" i="2" s="1"/>
  <c r="E3892" i="2"/>
  <c r="C3892" i="2" s="1"/>
  <c r="E3893" i="2"/>
  <c r="C3893" i="2" s="1"/>
  <c r="E3894" i="2"/>
  <c r="C3894" i="2" s="1"/>
  <c r="E3895" i="2"/>
  <c r="C3895" i="2" s="1"/>
  <c r="E3896" i="2"/>
  <c r="C3896" i="2" s="1"/>
  <c r="E3897" i="2"/>
  <c r="C3897" i="2" s="1"/>
  <c r="E3898" i="2"/>
  <c r="C3898" i="2" s="1"/>
  <c r="E3899" i="2"/>
  <c r="C3899" i="2" s="1"/>
  <c r="E3900" i="2"/>
  <c r="C3900" i="2" s="1"/>
  <c r="E3901" i="2"/>
  <c r="C3901" i="2" s="1"/>
  <c r="E3902" i="2"/>
  <c r="C3902" i="2" s="1"/>
  <c r="E3903" i="2"/>
  <c r="C3903" i="2" s="1"/>
  <c r="E3904" i="2"/>
  <c r="C3904" i="2" s="1"/>
  <c r="E3905" i="2"/>
  <c r="C3905" i="2" s="1"/>
  <c r="E3906" i="2"/>
  <c r="C3906" i="2" s="1"/>
  <c r="E3907" i="2"/>
  <c r="C3907" i="2" s="1"/>
  <c r="E3908" i="2"/>
  <c r="C3908" i="2" s="1"/>
  <c r="E3909" i="2"/>
  <c r="C3909" i="2" s="1"/>
  <c r="E3910" i="2"/>
  <c r="C3910" i="2" s="1"/>
  <c r="E3911" i="2"/>
  <c r="C3911" i="2" s="1"/>
  <c r="E3912" i="2"/>
  <c r="C3912" i="2" s="1"/>
  <c r="E3913" i="2"/>
  <c r="C3913" i="2" s="1"/>
  <c r="E3914" i="2"/>
  <c r="C3914" i="2" s="1"/>
  <c r="E3915" i="2"/>
  <c r="C3915" i="2" s="1"/>
  <c r="E3916" i="2"/>
  <c r="C3916" i="2" s="1"/>
  <c r="E3917" i="2"/>
  <c r="C3917" i="2" s="1"/>
  <c r="E3918" i="2"/>
  <c r="C3918" i="2" s="1"/>
  <c r="E3919" i="2"/>
  <c r="C3919" i="2" s="1"/>
  <c r="E3920" i="2"/>
  <c r="C3920" i="2" s="1"/>
  <c r="E3921" i="2"/>
  <c r="C3921" i="2" s="1"/>
  <c r="E3922" i="2"/>
  <c r="C3922" i="2" s="1"/>
  <c r="E3923" i="2"/>
  <c r="C3923" i="2" s="1"/>
  <c r="E3924" i="2"/>
  <c r="C3924" i="2" s="1"/>
  <c r="E3925" i="2"/>
  <c r="C3925" i="2" s="1"/>
  <c r="E3926" i="2"/>
  <c r="C3926" i="2" s="1"/>
  <c r="E3927" i="2"/>
  <c r="C3927" i="2" s="1"/>
  <c r="E3928" i="2"/>
  <c r="C3928" i="2" s="1"/>
  <c r="E3929" i="2"/>
  <c r="C3929" i="2" s="1"/>
  <c r="E3930" i="2"/>
  <c r="C3930" i="2" s="1"/>
  <c r="E3931" i="2"/>
  <c r="C3931" i="2" s="1"/>
  <c r="E3932" i="2"/>
  <c r="C3932" i="2" s="1"/>
  <c r="E3933" i="2"/>
  <c r="C3933" i="2" s="1"/>
  <c r="E3934" i="2"/>
  <c r="C3934" i="2" s="1"/>
  <c r="E3935" i="2"/>
  <c r="C3935" i="2" s="1"/>
  <c r="E3936" i="2"/>
  <c r="C3936" i="2" s="1"/>
  <c r="E3937" i="2"/>
  <c r="C3937" i="2" s="1"/>
  <c r="E3938" i="2"/>
  <c r="C3938" i="2" s="1"/>
  <c r="E3939" i="2"/>
  <c r="C3939" i="2" s="1"/>
  <c r="E3940" i="2"/>
  <c r="C3940" i="2" s="1"/>
  <c r="E3941" i="2"/>
  <c r="C3941" i="2" s="1"/>
  <c r="E3942" i="2"/>
  <c r="C3942" i="2" s="1"/>
  <c r="E3943" i="2"/>
  <c r="C3943" i="2" s="1"/>
  <c r="E3944" i="2"/>
  <c r="C3944" i="2" s="1"/>
  <c r="E3945" i="2"/>
  <c r="C3945" i="2" s="1"/>
  <c r="E3946" i="2"/>
  <c r="C3946" i="2" s="1"/>
  <c r="E3947" i="2"/>
  <c r="C3947" i="2" s="1"/>
  <c r="E3948" i="2"/>
  <c r="C3948" i="2" s="1"/>
  <c r="E3949" i="2"/>
  <c r="C3949" i="2" s="1"/>
  <c r="E3950" i="2"/>
  <c r="C3950" i="2" s="1"/>
  <c r="E3951" i="2"/>
  <c r="C3951" i="2" s="1"/>
  <c r="E3952" i="2"/>
  <c r="C3952" i="2" s="1"/>
  <c r="E3953" i="2"/>
  <c r="C3953" i="2" s="1"/>
  <c r="E3954" i="2"/>
  <c r="C3954" i="2" s="1"/>
  <c r="E3955" i="2"/>
  <c r="C3955" i="2" s="1"/>
  <c r="E3956" i="2"/>
  <c r="C3956" i="2" s="1"/>
  <c r="E3957" i="2"/>
  <c r="C3957" i="2" s="1"/>
  <c r="E3958" i="2"/>
  <c r="C3958" i="2" s="1"/>
  <c r="E3959" i="2"/>
  <c r="C3959" i="2" s="1"/>
  <c r="E3960" i="2"/>
  <c r="C3960" i="2" s="1"/>
  <c r="E3961" i="2"/>
  <c r="C3961" i="2" s="1"/>
  <c r="E3962" i="2"/>
  <c r="C3962" i="2" s="1"/>
  <c r="E3963" i="2"/>
  <c r="C3963" i="2" s="1"/>
  <c r="E3964" i="2"/>
  <c r="C3964" i="2" s="1"/>
  <c r="E3965" i="2"/>
  <c r="C3965" i="2" s="1"/>
  <c r="E3966" i="2"/>
  <c r="C3966" i="2" s="1"/>
  <c r="E3967" i="2"/>
  <c r="C3967" i="2" s="1"/>
  <c r="E3968" i="2"/>
  <c r="C3968" i="2" s="1"/>
  <c r="E3969" i="2"/>
  <c r="C3969" i="2" s="1"/>
  <c r="E3970" i="2"/>
  <c r="C3970" i="2" s="1"/>
  <c r="E3971" i="2"/>
  <c r="C3971" i="2" s="1"/>
  <c r="E3972" i="2"/>
  <c r="C3972" i="2" s="1"/>
  <c r="E3973" i="2"/>
  <c r="C3973" i="2" s="1"/>
  <c r="E3974" i="2"/>
  <c r="C3974" i="2" s="1"/>
  <c r="E3975" i="2"/>
  <c r="C3975" i="2" s="1"/>
  <c r="E3976" i="2"/>
  <c r="C3976" i="2" s="1"/>
  <c r="E3977" i="2"/>
  <c r="C3977" i="2" s="1"/>
  <c r="E3978" i="2"/>
  <c r="C3978" i="2" s="1"/>
  <c r="E3979" i="2"/>
  <c r="C3979" i="2" s="1"/>
  <c r="E3980" i="2"/>
  <c r="C3980" i="2" s="1"/>
  <c r="E3981" i="2"/>
  <c r="C3981" i="2" s="1"/>
  <c r="E3982" i="2"/>
  <c r="C3982" i="2" s="1"/>
  <c r="E3983" i="2"/>
  <c r="C3983" i="2" s="1"/>
  <c r="E3984" i="2"/>
  <c r="C3984" i="2" s="1"/>
  <c r="E3985" i="2"/>
  <c r="C3985" i="2" s="1"/>
  <c r="E3986" i="2"/>
  <c r="C3986" i="2" s="1"/>
  <c r="E3987" i="2"/>
  <c r="C3987" i="2" s="1"/>
  <c r="E3988" i="2"/>
  <c r="C3988" i="2" s="1"/>
  <c r="E3989" i="2"/>
  <c r="C3989" i="2" s="1"/>
  <c r="E3990" i="2"/>
  <c r="C3990" i="2" s="1"/>
  <c r="E3991" i="2"/>
  <c r="C3991" i="2" s="1"/>
  <c r="E3992" i="2"/>
  <c r="C3992" i="2" s="1"/>
  <c r="E3993" i="2"/>
  <c r="C3993" i="2" s="1"/>
  <c r="E3994" i="2"/>
  <c r="C3994" i="2" s="1"/>
  <c r="E3995" i="2"/>
  <c r="C3995" i="2" s="1"/>
  <c r="E3996" i="2"/>
  <c r="C3996" i="2" s="1"/>
  <c r="E3997" i="2"/>
  <c r="C3997" i="2" s="1"/>
  <c r="E3998" i="2"/>
  <c r="C3998" i="2" s="1"/>
  <c r="E3999" i="2"/>
  <c r="C3999" i="2" s="1"/>
  <c r="E4000" i="2"/>
  <c r="C4000" i="2" s="1"/>
  <c r="E4001" i="2"/>
  <c r="C4001" i="2" s="1"/>
  <c r="E4002" i="2"/>
  <c r="C4002" i="2" s="1"/>
  <c r="E4003" i="2"/>
  <c r="C4003" i="2" s="1"/>
  <c r="E4004" i="2"/>
  <c r="C4004" i="2" s="1"/>
  <c r="E4005" i="2"/>
  <c r="C4005" i="2" s="1"/>
  <c r="E4006" i="2"/>
  <c r="C4006" i="2" s="1"/>
  <c r="E4007" i="2"/>
  <c r="C4007" i="2" s="1"/>
  <c r="E4008" i="2"/>
  <c r="C4008" i="2" s="1"/>
  <c r="E4009" i="2"/>
  <c r="C4009" i="2" s="1"/>
  <c r="E4010" i="2"/>
  <c r="C4010" i="2" s="1"/>
  <c r="E4011" i="2"/>
  <c r="C4011" i="2" s="1"/>
  <c r="E4012" i="2"/>
  <c r="C4012" i="2" s="1"/>
  <c r="E4013" i="2"/>
  <c r="C4013" i="2" s="1"/>
  <c r="E4014" i="2"/>
  <c r="C4014" i="2" s="1"/>
  <c r="E4015" i="2"/>
  <c r="C4015" i="2" s="1"/>
  <c r="E4016" i="2"/>
  <c r="C4016" i="2" s="1"/>
  <c r="E4017" i="2"/>
  <c r="C4017" i="2" s="1"/>
  <c r="E4018" i="2"/>
  <c r="C4018" i="2" s="1"/>
  <c r="E4019" i="2"/>
  <c r="C4019" i="2" s="1"/>
  <c r="E4020" i="2"/>
  <c r="C4020" i="2" s="1"/>
  <c r="E4021" i="2"/>
  <c r="C4021" i="2" s="1"/>
  <c r="E4022" i="2"/>
  <c r="C4022" i="2" s="1"/>
  <c r="E4023" i="2"/>
  <c r="C4023" i="2" s="1"/>
  <c r="E4024" i="2"/>
  <c r="C4024" i="2" s="1"/>
  <c r="E4025" i="2"/>
  <c r="C4025" i="2" s="1"/>
  <c r="E4026" i="2"/>
  <c r="C4026" i="2" s="1"/>
  <c r="E4027" i="2"/>
  <c r="C4027" i="2" s="1"/>
  <c r="E4028" i="2"/>
  <c r="C4028" i="2" s="1"/>
  <c r="E4029" i="2"/>
  <c r="C4029" i="2" s="1"/>
  <c r="E4030" i="2"/>
  <c r="C4030" i="2" s="1"/>
  <c r="E4031" i="2"/>
  <c r="C4031" i="2" s="1"/>
  <c r="E4032" i="2"/>
  <c r="C4032" i="2" s="1"/>
  <c r="E4033" i="2"/>
  <c r="C4033" i="2" s="1"/>
  <c r="E4034" i="2"/>
  <c r="C4034" i="2" s="1"/>
  <c r="E4035" i="2"/>
  <c r="C4035" i="2" s="1"/>
  <c r="E4036" i="2"/>
  <c r="C4036" i="2" s="1"/>
  <c r="E4037" i="2"/>
  <c r="C4037" i="2" s="1"/>
  <c r="E4038" i="2"/>
  <c r="C4038" i="2" s="1"/>
  <c r="E4039" i="2"/>
  <c r="C4039" i="2" s="1"/>
  <c r="E4040" i="2"/>
  <c r="C4040" i="2" s="1"/>
  <c r="E4041" i="2"/>
  <c r="C4041" i="2" s="1"/>
  <c r="E4042" i="2"/>
  <c r="C4042" i="2" s="1"/>
  <c r="E4043" i="2"/>
  <c r="C4043" i="2" s="1"/>
  <c r="E4044" i="2"/>
  <c r="C4044" i="2" s="1"/>
  <c r="E4045" i="2"/>
  <c r="C4045" i="2" s="1"/>
  <c r="E4046" i="2"/>
  <c r="C4046" i="2" s="1"/>
  <c r="E4047" i="2"/>
  <c r="C4047" i="2" s="1"/>
  <c r="E4048" i="2"/>
  <c r="C4048" i="2" s="1"/>
  <c r="E4049" i="2"/>
  <c r="C4049" i="2" s="1"/>
  <c r="E4050" i="2"/>
  <c r="C4050" i="2" s="1"/>
  <c r="E4051" i="2"/>
  <c r="C4051" i="2" s="1"/>
  <c r="E4052" i="2"/>
  <c r="C4052" i="2" s="1"/>
  <c r="E4053" i="2"/>
  <c r="C4053" i="2" s="1"/>
  <c r="E4054" i="2"/>
  <c r="C4054" i="2" s="1"/>
  <c r="E4055" i="2"/>
  <c r="C4055" i="2" s="1"/>
  <c r="E4056" i="2"/>
  <c r="C4056" i="2" s="1"/>
  <c r="E4057" i="2"/>
  <c r="C4057" i="2" s="1"/>
  <c r="E4058" i="2"/>
  <c r="C4058" i="2" s="1"/>
  <c r="E4059" i="2"/>
  <c r="C4059" i="2" s="1"/>
  <c r="E4060" i="2"/>
  <c r="C4060" i="2" s="1"/>
  <c r="E4061" i="2"/>
  <c r="C4061" i="2" s="1"/>
  <c r="E4062" i="2"/>
  <c r="C4062" i="2" s="1"/>
  <c r="E4063" i="2"/>
  <c r="C4063" i="2" s="1"/>
  <c r="E4064" i="2"/>
  <c r="C4064" i="2" s="1"/>
  <c r="E4065" i="2"/>
  <c r="C4065" i="2" s="1"/>
  <c r="E4066" i="2"/>
  <c r="C4066" i="2" s="1"/>
  <c r="E4067" i="2"/>
  <c r="C4067" i="2" s="1"/>
  <c r="E4068" i="2"/>
  <c r="C4068" i="2" s="1"/>
  <c r="E4069" i="2"/>
  <c r="C4069" i="2" s="1"/>
  <c r="E4070" i="2"/>
  <c r="C4070" i="2" s="1"/>
  <c r="E4071" i="2"/>
  <c r="C4071" i="2" s="1"/>
  <c r="E4072" i="2"/>
  <c r="C4072" i="2" s="1"/>
  <c r="E4073" i="2"/>
  <c r="C4073" i="2" s="1"/>
  <c r="E4074" i="2"/>
  <c r="C4074" i="2" s="1"/>
  <c r="E4075" i="2"/>
  <c r="C4075" i="2" s="1"/>
  <c r="E4076" i="2"/>
  <c r="C4076" i="2" s="1"/>
  <c r="E4077" i="2"/>
  <c r="C4077" i="2" s="1"/>
  <c r="E4078" i="2"/>
  <c r="C4078" i="2" s="1"/>
  <c r="E4079" i="2"/>
  <c r="C4079" i="2" s="1"/>
  <c r="E4080" i="2"/>
  <c r="C4080" i="2" s="1"/>
  <c r="E4081" i="2"/>
  <c r="C4081" i="2" s="1"/>
  <c r="E4082" i="2"/>
  <c r="C4082" i="2" s="1"/>
  <c r="E4083" i="2"/>
  <c r="C4083" i="2" s="1"/>
  <c r="E4084" i="2"/>
  <c r="C4084" i="2" s="1"/>
  <c r="E4085" i="2"/>
  <c r="C4085" i="2" s="1"/>
  <c r="E4086" i="2"/>
  <c r="C4086" i="2" s="1"/>
  <c r="E4087" i="2"/>
  <c r="C4087" i="2" s="1"/>
  <c r="E4088" i="2"/>
  <c r="C4088" i="2" s="1"/>
  <c r="E4089" i="2"/>
  <c r="C4089" i="2" s="1"/>
  <c r="E4090" i="2"/>
  <c r="C4090" i="2" s="1"/>
  <c r="E4091" i="2"/>
  <c r="C4091" i="2" s="1"/>
  <c r="E4092" i="2"/>
  <c r="C4092" i="2" s="1"/>
  <c r="E4093" i="2"/>
  <c r="C4093" i="2" s="1"/>
  <c r="E4094" i="2"/>
  <c r="C4094" i="2" s="1"/>
  <c r="E4095" i="2"/>
  <c r="C4095" i="2" s="1"/>
  <c r="E4096" i="2"/>
  <c r="C4096" i="2" s="1"/>
  <c r="E4097" i="2"/>
  <c r="C4097" i="2" s="1"/>
  <c r="E4098" i="2"/>
  <c r="C4098" i="2" s="1"/>
  <c r="E4099" i="2"/>
  <c r="C4099" i="2" s="1"/>
  <c r="E4100" i="2"/>
  <c r="C4100" i="2" s="1"/>
  <c r="E4101" i="2"/>
  <c r="C4101" i="2" s="1"/>
  <c r="E4102" i="2"/>
  <c r="C4102" i="2" s="1"/>
  <c r="E4103" i="2"/>
  <c r="C4103" i="2" s="1"/>
  <c r="E4104" i="2"/>
  <c r="C4104" i="2" s="1"/>
  <c r="E4105" i="2"/>
  <c r="C4105" i="2" s="1"/>
  <c r="E4106" i="2"/>
  <c r="C4106" i="2" s="1"/>
  <c r="E4107" i="2"/>
  <c r="C4107" i="2" s="1"/>
  <c r="E4108" i="2"/>
  <c r="C4108" i="2" s="1"/>
  <c r="E4109" i="2"/>
  <c r="C4109" i="2" s="1"/>
  <c r="E4110" i="2"/>
  <c r="C4110" i="2" s="1"/>
  <c r="E4111" i="2"/>
  <c r="C4111" i="2" s="1"/>
  <c r="E4112" i="2"/>
  <c r="C4112" i="2" s="1"/>
  <c r="E4113" i="2"/>
  <c r="C4113" i="2" s="1"/>
  <c r="E4114" i="2"/>
  <c r="C4114" i="2" s="1"/>
  <c r="E4115" i="2"/>
  <c r="C4115" i="2" s="1"/>
  <c r="E4116" i="2"/>
  <c r="C4116" i="2" s="1"/>
  <c r="E4117" i="2"/>
  <c r="C4117" i="2" s="1"/>
  <c r="E4118" i="2"/>
  <c r="C4118" i="2" s="1"/>
  <c r="E4119" i="2"/>
  <c r="C4119" i="2" s="1"/>
  <c r="E4120" i="2"/>
  <c r="C4120" i="2" s="1"/>
  <c r="E4121" i="2"/>
  <c r="C4121" i="2" s="1"/>
  <c r="E4122" i="2"/>
  <c r="C4122" i="2" s="1"/>
  <c r="E4123" i="2"/>
  <c r="C4123" i="2" s="1"/>
  <c r="E4124" i="2"/>
  <c r="C4124" i="2" s="1"/>
  <c r="E4125" i="2"/>
  <c r="C4125" i="2" s="1"/>
  <c r="E4126" i="2"/>
  <c r="C4126" i="2" s="1"/>
  <c r="E4127" i="2"/>
  <c r="C4127" i="2" s="1"/>
  <c r="E4128" i="2"/>
  <c r="C4128" i="2" s="1"/>
  <c r="E4129" i="2"/>
  <c r="C4129" i="2" s="1"/>
  <c r="E4130" i="2"/>
  <c r="C4130" i="2" s="1"/>
  <c r="E4131" i="2"/>
  <c r="C4131" i="2" s="1"/>
  <c r="E4132" i="2"/>
  <c r="C4132" i="2" s="1"/>
  <c r="E4133" i="2"/>
  <c r="C4133" i="2" s="1"/>
  <c r="E4134" i="2"/>
  <c r="C4134" i="2" s="1"/>
  <c r="E4135" i="2"/>
  <c r="C4135" i="2" s="1"/>
  <c r="E4136" i="2"/>
  <c r="C4136" i="2" s="1"/>
  <c r="E4137" i="2"/>
  <c r="C4137" i="2" s="1"/>
  <c r="E4138" i="2"/>
  <c r="C4138" i="2" s="1"/>
  <c r="E4139" i="2"/>
  <c r="C4139" i="2" s="1"/>
  <c r="E4140" i="2"/>
  <c r="C4140" i="2" s="1"/>
  <c r="E4141" i="2"/>
  <c r="C4141" i="2" s="1"/>
  <c r="E4142" i="2"/>
  <c r="C4142" i="2" s="1"/>
  <c r="E4143" i="2"/>
  <c r="C4143" i="2" s="1"/>
  <c r="E4144" i="2"/>
  <c r="C4144" i="2" s="1"/>
  <c r="E4145" i="2"/>
  <c r="C4145" i="2" s="1"/>
  <c r="E4146" i="2"/>
  <c r="C4146" i="2" s="1"/>
  <c r="E4147" i="2"/>
  <c r="C4147" i="2" s="1"/>
  <c r="E4148" i="2"/>
  <c r="C4148" i="2" s="1"/>
  <c r="E4149" i="2"/>
  <c r="C4149" i="2" s="1"/>
  <c r="E4150" i="2"/>
  <c r="C4150" i="2" s="1"/>
  <c r="E4151" i="2"/>
  <c r="C4151" i="2" s="1"/>
  <c r="E4152" i="2"/>
  <c r="C4152" i="2" s="1"/>
  <c r="E4153" i="2"/>
  <c r="C4153" i="2" s="1"/>
  <c r="E4154" i="2"/>
  <c r="C4154" i="2" s="1"/>
  <c r="E4155" i="2"/>
  <c r="C4155" i="2" s="1"/>
  <c r="E4156" i="2"/>
  <c r="C4156" i="2" s="1"/>
  <c r="E4157" i="2"/>
  <c r="C4157" i="2" s="1"/>
  <c r="E4158" i="2"/>
  <c r="C4158" i="2" s="1"/>
  <c r="E4159" i="2"/>
  <c r="C4159" i="2" s="1"/>
  <c r="E4160" i="2"/>
  <c r="C4160" i="2" s="1"/>
  <c r="E4161" i="2"/>
  <c r="C4161" i="2" s="1"/>
  <c r="E4162" i="2"/>
  <c r="C4162" i="2" s="1"/>
  <c r="E4163" i="2"/>
  <c r="C4163" i="2" s="1"/>
  <c r="E4164" i="2"/>
  <c r="C4164" i="2" s="1"/>
  <c r="E4165" i="2"/>
  <c r="C4165" i="2" s="1"/>
  <c r="E4166" i="2"/>
  <c r="C4166" i="2" s="1"/>
  <c r="E4167" i="2"/>
  <c r="C4167" i="2" s="1"/>
  <c r="E4168" i="2"/>
  <c r="C4168" i="2" s="1"/>
  <c r="E4169" i="2"/>
  <c r="C4169" i="2" s="1"/>
  <c r="E4170" i="2"/>
  <c r="C4170" i="2" s="1"/>
  <c r="E4171" i="2"/>
  <c r="C4171" i="2" s="1"/>
  <c r="E4172" i="2"/>
  <c r="C4172" i="2" s="1"/>
  <c r="E4173" i="2"/>
  <c r="C4173" i="2" s="1"/>
  <c r="E4174" i="2"/>
  <c r="C4174" i="2" s="1"/>
  <c r="E4175" i="2"/>
  <c r="C4175" i="2" s="1"/>
  <c r="E4176" i="2"/>
  <c r="C4176" i="2" s="1"/>
  <c r="E4177" i="2"/>
  <c r="C4177" i="2" s="1"/>
  <c r="E4178" i="2"/>
  <c r="C4178" i="2" s="1"/>
  <c r="E4179" i="2"/>
  <c r="C4179" i="2" s="1"/>
  <c r="E4180" i="2"/>
  <c r="C4180" i="2" s="1"/>
  <c r="E4181" i="2"/>
  <c r="C4181" i="2" s="1"/>
  <c r="E4182" i="2"/>
  <c r="C4182" i="2" s="1"/>
  <c r="E4183" i="2"/>
  <c r="C4183" i="2" s="1"/>
  <c r="E4184" i="2"/>
  <c r="C4184" i="2" s="1"/>
  <c r="E4185" i="2"/>
  <c r="C4185" i="2" s="1"/>
  <c r="E4186" i="2"/>
  <c r="C4186" i="2" s="1"/>
  <c r="E4187" i="2"/>
  <c r="C4187" i="2" s="1"/>
  <c r="E4188" i="2"/>
  <c r="C4188" i="2" s="1"/>
  <c r="E4189" i="2"/>
  <c r="C4189" i="2" s="1"/>
  <c r="E4190" i="2"/>
  <c r="C4190" i="2" s="1"/>
  <c r="E4191" i="2"/>
  <c r="C4191" i="2" s="1"/>
  <c r="E4192" i="2"/>
  <c r="C4192" i="2" s="1"/>
  <c r="E4193" i="2"/>
  <c r="C4193" i="2" s="1"/>
  <c r="E4194" i="2"/>
  <c r="C4194" i="2" s="1"/>
  <c r="E4195" i="2"/>
  <c r="C4195" i="2" s="1"/>
  <c r="E4196" i="2"/>
  <c r="C4196" i="2" s="1"/>
  <c r="E4197" i="2"/>
  <c r="C4197" i="2" s="1"/>
  <c r="E4198" i="2"/>
  <c r="C4198" i="2" s="1"/>
  <c r="E4199" i="2"/>
  <c r="C4199" i="2" s="1"/>
  <c r="E4200" i="2"/>
  <c r="C4200" i="2" s="1"/>
  <c r="E4201" i="2"/>
  <c r="C4201" i="2" s="1"/>
  <c r="E4202" i="2"/>
  <c r="C4202" i="2" s="1"/>
  <c r="E4203" i="2"/>
  <c r="C4203" i="2" s="1"/>
  <c r="E4204" i="2"/>
  <c r="C4204" i="2" s="1"/>
  <c r="E4205" i="2"/>
  <c r="C4205" i="2" s="1"/>
  <c r="E4206" i="2"/>
  <c r="C4206" i="2" s="1"/>
  <c r="E4207" i="2"/>
  <c r="C4207" i="2" s="1"/>
  <c r="E4208" i="2"/>
  <c r="C4208" i="2" s="1"/>
  <c r="E4209" i="2"/>
  <c r="C4209" i="2" s="1"/>
  <c r="E4210" i="2"/>
  <c r="C4210" i="2" s="1"/>
  <c r="E4211" i="2"/>
  <c r="C4211" i="2" s="1"/>
  <c r="E4212" i="2"/>
  <c r="C4212" i="2" s="1"/>
  <c r="E4213" i="2"/>
  <c r="C4213" i="2" s="1"/>
  <c r="E4214" i="2"/>
  <c r="C4214" i="2" s="1"/>
  <c r="E4215" i="2"/>
  <c r="C4215" i="2" s="1"/>
  <c r="E4216" i="2"/>
  <c r="C4216" i="2" s="1"/>
  <c r="E4217" i="2"/>
  <c r="C4217" i="2" s="1"/>
  <c r="E4218" i="2"/>
  <c r="C4218" i="2" s="1"/>
  <c r="E4219" i="2"/>
  <c r="C4219" i="2" s="1"/>
  <c r="E4220" i="2"/>
  <c r="C4220" i="2" s="1"/>
  <c r="E4221" i="2"/>
  <c r="C4221" i="2" s="1"/>
  <c r="E4222" i="2"/>
  <c r="C4222" i="2" s="1"/>
  <c r="E4223" i="2"/>
  <c r="C4223" i="2" s="1"/>
  <c r="E4224" i="2"/>
  <c r="C4224" i="2" s="1"/>
  <c r="E4225" i="2"/>
  <c r="C4225" i="2" s="1"/>
  <c r="E4226" i="2"/>
  <c r="C4226" i="2" s="1"/>
  <c r="E4227" i="2"/>
  <c r="C4227" i="2" s="1"/>
  <c r="E4228" i="2"/>
  <c r="C4228" i="2" s="1"/>
  <c r="E4229" i="2"/>
  <c r="C4229" i="2" s="1"/>
  <c r="E4230" i="2"/>
  <c r="C4230" i="2" s="1"/>
  <c r="E4231" i="2"/>
  <c r="C4231" i="2" s="1"/>
  <c r="E4232" i="2"/>
  <c r="C4232" i="2" s="1"/>
  <c r="E4233" i="2"/>
  <c r="C4233" i="2" s="1"/>
  <c r="E4234" i="2"/>
  <c r="C4234" i="2" s="1"/>
  <c r="E4235" i="2"/>
  <c r="C4235" i="2" s="1"/>
  <c r="E4236" i="2"/>
  <c r="C4236" i="2" s="1"/>
  <c r="E4237" i="2"/>
  <c r="C4237" i="2" s="1"/>
  <c r="E4238" i="2"/>
  <c r="C4238" i="2" s="1"/>
  <c r="E4239" i="2"/>
  <c r="C4239" i="2" s="1"/>
  <c r="E4240" i="2"/>
  <c r="C4240" i="2" s="1"/>
  <c r="E4241" i="2"/>
  <c r="C4241" i="2" s="1"/>
  <c r="E4242" i="2"/>
  <c r="C4242" i="2" s="1"/>
  <c r="E4243" i="2"/>
  <c r="C4243" i="2" s="1"/>
  <c r="E4244" i="2"/>
  <c r="C4244" i="2" s="1"/>
  <c r="E4245" i="2"/>
  <c r="C4245" i="2" s="1"/>
  <c r="E4246" i="2"/>
  <c r="C4246" i="2" s="1"/>
  <c r="E4247" i="2"/>
  <c r="C4247" i="2" s="1"/>
  <c r="E4248" i="2"/>
  <c r="C4248" i="2" s="1"/>
  <c r="E4249" i="2"/>
  <c r="C4249" i="2" s="1"/>
  <c r="E4250" i="2"/>
  <c r="C4250" i="2" s="1"/>
  <c r="E4251" i="2"/>
  <c r="C4251" i="2" s="1"/>
  <c r="E4252" i="2"/>
  <c r="C4252" i="2" s="1"/>
  <c r="E4253" i="2"/>
  <c r="C4253" i="2" s="1"/>
  <c r="E4254" i="2"/>
  <c r="C4254" i="2" s="1"/>
  <c r="E4255" i="2"/>
  <c r="C4255" i="2" s="1"/>
  <c r="E4256" i="2"/>
  <c r="C4256" i="2" s="1"/>
  <c r="E4257" i="2"/>
  <c r="C4257" i="2" s="1"/>
  <c r="E4258" i="2"/>
  <c r="C4258" i="2" s="1"/>
  <c r="E4259" i="2"/>
  <c r="C4259" i="2" s="1"/>
  <c r="E4260" i="2"/>
  <c r="C4260" i="2" s="1"/>
  <c r="E4261" i="2"/>
  <c r="C4261" i="2" s="1"/>
  <c r="E4262" i="2"/>
  <c r="C4262" i="2" s="1"/>
  <c r="E4263" i="2"/>
  <c r="C4263" i="2" s="1"/>
  <c r="E4264" i="2"/>
  <c r="C4264" i="2" s="1"/>
  <c r="E4265" i="2"/>
  <c r="C4265" i="2" s="1"/>
  <c r="E4266" i="2"/>
  <c r="C4266" i="2" s="1"/>
  <c r="E4267" i="2"/>
  <c r="C4267" i="2" s="1"/>
  <c r="E4268" i="2"/>
  <c r="C4268" i="2" s="1"/>
  <c r="E4269" i="2"/>
  <c r="C4269" i="2" s="1"/>
  <c r="E4270" i="2"/>
  <c r="C4270" i="2" s="1"/>
  <c r="E4271" i="2"/>
  <c r="C4271" i="2" s="1"/>
  <c r="E4272" i="2"/>
  <c r="C4272" i="2" s="1"/>
  <c r="E4273" i="2"/>
  <c r="C4273" i="2" s="1"/>
  <c r="E4274" i="2"/>
  <c r="C4274" i="2" s="1"/>
  <c r="E4275" i="2"/>
  <c r="C4275" i="2" s="1"/>
  <c r="E4276" i="2"/>
  <c r="C4276" i="2" s="1"/>
  <c r="E4277" i="2"/>
  <c r="C4277" i="2" s="1"/>
  <c r="E4278" i="2"/>
  <c r="C4278" i="2" s="1"/>
  <c r="E4279" i="2"/>
  <c r="C4279" i="2" s="1"/>
  <c r="E4280" i="2"/>
  <c r="C4280" i="2" s="1"/>
  <c r="E4281" i="2"/>
  <c r="C4281" i="2" s="1"/>
  <c r="E4282" i="2"/>
  <c r="C4282" i="2" s="1"/>
  <c r="E4283" i="2"/>
  <c r="C4283" i="2" s="1"/>
  <c r="E4284" i="2"/>
  <c r="C4284" i="2" s="1"/>
  <c r="E4285" i="2"/>
  <c r="C4285" i="2" s="1"/>
  <c r="E4286" i="2"/>
  <c r="C4286" i="2" s="1"/>
  <c r="E4287" i="2"/>
  <c r="C4287" i="2" s="1"/>
  <c r="E4288" i="2"/>
  <c r="C4288" i="2" s="1"/>
  <c r="E4289" i="2"/>
  <c r="C4289" i="2" s="1"/>
  <c r="E4290" i="2"/>
  <c r="C4290" i="2" s="1"/>
  <c r="E4291" i="2"/>
  <c r="C4291" i="2" s="1"/>
  <c r="E4292" i="2"/>
  <c r="C4292" i="2" s="1"/>
  <c r="E4293" i="2"/>
  <c r="C4293" i="2" s="1"/>
  <c r="E4294" i="2"/>
  <c r="C4294" i="2" s="1"/>
  <c r="E4295" i="2"/>
  <c r="C4295" i="2" s="1"/>
  <c r="E4296" i="2"/>
  <c r="C4296" i="2" s="1"/>
  <c r="E4297" i="2"/>
  <c r="C4297" i="2" s="1"/>
  <c r="E4298" i="2"/>
  <c r="C4298" i="2" s="1"/>
  <c r="E4299" i="2"/>
  <c r="C4299" i="2" s="1"/>
  <c r="E4300" i="2"/>
  <c r="C4300" i="2" s="1"/>
  <c r="E4301" i="2"/>
  <c r="C4301" i="2" s="1"/>
  <c r="E4302" i="2"/>
  <c r="C4302" i="2" s="1"/>
  <c r="E4303" i="2"/>
  <c r="C4303" i="2" s="1"/>
  <c r="E4304" i="2"/>
  <c r="C4304" i="2" s="1"/>
  <c r="E4305" i="2"/>
  <c r="C4305" i="2" s="1"/>
  <c r="E4306" i="2"/>
  <c r="C4306" i="2" s="1"/>
  <c r="E4307" i="2"/>
  <c r="C4307" i="2" s="1"/>
  <c r="E4308" i="2"/>
  <c r="C4308" i="2" s="1"/>
  <c r="E4309" i="2"/>
  <c r="C4309" i="2" s="1"/>
  <c r="E4310" i="2"/>
  <c r="C4310" i="2" s="1"/>
  <c r="E4311" i="2"/>
  <c r="C4311" i="2" s="1"/>
  <c r="E4312" i="2"/>
  <c r="C4312" i="2" s="1"/>
  <c r="E4313" i="2"/>
  <c r="C4313" i="2" s="1"/>
  <c r="E4314" i="2"/>
  <c r="C4314" i="2" s="1"/>
  <c r="E4315" i="2"/>
  <c r="C4315" i="2" s="1"/>
  <c r="E4316" i="2"/>
  <c r="C4316" i="2" s="1"/>
  <c r="E4317" i="2"/>
  <c r="C4317" i="2" s="1"/>
  <c r="E4318" i="2"/>
  <c r="C4318" i="2" s="1"/>
  <c r="E4319" i="2"/>
  <c r="C4319" i="2" s="1"/>
  <c r="E4320" i="2"/>
  <c r="C4320" i="2" s="1"/>
  <c r="E4321" i="2"/>
  <c r="C4321" i="2" s="1"/>
  <c r="E4322" i="2"/>
  <c r="C4322" i="2" s="1"/>
  <c r="E4323" i="2"/>
  <c r="C4323" i="2" s="1"/>
  <c r="E4324" i="2"/>
  <c r="C4324" i="2" s="1"/>
  <c r="E4325" i="2"/>
  <c r="C4325" i="2" s="1"/>
  <c r="E4326" i="2"/>
  <c r="C4326" i="2" s="1"/>
  <c r="E4327" i="2"/>
  <c r="C4327" i="2" s="1"/>
  <c r="E4328" i="2"/>
  <c r="C4328" i="2" s="1"/>
  <c r="E4329" i="2"/>
  <c r="C4329" i="2" s="1"/>
  <c r="E4330" i="2"/>
  <c r="C4330" i="2" s="1"/>
  <c r="E4331" i="2"/>
  <c r="C4331" i="2" s="1"/>
  <c r="E4332" i="2"/>
  <c r="C4332" i="2" s="1"/>
  <c r="E4333" i="2"/>
  <c r="C4333" i="2" s="1"/>
  <c r="E4334" i="2"/>
  <c r="C4334" i="2" s="1"/>
  <c r="E4335" i="2"/>
  <c r="C4335" i="2" s="1"/>
  <c r="E4336" i="2"/>
  <c r="C4336" i="2" s="1"/>
  <c r="E4337" i="2"/>
  <c r="C4337" i="2" s="1"/>
  <c r="E4338" i="2"/>
  <c r="C4338" i="2" s="1"/>
  <c r="E4339" i="2"/>
  <c r="C4339" i="2" s="1"/>
  <c r="E4340" i="2"/>
  <c r="C4340" i="2" s="1"/>
  <c r="E4341" i="2"/>
  <c r="C4341" i="2" s="1"/>
  <c r="E4342" i="2"/>
  <c r="C4342" i="2" s="1"/>
  <c r="E4343" i="2"/>
  <c r="C4343" i="2" s="1"/>
  <c r="E4344" i="2"/>
  <c r="C4344" i="2" s="1"/>
  <c r="E4345" i="2"/>
  <c r="C4345" i="2" s="1"/>
  <c r="E4346" i="2"/>
  <c r="C4346" i="2" s="1"/>
  <c r="E4347" i="2"/>
  <c r="C4347" i="2" s="1"/>
  <c r="E4348" i="2"/>
  <c r="C4348" i="2" s="1"/>
  <c r="E4349" i="2"/>
  <c r="C4349" i="2" s="1"/>
  <c r="E4350" i="2"/>
  <c r="C4350" i="2" s="1"/>
  <c r="E4351" i="2"/>
  <c r="C4351" i="2" s="1"/>
  <c r="E4352" i="2"/>
  <c r="C4352" i="2" s="1"/>
  <c r="E4353" i="2"/>
  <c r="C4353" i="2" s="1"/>
  <c r="E4354" i="2"/>
  <c r="C4354" i="2" s="1"/>
  <c r="E4355" i="2"/>
  <c r="C4355" i="2" s="1"/>
  <c r="E4356" i="2"/>
  <c r="C4356" i="2" s="1"/>
  <c r="E4357" i="2"/>
  <c r="C4357" i="2" s="1"/>
  <c r="E4358" i="2"/>
  <c r="C4358" i="2" s="1"/>
  <c r="E4359" i="2"/>
  <c r="C4359" i="2" s="1"/>
  <c r="E4360" i="2"/>
  <c r="C4360" i="2" s="1"/>
  <c r="E4361" i="2"/>
  <c r="C4361" i="2" s="1"/>
  <c r="E4362" i="2"/>
  <c r="C4362" i="2" s="1"/>
  <c r="E4363" i="2"/>
  <c r="C4363" i="2" s="1"/>
  <c r="E4364" i="2"/>
  <c r="C4364" i="2" s="1"/>
  <c r="E4365" i="2"/>
  <c r="C4365" i="2" s="1"/>
  <c r="E4366" i="2"/>
  <c r="C4366" i="2" s="1"/>
  <c r="E4367" i="2"/>
  <c r="C4367" i="2" s="1"/>
  <c r="E4368" i="2"/>
  <c r="C4368" i="2" s="1"/>
  <c r="E4369" i="2"/>
  <c r="C4369" i="2" s="1"/>
  <c r="E4370" i="2"/>
  <c r="C4370" i="2" s="1"/>
  <c r="E4371" i="2"/>
  <c r="C4371" i="2" s="1"/>
  <c r="E4372" i="2"/>
  <c r="C4372" i="2" s="1"/>
  <c r="E4373" i="2"/>
  <c r="C4373" i="2" s="1"/>
  <c r="E4374" i="2"/>
  <c r="C4374" i="2" s="1"/>
  <c r="E4375" i="2"/>
  <c r="C4375" i="2" s="1"/>
  <c r="E4376" i="2"/>
  <c r="C4376" i="2" s="1"/>
  <c r="E4377" i="2"/>
  <c r="C4377" i="2" s="1"/>
  <c r="E4378" i="2"/>
  <c r="C4378" i="2" s="1"/>
  <c r="E4379" i="2"/>
  <c r="C4379" i="2" s="1"/>
  <c r="E4380" i="2"/>
  <c r="C4380" i="2" s="1"/>
  <c r="E4381" i="2"/>
  <c r="C4381" i="2" s="1"/>
  <c r="E4382" i="2"/>
  <c r="C4382" i="2" s="1"/>
  <c r="E4383" i="2"/>
  <c r="C4383" i="2" s="1"/>
  <c r="E4384" i="2"/>
  <c r="C4384" i="2" s="1"/>
  <c r="E4385" i="2"/>
  <c r="C4385" i="2" s="1"/>
  <c r="E4386" i="2"/>
  <c r="C4386" i="2" s="1"/>
  <c r="E4387" i="2"/>
  <c r="C4387" i="2" s="1"/>
  <c r="E4388" i="2"/>
  <c r="C4388" i="2" s="1"/>
  <c r="E4389" i="2"/>
  <c r="C4389" i="2" s="1"/>
  <c r="E4390" i="2"/>
  <c r="C4390" i="2" s="1"/>
  <c r="E4391" i="2"/>
  <c r="C4391" i="2" s="1"/>
  <c r="E4392" i="2"/>
  <c r="C4392" i="2" s="1"/>
  <c r="E4393" i="2"/>
  <c r="C4393" i="2" s="1"/>
  <c r="E4394" i="2"/>
  <c r="C4394" i="2" s="1"/>
  <c r="E4395" i="2"/>
  <c r="C4395" i="2" s="1"/>
  <c r="E4396" i="2"/>
  <c r="C4396" i="2" s="1"/>
  <c r="E4397" i="2"/>
  <c r="C4397" i="2" s="1"/>
  <c r="E4398" i="2"/>
  <c r="C4398" i="2" s="1"/>
  <c r="E4399" i="2"/>
  <c r="C4399" i="2" s="1"/>
  <c r="E4400" i="2"/>
  <c r="C4400" i="2" s="1"/>
  <c r="E4401" i="2"/>
  <c r="C4401" i="2" s="1"/>
  <c r="E4402" i="2"/>
  <c r="C4402" i="2" s="1"/>
  <c r="E4403" i="2"/>
  <c r="C4403" i="2" s="1"/>
  <c r="E4404" i="2"/>
  <c r="C4404" i="2" s="1"/>
  <c r="E4405" i="2"/>
  <c r="C4405" i="2" s="1"/>
  <c r="E4406" i="2"/>
  <c r="C4406" i="2" s="1"/>
  <c r="E4407" i="2"/>
  <c r="C4407" i="2" s="1"/>
  <c r="E4408" i="2"/>
  <c r="C4408" i="2" s="1"/>
  <c r="E4409" i="2"/>
  <c r="C4409" i="2" s="1"/>
  <c r="E4410" i="2"/>
  <c r="C4410" i="2" s="1"/>
  <c r="E4411" i="2"/>
  <c r="C4411" i="2" s="1"/>
  <c r="E4412" i="2"/>
  <c r="C4412" i="2" s="1"/>
  <c r="E4413" i="2"/>
  <c r="C4413" i="2" s="1"/>
  <c r="E4414" i="2"/>
  <c r="C4414" i="2" s="1"/>
  <c r="E4415" i="2"/>
  <c r="C4415" i="2" s="1"/>
  <c r="E4416" i="2"/>
  <c r="C4416" i="2" s="1"/>
  <c r="E4417" i="2"/>
  <c r="C4417" i="2" s="1"/>
  <c r="E4418" i="2"/>
  <c r="C4418" i="2" s="1"/>
  <c r="E4419" i="2"/>
  <c r="C4419" i="2" s="1"/>
  <c r="E4420" i="2"/>
  <c r="C4420" i="2" s="1"/>
  <c r="E4421" i="2"/>
  <c r="C4421" i="2" s="1"/>
  <c r="E4422" i="2"/>
  <c r="C4422" i="2" s="1"/>
  <c r="E4423" i="2"/>
  <c r="C4423" i="2" s="1"/>
  <c r="E4424" i="2"/>
  <c r="C4424" i="2" s="1"/>
  <c r="E4425" i="2"/>
  <c r="C4425" i="2" s="1"/>
  <c r="E4426" i="2"/>
  <c r="C4426" i="2" s="1"/>
  <c r="E4427" i="2"/>
  <c r="C4427" i="2" s="1"/>
  <c r="E4428" i="2"/>
  <c r="C4428" i="2" s="1"/>
  <c r="E4429" i="2"/>
  <c r="C4429" i="2" s="1"/>
  <c r="E4430" i="2"/>
  <c r="C4430" i="2" s="1"/>
  <c r="E4431" i="2"/>
  <c r="C4431" i="2" s="1"/>
  <c r="E4432" i="2"/>
  <c r="C4432" i="2" s="1"/>
  <c r="E4433" i="2"/>
  <c r="C4433" i="2" s="1"/>
  <c r="E4434" i="2"/>
  <c r="C4434" i="2" s="1"/>
  <c r="E4435" i="2"/>
  <c r="C4435" i="2" s="1"/>
  <c r="E4436" i="2"/>
  <c r="C4436" i="2" s="1"/>
  <c r="E4437" i="2"/>
  <c r="C4437" i="2" s="1"/>
  <c r="E4438" i="2"/>
  <c r="C4438" i="2" s="1"/>
  <c r="E4439" i="2"/>
  <c r="C4439" i="2" s="1"/>
  <c r="E4440" i="2"/>
  <c r="C4440" i="2" s="1"/>
  <c r="E4441" i="2"/>
  <c r="C4441" i="2" s="1"/>
  <c r="E4442" i="2"/>
  <c r="C4442" i="2" s="1"/>
  <c r="E4443" i="2"/>
  <c r="C4443" i="2" s="1"/>
  <c r="E4444" i="2"/>
  <c r="C4444" i="2" s="1"/>
  <c r="E4445" i="2"/>
  <c r="C4445" i="2" s="1"/>
  <c r="E4446" i="2"/>
  <c r="C4446" i="2" s="1"/>
  <c r="E4447" i="2"/>
  <c r="C4447" i="2" s="1"/>
  <c r="E4448" i="2"/>
  <c r="C4448" i="2" s="1"/>
  <c r="E4449" i="2"/>
  <c r="C4449" i="2" s="1"/>
  <c r="E4450" i="2"/>
  <c r="C4450" i="2" s="1"/>
  <c r="E4451" i="2"/>
  <c r="C4451" i="2" s="1"/>
  <c r="E4452" i="2"/>
  <c r="C4452" i="2" s="1"/>
  <c r="E4453" i="2"/>
  <c r="C4453" i="2" s="1"/>
  <c r="E4454" i="2"/>
  <c r="C4454" i="2" s="1"/>
  <c r="E4455" i="2"/>
  <c r="C4455" i="2" s="1"/>
  <c r="E4456" i="2"/>
  <c r="C4456" i="2" s="1"/>
  <c r="E4457" i="2"/>
  <c r="C4457" i="2" s="1"/>
  <c r="E4458" i="2"/>
  <c r="C4458" i="2" s="1"/>
  <c r="E4459" i="2"/>
  <c r="C4459" i="2" s="1"/>
  <c r="E4460" i="2"/>
  <c r="C4460" i="2" s="1"/>
  <c r="E4461" i="2"/>
  <c r="C4461" i="2" s="1"/>
  <c r="E4462" i="2"/>
  <c r="C4462" i="2" s="1"/>
  <c r="E4463" i="2"/>
  <c r="C4463" i="2" s="1"/>
  <c r="E4464" i="2"/>
  <c r="C4464" i="2" s="1"/>
  <c r="E4465" i="2"/>
  <c r="C4465" i="2" s="1"/>
  <c r="E4466" i="2"/>
  <c r="C4466" i="2" s="1"/>
  <c r="E4467" i="2"/>
  <c r="C4467" i="2" s="1"/>
  <c r="E4468" i="2"/>
  <c r="C4468" i="2" s="1"/>
  <c r="E4469" i="2"/>
  <c r="C4469" i="2" s="1"/>
  <c r="E4470" i="2"/>
  <c r="C4470" i="2" s="1"/>
  <c r="E4471" i="2"/>
  <c r="C4471" i="2" s="1"/>
  <c r="E4472" i="2"/>
  <c r="C4472" i="2" s="1"/>
  <c r="E4473" i="2"/>
  <c r="C4473" i="2" s="1"/>
  <c r="E4474" i="2"/>
  <c r="C4474" i="2" s="1"/>
  <c r="E4475" i="2"/>
  <c r="C4475" i="2" s="1"/>
  <c r="E4476" i="2"/>
  <c r="C4476" i="2" s="1"/>
  <c r="E4477" i="2"/>
  <c r="C4477" i="2" s="1"/>
  <c r="E4478" i="2"/>
  <c r="C4478" i="2" s="1"/>
  <c r="E4479" i="2"/>
  <c r="C4479" i="2" s="1"/>
  <c r="E4480" i="2"/>
  <c r="C4480" i="2" s="1"/>
  <c r="E4481" i="2"/>
  <c r="C4481" i="2" s="1"/>
  <c r="E4482" i="2"/>
  <c r="C4482" i="2" s="1"/>
  <c r="E4483" i="2"/>
  <c r="C4483" i="2" s="1"/>
  <c r="E4484" i="2"/>
  <c r="C4484" i="2" s="1"/>
  <c r="E4485" i="2"/>
  <c r="C4485" i="2" s="1"/>
  <c r="E4486" i="2"/>
  <c r="C4486" i="2" s="1"/>
  <c r="E4487" i="2"/>
  <c r="C4487" i="2" s="1"/>
  <c r="E4488" i="2"/>
  <c r="C4488" i="2" s="1"/>
  <c r="E4489" i="2"/>
  <c r="C4489" i="2" s="1"/>
  <c r="E4490" i="2"/>
  <c r="C4490" i="2" s="1"/>
  <c r="E4491" i="2"/>
  <c r="C4491" i="2" s="1"/>
  <c r="E4492" i="2"/>
  <c r="C4492" i="2" s="1"/>
  <c r="E4493" i="2"/>
  <c r="C4493" i="2" s="1"/>
  <c r="E4494" i="2"/>
  <c r="C4494" i="2" s="1"/>
  <c r="E4495" i="2"/>
  <c r="C4495" i="2" s="1"/>
  <c r="E4496" i="2"/>
  <c r="C4496" i="2" s="1"/>
  <c r="E4497" i="2"/>
  <c r="C4497" i="2" s="1"/>
  <c r="E4498" i="2"/>
  <c r="C4498" i="2" s="1"/>
  <c r="E4499" i="2"/>
  <c r="C4499" i="2" s="1"/>
  <c r="E4500" i="2"/>
  <c r="C4500" i="2" s="1"/>
  <c r="E4501" i="2"/>
  <c r="C4501" i="2" s="1"/>
  <c r="E4502" i="2"/>
  <c r="C4502" i="2" s="1"/>
  <c r="E4503" i="2"/>
  <c r="C4503" i="2" s="1"/>
  <c r="E4504" i="2"/>
  <c r="C4504" i="2" s="1"/>
  <c r="E4505" i="2"/>
  <c r="C4505" i="2" s="1"/>
  <c r="E4506" i="2"/>
  <c r="C4506" i="2" s="1"/>
  <c r="E4507" i="2"/>
  <c r="C4507" i="2" s="1"/>
  <c r="E4508" i="2"/>
  <c r="C4508" i="2" s="1"/>
  <c r="E4509" i="2"/>
  <c r="C4509" i="2" s="1"/>
  <c r="E4510" i="2"/>
  <c r="C4510" i="2" s="1"/>
  <c r="E4511" i="2"/>
  <c r="C4511" i="2" s="1"/>
  <c r="E4512" i="2"/>
  <c r="C4512" i="2" s="1"/>
  <c r="E4513" i="2"/>
  <c r="C4513" i="2" s="1"/>
  <c r="E4514" i="2"/>
  <c r="C4514" i="2" s="1"/>
  <c r="E4515" i="2"/>
  <c r="C4515" i="2" s="1"/>
  <c r="E4516" i="2"/>
  <c r="C4516" i="2" s="1"/>
  <c r="E4517" i="2"/>
  <c r="C4517" i="2" s="1"/>
  <c r="E4518" i="2"/>
  <c r="C4518" i="2" s="1"/>
  <c r="E4519" i="2"/>
  <c r="C4519" i="2" s="1"/>
  <c r="E4520" i="2"/>
  <c r="C4520" i="2" s="1"/>
  <c r="E4521" i="2"/>
  <c r="C4521" i="2" s="1"/>
  <c r="E4522" i="2"/>
  <c r="C4522" i="2" s="1"/>
  <c r="E4523" i="2"/>
  <c r="C4523" i="2" s="1"/>
  <c r="E4524" i="2"/>
  <c r="C4524" i="2" s="1"/>
  <c r="E4525" i="2"/>
  <c r="C4525" i="2" s="1"/>
  <c r="E4526" i="2"/>
  <c r="C4526" i="2" s="1"/>
  <c r="E4527" i="2"/>
  <c r="C4527" i="2" s="1"/>
  <c r="E4528" i="2"/>
  <c r="C4528" i="2" s="1"/>
  <c r="E4529" i="2"/>
  <c r="C4529" i="2" s="1"/>
  <c r="E4530" i="2"/>
  <c r="C4530" i="2" s="1"/>
  <c r="E4531" i="2"/>
  <c r="C4531" i="2" s="1"/>
  <c r="E4532" i="2"/>
  <c r="C4532" i="2" s="1"/>
  <c r="E4533" i="2"/>
  <c r="C4533" i="2" s="1"/>
  <c r="E4534" i="2"/>
  <c r="C4534" i="2" s="1"/>
  <c r="E4535" i="2"/>
  <c r="C4535" i="2" s="1"/>
  <c r="E4536" i="2"/>
  <c r="C4536" i="2" s="1"/>
  <c r="E4537" i="2"/>
  <c r="C4537" i="2" s="1"/>
  <c r="E4538" i="2"/>
  <c r="C4538" i="2" s="1"/>
  <c r="E4539" i="2"/>
  <c r="C4539" i="2" s="1"/>
  <c r="E4540" i="2"/>
  <c r="C4540" i="2" s="1"/>
  <c r="E4541" i="2"/>
  <c r="C4541" i="2" s="1"/>
  <c r="E4542" i="2"/>
  <c r="C4542" i="2" s="1"/>
  <c r="E4543" i="2"/>
  <c r="C4543" i="2" s="1"/>
  <c r="E4544" i="2"/>
  <c r="C4544" i="2" s="1"/>
  <c r="E4545" i="2"/>
  <c r="C4545" i="2" s="1"/>
  <c r="E4546" i="2"/>
  <c r="C4546" i="2" s="1"/>
  <c r="E4547" i="2"/>
  <c r="C4547" i="2" s="1"/>
  <c r="E4548" i="2"/>
  <c r="C4548" i="2" s="1"/>
  <c r="E4549" i="2"/>
  <c r="C4549" i="2" s="1"/>
  <c r="E4550" i="2"/>
  <c r="C4550" i="2" s="1"/>
  <c r="E4551" i="2"/>
  <c r="C4551" i="2" s="1"/>
  <c r="E4552" i="2"/>
  <c r="C4552" i="2" s="1"/>
  <c r="E4553" i="2"/>
  <c r="C4553" i="2" s="1"/>
  <c r="E4554" i="2"/>
  <c r="C4554" i="2" s="1"/>
  <c r="E4555" i="2"/>
  <c r="C4555" i="2" s="1"/>
  <c r="E4556" i="2"/>
  <c r="C4556" i="2" s="1"/>
  <c r="E4557" i="2"/>
  <c r="C4557" i="2" s="1"/>
  <c r="E4558" i="2"/>
  <c r="C4558" i="2" s="1"/>
  <c r="E4559" i="2"/>
  <c r="C4559" i="2" s="1"/>
  <c r="E4560" i="2"/>
  <c r="C4560" i="2" s="1"/>
  <c r="E4561" i="2"/>
  <c r="C4561" i="2" s="1"/>
  <c r="E4562" i="2"/>
  <c r="C4562" i="2" s="1"/>
  <c r="E4563" i="2"/>
  <c r="C4563" i="2" s="1"/>
  <c r="E4564" i="2"/>
  <c r="C4564" i="2" s="1"/>
  <c r="E4565" i="2"/>
  <c r="C4565" i="2" s="1"/>
  <c r="E4566" i="2"/>
  <c r="C4566" i="2" s="1"/>
  <c r="E4567" i="2"/>
  <c r="C4567" i="2" s="1"/>
  <c r="E4568" i="2"/>
  <c r="C4568" i="2" s="1"/>
  <c r="E4569" i="2"/>
  <c r="C4569" i="2" s="1"/>
  <c r="E4570" i="2"/>
  <c r="C4570" i="2" s="1"/>
  <c r="E4571" i="2"/>
  <c r="C4571" i="2" s="1"/>
  <c r="E4572" i="2"/>
  <c r="C4572" i="2" s="1"/>
  <c r="E4573" i="2"/>
  <c r="C4573" i="2" s="1"/>
  <c r="E4574" i="2"/>
  <c r="C4574" i="2" s="1"/>
  <c r="E4575" i="2"/>
  <c r="C4575" i="2" s="1"/>
  <c r="E4576" i="2"/>
  <c r="C4576" i="2" s="1"/>
  <c r="E4577" i="2"/>
  <c r="C4577" i="2" s="1"/>
  <c r="E4578" i="2"/>
  <c r="C4578" i="2" s="1"/>
  <c r="E4579" i="2"/>
  <c r="C4579" i="2" s="1"/>
  <c r="E4580" i="2"/>
  <c r="C4580" i="2" s="1"/>
  <c r="E4581" i="2"/>
  <c r="C4581" i="2" s="1"/>
  <c r="E4582" i="2"/>
  <c r="C4582" i="2" s="1"/>
  <c r="E4583" i="2"/>
  <c r="C4583" i="2" s="1"/>
  <c r="E4584" i="2"/>
  <c r="C4584" i="2" s="1"/>
  <c r="E4585" i="2"/>
  <c r="C4585" i="2" s="1"/>
  <c r="E4586" i="2"/>
  <c r="C4586" i="2" s="1"/>
  <c r="E4587" i="2"/>
  <c r="C4587" i="2" s="1"/>
  <c r="E4588" i="2"/>
  <c r="C4588" i="2" s="1"/>
  <c r="E4589" i="2"/>
  <c r="C4589" i="2" s="1"/>
  <c r="E4590" i="2"/>
  <c r="C4590" i="2" s="1"/>
  <c r="E4591" i="2"/>
  <c r="C4591" i="2" s="1"/>
  <c r="E4592" i="2"/>
  <c r="C4592" i="2" s="1"/>
  <c r="E4593" i="2"/>
  <c r="C4593" i="2" s="1"/>
  <c r="E4594" i="2"/>
  <c r="C4594" i="2" s="1"/>
  <c r="E4595" i="2"/>
  <c r="C4595" i="2" s="1"/>
  <c r="E4596" i="2"/>
  <c r="C4596" i="2" s="1"/>
  <c r="E4597" i="2"/>
  <c r="C4597" i="2" s="1"/>
  <c r="E4598" i="2"/>
  <c r="C4598" i="2" s="1"/>
  <c r="E4599" i="2"/>
  <c r="C4599" i="2" s="1"/>
  <c r="E4600" i="2"/>
  <c r="C4600" i="2" s="1"/>
  <c r="E4601" i="2"/>
  <c r="C4601" i="2" s="1"/>
  <c r="E4602" i="2"/>
  <c r="C4602" i="2" s="1"/>
  <c r="E4603" i="2"/>
  <c r="C4603" i="2" s="1"/>
  <c r="E4604" i="2"/>
  <c r="C4604" i="2" s="1"/>
  <c r="E4605" i="2"/>
  <c r="C4605" i="2" s="1"/>
  <c r="E4606" i="2"/>
  <c r="C4606" i="2" s="1"/>
  <c r="E4607" i="2"/>
  <c r="C4607" i="2" s="1"/>
  <c r="E4608" i="2"/>
  <c r="C4608" i="2" s="1"/>
  <c r="E4609" i="2"/>
  <c r="C4609" i="2" s="1"/>
  <c r="E4610" i="2"/>
  <c r="C4610" i="2" s="1"/>
  <c r="E4611" i="2"/>
  <c r="C4611" i="2" s="1"/>
  <c r="E4612" i="2"/>
  <c r="C4612" i="2" s="1"/>
  <c r="E4613" i="2"/>
  <c r="C4613" i="2" s="1"/>
  <c r="E4614" i="2"/>
  <c r="C4614" i="2" s="1"/>
  <c r="E4615" i="2"/>
  <c r="C4615" i="2" s="1"/>
  <c r="E4616" i="2"/>
  <c r="C4616" i="2" s="1"/>
  <c r="E4617" i="2"/>
  <c r="C4617" i="2" s="1"/>
  <c r="E4618" i="2"/>
  <c r="C4618" i="2" s="1"/>
  <c r="E4619" i="2"/>
  <c r="C4619" i="2" s="1"/>
  <c r="E4620" i="2"/>
  <c r="C4620" i="2" s="1"/>
  <c r="E4621" i="2"/>
  <c r="C4621" i="2" s="1"/>
  <c r="E4622" i="2"/>
  <c r="C4622" i="2" s="1"/>
  <c r="E4623" i="2"/>
  <c r="C4623" i="2" s="1"/>
  <c r="E4624" i="2"/>
  <c r="C4624" i="2" s="1"/>
  <c r="E4625" i="2"/>
  <c r="C4625" i="2" s="1"/>
  <c r="E4626" i="2"/>
  <c r="C4626" i="2" s="1"/>
  <c r="E4627" i="2"/>
  <c r="C4627" i="2" s="1"/>
  <c r="E4628" i="2"/>
  <c r="C4628" i="2" s="1"/>
  <c r="E4629" i="2"/>
  <c r="C4629" i="2" s="1"/>
  <c r="E4630" i="2"/>
  <c r="C4630" i="2" s="1"/>
  <c r="E4631" i="2"/>
  <c r="C4631" i="2" s="1"/>
  <c r="E4632" i="2"/>
  <c r="C4632" i="2" s="1"/>
  <c r="E4633" i="2"/>
  <c r="C4633" i="2" s="1"/>
  <c r="E4634" i="2"/>
  <c r="C4634" i="2" s="1"/>
  <c r="E4635" i="2"/>
  <c r="C4635" i="2" s="1"/>
  <c r="E4636" i="2"/>
  <c r="C4636" i="2" s="1"/>
  <c r="E4637" i="2"/>
  <c r="C4637" i="2" s="1"/>
  <c r="E4638" i="2"/>
  <c r="C4638" i="2" s="1"/>
  <c r="E4639" i="2"/>
  <c r="C4639" i="2" s="1"/>
  <c r="E4640" i="2"/>
  <c r="C4640" i="2" s="1"/>
  <c r="E4641" i="2"/>
  <c r="C4641" i="2" s="1"/>
  <c r="E4642" i="2"/>
  <c r="C4642" i="2" s="1"/>
  <c r="E4643" i="2"/>
  <c r="C4643" i="2" s="1"/>
  <c r="E4644" i="2"/>
  <c r="C4644" i="2" s="1"/>
  <c r="E4645" i="2"/>
  <c r="C4645" i="2" s="1"/>
  <c r="E4646" i="2"/>
  <c r="C4646" i="2" s="1"/>
  <c r="E4647" i="2"/>
  <c r="C4647" i="2" s="1"/>
  <c r="E4648" i="2"/>
  <c r="C4648" i="2" s="1"/>
  <c r="E4649" i="2"/>
  <c r="C4649" i="2" s="1"/>
  <c r="E4650" i="2"/>
  <c r="C4650" i="2" s="1"/>
  <c r="E4651" i="2"/>
  <c r="C4651" i="2" s="1"/>
  <c r="E4652" i="2"/>
  <c r="C4652" i="2" s="1"/>
  <c r="E4653" i="2"/>
  <c r="C4653" i="2" s="1"/>
  <c r="E4654" i="2"/>
  <c r="C4654" i="2" s="1"/>
  <c r="E4655" i="2"/>
  <c r="C4655" i="2" s="1"/>
  <c r="E4656" i="2"/>
  <c r="C4656" i="2" s="1"/>
  <c r="E4657" i="2"/>
  <c r="C4657" i="2" s="1"/>
  <c r="E4658" i="2"/>
  <c r="C4658" i="2" s="1"/>
  <c r="E4659" i="2"/>
  <c r="C4659" i="2" s="1"/>
  <c r="E4660" i="2"/>
  <c r="C4660" i="2" s="1"/>
  <c r="E4661" i="2"/>
  <c r="C4661" i="2" s="1"/>
  <c r="E4662" i="2"/>
  <c r="C4662" i="2" s="1"/>
  <c r="E4663" i="2"/>
  <c r="C4663" i="2" s="1"/>
  <c r="E4664" i="2"/>
  <c r="C4664" i="2" s="1"/>
  <c r="E4665" i="2"/>
  <c r="C4665" i="2" s="1"/>
  <c r="E4666" i="2"/>
  <c r="C4666" i="2" s="1"/>
  <c r="E4667" i="2"/>
  <c r="C4667" i="2" s="1"/>
  <c r="E4668" i="2"/>
  <c r="C4668" i="2" s="1"/>
  <c r="E4669" i="2"/>
  <c r="C4669" i="2" s="1"/>
  <c r="E4670" i="2"/>
  <c r="C4670" i="2" s="1"/>
  <c r="E4671" i="2"/>
  <c r="C4671" i="2" s="1"/>
  <c r="E4672" i="2"/>
  <c r="C4672" i="2" s="1"/>
  <c r="E4673" i="2"/>
  <c r="C4673" i="2" s="1"/>
  <c r="E4674" i="2"/>
  <c r="C4674" i="2" s="1"/>
  <c r="E4675" i="2"/>
  <c r="C4675" i="2" s="1"/>
  <c r="E4676" i="2"/>
  <c r="C4676" i="2" s="1"/>
  <c r="E4677" i="2"/>
  <c r="C4677" i="2" s="1"/>
  <c r="E4678" i="2"/>
  <c r="C4678" i="2" s="1"/>
  <c r="E4679" i="2"/>
  <c r="C4679" i="2" s="1"/>
  <c r="E4680" i="2"/>
  <c r="C4680" i="2" s="1"/>
  <c r="E4681" i="2"/>
  <c r="C4681" i="2" s="1"/>
  <c r="E4682" i="2"/>
  <c r="C4682" i="2" s="1"/>
  <c r="E4683" i="2"/>
  <c r="C4683" i="2" s="1"/>
  <c r="E4684" i="2"/>
  <c r="C4684" i="2" s="1"/>
  <c r="E4685" i="2"/>
  <c r="C4685" i="2" s="1"/>
  <c r="E4686" i="2"/>
  <c r="C4686" i="2" s="1"/>
  <c r="E4687" i="2"/>
  <c r="C4687" i="2" s="1"/>
  <c r="E4688" i="2"/>
  <c r="C4688" i="2" s="1"/>
  <c r="E4689" i="2"/>
  <c r="C4689" i="2" s="1"/>
  <c r="E4690" i="2"/>
  <c r="C4690" i="2" s="1"/>
  <c r="E4691" i="2"/>
  <c r="C4691" i="2" s="1"/>
  <c r="E4692" i="2"/>
  <c r="C4692" i="2" s="1"/>
  <c r="E4693" i="2"/>
  <c r="C4693" i="2" s="1"/>
  <c r="E4694" i="2"/>
  <c r="C4694" i="2" s="1"/>
  <c r="E4695" i="2"/>
  <c r="C4695" i="2" s="1"/>
  <c r="E4696" i="2"/>
  <c r="C4696" i="2" s="1"/>
  <c r="E4697" i="2"/>
  <c r="C4697" i="2" s="1"/>
  <c r="E4698" i="2"/>
  <c r="C4698" i="2" s="1"/>
  <c r="E4699" i="2"/>
  <c r="C4699" i="2" s="1"/>
  <c r="E4700" i="2"/>
  <c r="C4700" i="2" s="1"/>
  <c r="E4701" i="2"/>
  <c r="C4701" i="2" s="1"/>
  <c r="E4702" i="2"/>
  <c r="C4702" i="2" s="1"/>
  <c r="E4703" i="2"/>
  <c r="C4703" i="2" s="1"/>
  <c r="E4704" i="2"/>
  <c r="C4704" i="2" s="1"/>
  <c r="E4705" i="2"/>
  <c r="C4705" i="2" s="1"/>
  <c r="E4706" i="2"/>
  <c r="C4706" i="2" s="1"/>
  <c r="E4707" i="2"/>
  <c r="C4707" i="2" s="1"/>
  <c r="E4708" i="2"/>
  <c r="C4708" i="2" s="1"/>
  <c r="E4709" i="2"/>
  <c r="C4709" i="2" s="1"/>
  <c r="E4710" i="2"/>
  <c r="C4710" i="2" s="1"/>
  <c r="E4711" i="2"/>
  <c r="C4711" i="2" s="1"/>
  <c r="E4712" i="2"/>
  <c r="C4712" i="2" s="1"/>
  <c r="E4713" i="2"/>
  <c r="C4713" i="2" s="1"/>
  <c r="E4714" i="2"/>
  <c r="C4714" i="2" s="1"/>
  <c r="E4715" i="2"/>
  <c r="C4715" i="2" s="1"/>
  <c r="E4716" i="2"/>
  <c r="C4716" i="2" s="1"/>
  <c r="E4717" i="2"/>
  <c r="C4717" i="2" s="1"/>
  <c r="E4718" i="2"/>
  <c r="C4718" i="2" s="1"/>
  <c r="E4719" i="2"/>
  <c r="C4719" i="2" s="1"/>
  <c r="E4720" i="2"/>
  <c r="C4720" i="2" s="1"/>
  <c r="E4721" i="2"/>
  <c r="C4721" i="2" s="1"/>
  <c r="E4722" i="2"/>
  <c r="C4722" i="2" s="1"/>
  <c r="E4723" i="2"/>
  <c r="C4723" i="2" s="1"/>
  <c r="E4724" i="2"/>
  <c r="C4724" i="2" s="1"/>
  <c r="E4725" i="2"/>
  <c r="C4725" i="2" s="1"/>
  <c r="E4726" i="2"/>
  <c r="C4726" i="2" s="1"/>
  <c r="E4727" i="2"/>
  <c r="C4727" i="2" s="1"/>
  <c r="E4728" i="2"/>
  <c r="C4728" i="2" s="1"/>
  <c r="E4729" i="2"/>
  <c r="C4729" i="2" s="1"/>
  <c r="E4730" i="2"/>
  <c r="C4730" i="2" s="1"/>
  <c r="E4731" i="2"/>
  <c r="C4731" i="2" s="1"/>
  <c r="E4732" i="2"/>
  <c r="C4732" i="2" s="1"/>
  <c r="E4733" i="2"/>
  <c r="C4733" i="2" s="1"/>
  <c r="E4734" i="2"/>
  <c r="C4734" i="2" s="1"/>
  <c r="E4735" i="2"/>
  <c r="C4735" i="2" s="1"/>
  <c r="E4736" i="2"/>
  <c r="C4736" i="2" s="1"/>
  <c r="E4737" i="2"/>
  <c r="C4737" i="2" s="1"/>
  <c r="E4738" i="2"/>
  <c r="C4738" i="2" s="1"/>
  <c r="E4739" i="2"/>
  <c r="C4739" i="2" s="1"/>
  <c r="E4740" i="2"/>
  <c r="C4740" i="2" s="1"/>
  <c r="E4741" i="2"/>
  <c r="C4741" i="2" s="1"/>
  <c r="E4742" i="2"/>
  <c r="C4742" i="2" s="1"/>
  <c r="E4743" i="2"/>
  <c r="C4743" i="2" s="1"/>
  <c r="E4744" i="2"/>
  <c r="C4744" i="2" s="1"/>
  <c r="E4745" i="2"/>
  <c r="C4745" i="2" s="1"/>
  <c r="E4746" i="2"/>
  <c r="C4746" i="2" s="1"/>
  <c r="E4747" i="2"/>
  <c r="C4747" i="2" s="1"/>
  <c r="E4748" i="2"/>
  <c r="C4748" i="2" s="1"/>
  <c r="E4749" i="2"/>
  <c r="C4749" i="2" s="1"/>
  <c r="E4750" i="2"/>
  <c r="C4750" i="2" s="1"/>
  <c r="E4751" i="2"/>
  <c r="C4751" i="2" s="1"/>
  <c r="E4752" i="2"/>
  <c r="C4752" i="2" s="1"/>
  <c r="E4753" i="2"/>
  <c r="C4753" i="2" s="1"/>
  <c r="E4754" i="2"/>
  <c r="C4754" i="2" s="1"/>
  <c r="E4755" i="2"/>
  <c r="C4755" i="2" s="1"/>
  <c r="E4756" i="2"/>
  <c r="C4756" i="2" s="1"/>
  <c r="E4757" i="2"/>
  <c r="C4757" i="2" s="1"/>
  <c r="E4758" i="2"/>
  <c r="C4758" i="2" s="1"/>
  <c r="E4759" i="2"/>
  <c r="C4759" i="2" s="1"/>
  <c r="E4760" i="2"/>
  <c r="C4760" i="2" s="1"/>
  <c r="E4761" i="2"/>
  <c r="C4761" i="2" s="1"/>
  <c r="E4762" i="2"/>
  <c r="C4762" i="2" s="1"/>
  <c r="E4763" i="2"/>
  <c r="C4763" i="2" s="1"/>
  <c r="E4764" i="2"/>
  <c r="C4764" i="2" s="1"/>
  <c r="E4765" i="2"/>
  <c r="C4765" i="2" s="1"/>
  <c r="E4766" i="2"/>
  <c r="C4766" i="2" s="1"/>
  <c r="E4767" i="2"/>
  <c r="C4767" i="2" s="1"/>
  <c r="E4768" i="2"/>
  <c r="C4768" i="2" s="1"/>
  <c r="E4769" i="2"/>
  <c r="C4769" i="2" s="1"/>
  <c r="E4770" i="2"/>
  <c r="C4770" i="2" s="1"/>
  <c r="E4771" i="2"/>
  <c r="C4771" i="2" s="1"/>
  <c r="E4772" i="2"/>
  <c r="C4772" i="2" s="1"/>
  <c r="E4773" i="2"/>
  <c r="C4773" i="2" s="1"/>
  <c r="E4774" i="2"/>
  <c r="C4774" i="2" s="1"/>
  <c r="E4775" i="2"/>
  <c r="C4775" i="2" s="1"/>
  <c r="E4776" i="2"/>
  <c r="C4776" i="2" s="1"/>
  <c r="E4777" i="2"/>
  <c r="C4777" i="2" s="1"/>
  <c r="E4778" i="2"/>
  <c r="C4778" i="2" s="1"/>
  <c r="E4779" i="2"/>
  <c r="C4779" i="2" s="1"/>
  <c r="E4780" i="2"/>
  <c r="C4780" i="2" s="1"/>
  <c r="E4781" i="2"/>
  <c r="C4781" i="2" s="1"/>
  <c r="E4782" i="2"/>
  <c r="C4782" i="2" s="1"/>
  <c r="E4783" i="2"/>
  <c r="C4783" i="2" s="1"/>
  <c r="E4784" i="2"/>
  <c r="C4784" i="2" s="1"/>
  <c r="E4785" i="2"/>
  <c r="C4785" i="2" s="1"/>
  <c r="E4786" i="2"/>
  <c r="C4786" i="2" s="1"/>
  <c r="E4787" i="2"/>
  <c r="C4787" i="2" s="1"/>
  <c r="E4788" i="2"/>
  <c r="C4788" i="2" s="1"/>
  <c r="E4789" i="2"/>
  <c r="C4789" i="2" s="1"/>
  <c r="E4790" i="2"/>
  <c r="C4790" i="2" s="1"/>
  <c r="E4791" i="2"/>
  <c r="C4791" i="2" s="1"/>
  <c r="E4792" i="2"/>
  <c r="C4792" i="2" s="1"/>
  <c r="E4793" i="2"/>
  <c r="C4793" i="2" s="1"/>
  <c r="E4794" i="2"/>
  <c r="C4794" i="2" s="1"/>
  <c r="E4795" i="2"/>
  <c r="C4795" i="2" s="1"/>
  <c r="E4796" i="2"/>
  <c r="C4796" i="2" s="1"/>
  <c r="E4797" i="2"/>
  <c r="C4797" i="2" s="1"/>
  <c r="E4798" i="2"/>
  <c r="C4798" i="2" s="1"/>
  <c r="E4799" i="2"/>
  <c r="C4799" i="2" s="1"/>
  <c r="E4800" i="2"/>
  <c r="C4800" i="2" s="1"/>
  <c r="E4801" i="2"/>
  <c r="C4801" i="2" s="1"/>
  <c r="E4802" i="2"/>
  <c r="C4802" i="2" s="1"/>
  <c r="E4803" i="2"/>
  <c r="C4803" i="2" s="1"/>
  <c r="E4804" i="2"/>
  <c r="C4804" i="2" s="1"/>
  <c r="E4805" i="2"/>
  <c r="C4805" i="2" s="1"/>
  <c r="E4806" i="2"/>
  <c r="C4806" i="2" s="1"/>
  <c r="E4807" i="2"/>
  <c r="C4807" i="2" s="1"/>
  <c r="E4808" i="2"/>
  <c r="C4808" i="2" s="1"/>
  <c r="E4809" i="2"/>
  <c r="C4809" i="2" s="1"/>
  <c r="E4810" i="2"/>
  <c r="C4810" i="2" s="1"/>
  <c r="E4811" i="2"/>
  <c r="C4811" i="2" s="1"/>
  <c r="E4812" i="2"/>
  <c r="C4812" i="2" s="1"/>
  <c r="E4813" i="2"/>
  <c r="C4813" i="2" s="1"/>
  <c r="E4814" i="2"/>
  <c r="C4814" i="2" s="1"/>
  <c r="E4815" i="2"/>
  <c r="C4815" i="2" s="1"/>
  <c r="E4816" i="2"/>
  <c r="C4816" i="2" s="1"/>
  <c r="E4817" i="2"/>
  <c r="C4817" i="2" s="1"/>
  <c r="E4818" i="2"/>
  <c r="C4818" i="2" s="1"/>
  <c r="E4819" i="2"/>
  <c r="C4819" i="2" s="1"/>
  <c r="E4820" i="2"/>
  <c r="C4820" i="2" s="1"/>
  <c r="E4821" i="2"/>
  <c r="C4821" i="2" s="1"/>
  <c r="E4822" i="2"/>
  <c r="C4822" i="2" s="1"/>
  <c r="E4823" i="2"/>
  <c r="C4823" i="2" s="1"/>
  <c r="E4824" i="2"/>
  <c r="C4824" i="2" s="1"/>
  <c r="E4825" i="2"/>
  <c r="C4825" i="2" s="1"/>
  <c r="E4826" i="2"/>
  <c r="C4826" i="2" s="1"/>
  <c r="E4827" i="2"/>
  <c r="C4827" i="2" s="1"/>
  <c r="E4828" i="2"/>
  <c r="C4828" i="2" s="1"/>
  <c r="E4829" i="2"/>
  <c r="C4829" i="2" s="1"/>
  <c r="E4830" i="2"/>
  <c r="C4830" i="2" s="1"/>
  <c r="E4831" i="2"/>
  <c r="C4831" i="2" s="1"/>
  <c r="E4832" i="2"/>
  <c r="C4832" i="2" s="1"/>
  <c r="E4833" i="2"/>
  <c r="C4833" i="2" s="1"/>
  <c r="E4834" i="2"/>
  <c r="C4834" i="2" s="1"/>
  <c r="E4835" i="2"/>
  <c r="C4835" i="2" s="1"/>
  <c r="E4836" i="2"/>
  <c r="C4836" i="2" s="1"/>
  <c r="E4837" i="2"/>
  <c r="C4837" i="2" s="1"/>
  <c r="E4838" i="2"/>
  <c r="C4838" i="2" s="1"/>
  <c r="E4839" i="2"/>
  <c r="C4839" i="2" s="1"/>
  <c r="E4840" i="2"/>
  <c r="C4840" i="2" s="1"/>
  <c r="E4841" i="2"/>
  <c r="C4841" i="2" s="1"/>
  <c r="E4842" i="2"/>
  <c r="C4842" i="2" s="1"/>
  <c r="E4843" i="2"/>
  <c r="C4843" i="2" s="1"/>
  <c r="E4844" i="2"/>
  <c r="C4844" i="2" s="1"/>
  <c r="E4845" i="2"/>
  <c r="C4845" i="2" s="1"/>
  <c r="E4846" i="2"/>
  <c r="C4846" i="2" s="1"/>
  <c r="E4847" i="2"/>
  <c r="C4847" i="2" s="1"/>
  <c r="E4848" i="2"/>
  <c r="C4848" i="2" s="1"/>
  <c r="E4849" i="2"/>
  <c r="C4849" i="2" s="1"/>
  <c r="E4850" i="2"/>
  <c r="C4850" i="2" s="1"/>
  <c r="E4851" i="2"/>
  <c r="C4851" i="2" s="1"/>
  <c r="E4852" i="2"/>
  <c r="C4852" i="2" s="1"/>
  <c r="E4853" i="2"/>
  <c r="C4853" i="2" s="1"/>
  <c r="E4854" i="2"/>
  <c r="C4854" i="2" s="1"/>
  <c r="E4855" i="2"/>
  <c r="C4855" i="2" s="1"/>
  <c r="E4856" i="2"/>
  <c r="C4856" i="2" s="1"/>
  <c r="E4857" i="2"/>
  <c r="C4857" i="2" s="1"/>
  <c r="E4858" i="2"/>
  <c r="C4858" i="2" s="1"/>
  <c r="E4859" i="2"/>
  <c r="C4859" i="2" s="1"/>
  <c r="E4860" i="2"/>
  <c r="C4860" i="2" s="1"/>
  <c r="E4861" i="2"/>
  <c r="C4861" i="2" s="1"/>
  <c r="E4862" i="2"/>
  <c r="C4862" i="2" s="1"/>
  <c r="E4863" i="2"/>
  <c r="C4863" i="2" s="1"/>
  <c r="E4864" i="2"/>
  <c r="C4864" i="2" s="1"/>
  <c r="E4865" i="2"/>
  <c r="C4865" i="2" s="1"/>
  <c r="E4866" i="2"/>
  <c r="C4866" i="2" s="1"/>
  <c r="E4867" i="2"/>
  <c r="C4867" i="2" s="1"/>
  <c r="E4868" i="2"/>
  <c r="C4868" i="2" s="1"/>
  <c r="E4869" i="2"/>
  <c r="C4869" i="2" s="1"/>
  <c r="E4870" i="2"/>
  <c r="C4870" i="2" s="1"/>
  <c r="E4871" i="2"/>
  <c r="C4871" i="2" s="1"/>
  <c r="E4872" i="2"/>
  <c r="C4872" i="2" s="1"/>
  <c r="E4873" i="2"/>
  <c r="C4873" i="2" s="1"/>
  <c r="E4874" i="2"/>
  <c r="C4874" i="2" s="1"/>
  <c r="E4875" i="2"/>
  <c r="C4875" i="2" s="1"/>
  <c r="E4876" i="2"/>
  <c r="C4876" i="2" s="1"/>
  <c r="E4877" i="2"/>
  <c r="C4877" i="2" s="1"/>
  <c r="E4878" i="2"/>
  <c r="C4878" i="2" s="1"/>
  <c r="E4879" i="2"/>
  <c r="C4879" i="2" s="1"/>
  <c r="E4880" i="2"/>
  <c r="C4880" i="2" s="1"/>
  <c r="E4881" i="2"/>
  <c r="C4881" i="2" s="1"/>
  <c r="E4882" i="2"/>
  <c r="C4882" i="2" s="1"/>
  <c r="E4883" i="2"/>
  <c r="C4883" i="2" s="1"/>
  <c r="E4884" i="2"/>
  <c r="C4884" i="2" s="1"/>
  <c r="E4885" i="2"/>
  <c r="C4885" i="2" s="1"/>
  <c r="E4886" i="2"/>
  <c r="C4886" i="2" s="1"/>
  <c r="E4887" i="2"/>
  <c r="C4887" i="2" s="1"/>
  <c r="E4888" i="2"/>
  <c r="C4888" i="2" s="1"/>
  <c r="E4889" i="2"/>
  <c r="C4889" i="2" s="1"/>
  <c r="E4890" i="2"/>
  <c r="C4890" i="2" s="1"/>
  <c r="E4891" i="2"/>
  <c r="C4891" i="2" s="1"/>
  <c r="E4892" i="2"/>
  <c r="C4892" i="2" s="1"/>
  <c r="E4893" i="2"/>
  <c r="C4893" i="2" s="1"/>
  <c r="E4894" i="2"/>
  <c r="C4894" i="2" s="1"/>
  <c r="E4895" i="2"/>
  <c r="C4895" i="2" s="1"/>
  <c r="E4896" i="2"/>
  <c r="C4896" i="2" s="1"/>
  <c r="E4897" i="2"/>
  <c r="C4897" i="2" s="1"/>
  <c r="E4898" i="2"/>
  <c r="C4898" i="2" s="1"/>
  <c r="E4899" i="2"/>
  <c r="C4899" i="2" s="1"/>
  <c r="E4900" i="2"/>
  <c r="C4900" i="2" s="1"/>
  <c r="E4901" i="2"/>
  <c r="C4901" i="2" s="1"/>
  <c r="E4902" i="2"/>
  <c r="C4902" i="2" s="1"/>
  <c r="E4903" i="2"/>
  <c r="C4903" i="2" s="1"/>
  <c r="E4904" i="2"/>
  <c r="C4904" i="2" s="1"/>
  <c r="E4905" i="2"/>
  <c r="C4905" i="2" s="1"/>
  <c r="E4906" i="2"/>
  <c r="C4906" i="2" s="1"/>
  <c r="E4907" i="2"/>
  <c r="C4907" i="2" s="1"/>
  <c r="E4908" i="2"/>
  <c r="C4908" i="2" s="1"/>
  <c r="E4909" i="2"/>
  <c r="C4909" i="2" s="1"/>
  <c r="E4910" i="2"/>
  <c r="C4910" i="2" s="1"/>
  <c r="E4911" i="2"/>
  <c r="C4911" i="2" s="1"/>
  <c r="E4912" i="2"/>
  <c r="C4912" i="2" s="1"/>
  <c r="E4913" i="2"/>
  <c r="C4913" i="2" s="1"/>
  <c r="E4914" i="2"/>
  <c r="C4914" i="2" s="1"/>
  <c r="E4915" i="2"/>
  <c r="C4915" i="2" s="1"/>
  <c r="E4916" i="2"/>
  <c r="C4916" i="2" s="1"/>
  <c r="E4917" i="2"/>
  <c r="C4917" i="2" s="1"/>
  <c r="E4918" i="2"/>
  <c r="C4918" i="2" s="1"/>
  <c r="E4919" i="2"/>
  <c r="C4919" i="2" s="1"/>
  <c r="E4920" i="2"/>
  <c r="C4920" i="2" s="1"/>
  <c r="E4921" i="2"/>
  <c r="C4921" i="2" s="1"/>
  <c r="E4922" i="2"/>
  <c r="C4922" i="2" s="1"/>
  <c r="E4923" i="2"/>
  <c r="C4923" i="2" s="1"/>
  <c r="E4924" i="2"/>
  <c r="C4924" i="2" s="1"/>
  <c r="E4925" i="2"/>
  <c r="C4925" i="2" s="1"/>
  <c r="E4926" i="2"/>
  <c r="C4926" i="2" s="1"/>
  <c r="E4927" i="2"/>
  <c r="C4927" i="2" s="1"/>
  <c r="E4928" i="2"/>
  <c r="C4928" i="2" s="1"/>
  <c r="E4929" i="2"/>
  <c r="C4929" i="2" s="1"/>
  <c r="E4930" i="2"/>
  <c r="C4930" i="2" s="1"/>
  <c r="E4931" i="2"/>
  <c r="C4931" i="2" s="1"/>
  <c r="E4932" i="2"/>
  <c r="C4932" i="2" s="1"/>
  <c r="E4933" i="2"/>
  <c r="C4933" i="2" s="1"/>
  <c r="E4934" i="2"/>
  <c r="C4934" i="2" s="1"/>
  <c r="E4935" i="2"/>
  <c r="C4935" i="2" s="1"/>
  <c r="E4936" i="2"/>
  <c r="C4936" i="2" s="1"/>
  <c r="E4937" i="2"/>
  <c r="C4937" i="2" s="1"/>
  <c r="E4938" i="2"/>
  <c r="C4938" i="2" s="1"/>
  <c r="E4939" i="2"/>
  <c r="C4939" i="2" s="1"/>
  <c r="E4940" i="2"/>
  <c r="C4940" i="2" s="1"/>
  <c r="E4941" i="2"/>
  <c r="C4941" i="2" s="1"/>
  <c r="E4942" i="2"/>
  <c r="C4942" i="2" s="1"/>
  <c r="E4943" i="2"/>
  <c r="C4943" i="2" s="1"/>
  <c r="E4944" i="2"/>
  <c r="C4944" i="2" s="1"/>
  <c r="E4945" i="2"/>
  <c r="C4945" i="2" s="1"/>
  <c r="E4946" i="2"/>
  <c r="C4946" i="2" s="1"/>
  <c r="E4947" i="2"/>
  <c r="C4947" i="2" s="1"/>
  <c r="E4948" i="2"/>
  <c r="C4948" i="2" s="1"/>
  <c r="E4949" i="2"/>
  <c r="C4949" i="2" s="1"/>
  <c r="E4950" i="2"/>
  <c r="C4950" i="2" s="1"/>
  <c r="E4951" i="2"/>
  <c r="C4951" i="2" s="1"/>
  <c r="E4952" i="2"/>
  <c r="C4952" i="2" s="1"/>
  <c r="E4953" i="2"/>
  <c r="C4953" i="2" s="1"/>
  <c r="E4954" i="2"/>
  <c r="C4954" i="2" s="1"/>
  <c r="E4955" i="2"/>
  <c r="C4955" i="2" s="1"/>
  <c r="E4956" i="2"/>
  <c r="C4956" i="2" s="1"/>
  <c r="E4957" i="2"/>
  <c r="C4957" i="2" s="1"/>
  <c r="E4958" i="2"/>
  <c r="C4958" i="2" s="1"/>
  <c r="E4959" i="2"/>
  <c r="C4959" i="2" s="1"/>
  <c r="E4960" i="2"/>
  <c r="C4960" i="2" s="1"/>
  <c r="E4961" i="2"/>
  <c r="C4961" i="2" s="1"/>
  <c r="E4962" i="2"/>
  <c r="C4962" i="2" s="1"/>
  <c r="E4963" i="2"/>
  <c r="C4963" i="2" s="1"/>
  <c r="E4964" i="2"/>
  <c r="C4964" i="2" s="1"/>
  <c r="E4965" i="2"/>
  <c r="C4965" i="2" s="1"/>
  <c r="E4966" i="2"/>
  <c r="C4966" i="2" s="1"/>
  <c r="E4967" i="2"/>
  <c r="C4967" i="2" s="1"/>
  <c r="E4968" i="2"/>
  <c r="C4968" i="2" s="1"/>
  <c r="E4969" i="2"/>
  <c r="C4969" i="2" s="1"/>
  <c r="E4970" i="2"/>
  <c r="C4970" i="2" s="1"/>
  <c r="E4971" i="2"/>
  <c r="C4971" i="2" s="1"/>
  <c r="E4972" i="2"/>
  <c r="C4972" i="2" s="1"/>
  <c r="E4973" i="2"/>
  <c r="C4973" i="2" s="1"/>
  <c r="E4974" i="2"/>
  <c r="C4974" i="2" s="1"/>
  <c r="E4975" i="2"/>
  <c r="C4975" i="2" s="1"/>
  <c r="E4976" i="2"/>
  <c r="C4976" i="2" s="1"/>
  <c r="E4977" i="2"/>
  <c r="C4977" i="2" s="1"/>
  <c r="E4978" i="2"/>
  <c r="C4978" i="2" s="1"/>
  <c r="E4979" i="2"/>
  <c r="C4979" i="2" s="1"/>
  <c r="E4980" i="2"/>
  <c r="C4980" i="2" s="1"/>
  <c r="E4981" i="2"/>
  <c r="C4981" i="2" s="1"/>
  <c r="E4982" i="2"/>
  <c r="C4982" i="2" s="1"/>
  <c r="E4983" i="2"/>
  <c r="C4983" i="2" s="1"/>
  <c r="E4984" i="2"/>
  <c r="C4984" i="2" s="1"/>
  <c r="E4985" i="2"/>
  <c r="C4985" i="2" s="1"/>
  <c r="E4986" i="2"/>
  <c r="C4986" i="2" s="1"/>
  <c r="E4987" i="2"/>
  <c r="C4987" i="2" s="1"/>
  <c r="E4988" i="2"/>
  <c r="C4988" i="2" s="1"/>
  <c r="E4989" i="2"/>
  <c r="C4989" i="2" s="1"/>
  <c r="E4990" i="2"/>
  <c r="C4990" i="2" s="1"/>
  <c r="E4991" i="2"/>
  <c r="C4991" i="2" s="1"/>
  <c r="E4992" i="2"/>
  <c r="C4992" i="2" s="1"/>
  <c r="E4993" i="2"/>
  <c r="C4993" i="2" s="1"/>
  <c r="E4994" i="2"/>
  <c r="C4994" i="2" s="1"/>
  <c r="E4995" i="2"/>
  <c r="C4995" i="2" s="1"/>
  <c r="E4996" i="2"/>
  <c r="C4996" i="2" s="1"/>
  <c r="E4997" i="2"/>
  <c r="C4997" i="2" s="1"/>
  <c r="E4998" i="2"/>
  <c r="C4998" i="2" s="1"/>
  <c r="E4999" i="2"/>
  <c r="C4999" i="2" s="1"/>
  <c r="E5000" i="2"/>
  <c r="C5000" i="2" s="1"/>
  <c r="E5001" i="2"/>
  <c r="C5001" i="2" s="1"/>
  <c r="E5002" i="2"/>
  <c r="C5002" i="2" s="1"/>
  <c r="E5003" i="2"/>
  <c r="C5003" i="2" s="1"/>
  <c r="E5004" i="2"/>
  <c r="C5004" i="2" s="1"/>
  <c r="E5005" i="2"/>
  <c r="C5005" i="2" s="1"/>
  <c r="E5006" i="2"/>
  <c r="C5006" i="2" s="1"/>
  <c r="E5007" i="2"/>
  <c r="C5007" i="2" s="1"/>
  <c r="E5008" i="2"/>
  <c r="C5008" i="2" s="1"/>
  <c r="E5009" i="2"/>
  <c r="C5009" i="2" s="1"/>
  <c r="E5010" i="2"/>
  <c r="C5010" i="2" s="1"/>
  <c r="E5011" i="2"/>
  <c r="C5011" i="2" s="1"/>
  <c r="E5012" i="2"/>
  <c r="C5012" i="2" s="1"/>
  <c r="E5013" i="2"/>
  <c r="C5013" i="2" s="1"/>
  <c r="E5014" i="2"/>
  <c r="C5014" i="2" s="1"/>
  <c r="E5015" i="2"/>
  <c r="C5015" i="2" s="1"/>
  <c r="E5016" i="2"/>
  <c r="C5016" i="2" s="1"/>
  <c r="E5017" i="2"/>
  <c r="C5017" i="2" s="1"/>
  <c r="E5018" i="2"/>
  <c r="C5018" i="2" s="1"/>
  <c r="E5019" i="2"/>
  <c r="C5019" i="2" s="1"/>
  <c r="E5020" i="2"/>
  <c r="C5020" i="2" s="1"/>
  <c r="E5021" i="2"/>
  <c r="C5021" i="2" s="1"/>
  <c r="E5022" i="2"/>
  <c r="C5022" i="2" s="1"/>
  <c r="E5023" i="2"/>
  <c r="C5023" i="2" s="1"/>
  <c r="E5024" i="2"/>
  <c r="C5024" i="2" s="1"/>
  <c r="E5025" i="2"/>
  <c r="C5025" i="2" s="1"/>
  <c r="E5026" i="2"/>
  <c r="C5026" i="2" s="1"/>
  <c r="E5027" i="2"/>
  <c r="C5027" i="2" s="1"/>
  <c r="E5028" i="2"/>
  <c r="C5028" i="2" s="1"/>
  <c r="E5029" i="2"/>
  <c r="C5029" i="2" s="1"/>
  <c r="E5030" i="2"/>
  <c r="C5030" i="2" s="1"/>
  <c r="E5031" i="2"/>
  <c r="C5031" i="2" s="1"/>
  <c r="E5032" i="2"/>
  <c r="C5032" i="2" s="1"/>
  <c r="E5033" i="2"/>
  <c r="C5033" i="2" s="1"/>
  <c r="E5034" i="2"/>
  <c r="C5034" i="2" s="1"/>
  <c r="E5035" i="2"/>
  <c r="C5035" i="2" s="1"/>
  <c r="E5036" i="2"/>
  <c r="C5036" i="2" s="1"/>
  <c r="E5037" i="2"/>
  <c r="C5037" i="2" s="1"/>
  <c r="E5038" i="2"/>
  <c r="C5038" i="2" s="1"/>
  <c r="E5039" i="2"/>
  <c r="C5039" i="2" s="1"/>
  <c r="E5040" i="2"/>
  <c r="C5040" i="2" s="1"/>
  <c r="E5041" i="2"/>
  <c r="C5041" i="2" s="1"/>
  <c r="E5042" i="2"/>
  <c r="C5042" i="2" s="1"/>
  <c r="E5043" i="2"/>
  <c r="C5043" i="2" s="1"/>
  <c r="E5044" i="2"/>
  <c r="C5044" i="2" s="1"/>
  <c r="E5045" i="2"/>
  <c r="C5045" i="2" s="1"/>
  <c r="E5046" i="2"/>
  <c r="C5046" i="2" s="1"/>
  <c r="E5047" i="2"/>
  <c r="C5047" i="2" s="1"/>
  <c r="E5048" i="2"/>
  <c r="C5048" i="2" s="1"/>
  <c r="E5049" i="2"/>
  <c r="C5049" i="2" s="1"/>
  <c r="E5050" i="2"/>
  <c r="C5050" i="2" s="1"/>
  <c r="E5051" i="2"/>
  <c r="C5051" i="2" s="1"/>
  <c r="E5052" i="2"/>
  <c r="C5052" i="2" s="1"/>
  <c r="E5053" i="2"/>
  <c r="C5053" i="2" s="1"/>
  <c r="E5054" i="2"/>
  <c r="C5054" i="2" s="1"/>
  <c r="E5055" i="2"/>
  <c r="C5055" i="2" s="1"/>
  <c r="E5056" i="2"/>
  <c r="C5056" i="2" s="1"/>
  <c r="E5057" i="2"/>
  <c r="C5057" i="2" s="1"/>
  <c r="E5058" i="2"/>
  <c r="C5058" i="2" s="1"/>
  <c r="E5059" i="2"/>
  <c r="C5059" i="2" s="1"/>
  <c r="E5060" i="2"/>
  <c r="C5060" i="2" s="1"/>
  <c r="E5061" i="2"/>
  <c r="C5061" i="2" s="1"/>
  <c r="E5062" i="2"/>
  <c r="C5062" i="2" s="1"/>
  <c r="E5063" i="2"/>
  <c r="C5063" i="2" s="1"/>
  <c r="E5064" i="2"/>
  <c r="C5064" i="2" s="1"/>
  <c r="E5065" i="2"/>
  <c r="C5065" i="2" s="1"/>
  <c r="E5066" i="2"/>
  <c r="C5066" i="2" s="1"/>
  <c r="E5067" i="2"/>
  <c r="C5067" i="2" s="1"/>
  <c r="E5068" i="2"/>
  <c r="C5068" i="2" s="1"/>
  <c r="E5069" i="2"/>
  <c r="C5069" i="2" s="1"/>
  <c r="E5070" i="2"/>
  <c r="C5070" i="2" s="1"/>
  <c r="E5071" i="2"/>
  <c r="C5071" i="2" s="1"/>
  <c r="E5072" i="2"/>
  <c r="C5072" i="2" s="1"/>
  <c r="E5073" i="2"/>
  <c r="C5073" i="2" s="1"/>
  <c r="E5074" i="2"/>
  <c r="C5074" i="2" s="1"/>
  <c r="E5075" i="2"/>
  <c r="C5075" i="2" s="1"/>
  <c r="E5076" i="2"/>
  <c r="C5076" i="2" s="1"/>
  <c r="E5077" i="2"/>
  <c r="C5077" i="2" s="1"/>
  <c r="E5078" i="2"/>
  <c r="C5078" i="2" s="1"/>
  <c r="E5079" i="2"/>
  <c r="C5079" i="2" s="1"/>
  <c r="E5080" i="2"/>
  <c r="C5080" i="2" s="1"/>
  <c r="E5081" i="2"/>
  <c r="C5081" i="2" s="1"/>
  <c r="E5082" i="2"/>
  <c r="C5082" i="2" s="1"/>
  <c r="E5083" i="2"/>
  <c r="C5083" i="2" s="1"/>
  <c r="E5084" i="2"/>
  <c r="C5084" i="2" s="1"/>
  <c r="E5085" i="2"/>
  <c r="C5085" i="2" s="1"/>
  <c r="E5086" i="2"/>
  <c r="C5086" i="2" s="1"/>
  <c r="E5087" i="2"/>
  <c r="C5087" i="2" s="1"/>
  <c r="E5088" i="2"/>
  <c r="C5088" i="2" s="1"/>
  <c r="E5089" i="2"/>
  <c r="C5089" i="2" s="1"/>
  <c r="E5090" i="2"/>
  <c r="C5090" i="2" s="1"/>
  <c r="E5091" i="2"/>
  <c r="C5091" i="2" s="1"/>
  <c r="E5092" i="2"/>
  <c r="C5092" i="2" s="1"/>
  <c r="E5093" i="2"/>
  <c r="C5093" i="2" s="1"/>
  <c r="E5094" i="2"/>
  <c r="C5094" i="2" s="1"/>
  <c r="E5095" i="2"/>
  <c r="C5095" i="2" s="1"/>
  <c r="E5096" i="2"/>
  <c r="C5096" i="2" s="1"/>
  <c r="E5097" i="2"/>
  <c r="C5097" i="2" s="1"/>
  <c r="E5098" i="2"/>
  <c r="C5098" i="2" s="1"/>
  <c r="E5099" i="2"/>
  <c r="C5099" i="2" s="1"/>
  <c r="E5100" i="2"/>
  <c r="C5100" i="2" s="1"/>
  <c r="E5101" i="2"/>
  <c r="C5101" i="2" s="1"/>
  <c r="E5102" i="2"/>
  <c r="C5102" i="2" s="1"/>
  <c r="E5103" i="2"/>
  <c r="C5103" i="2" s="1"/>
  <c r="E5104" i="2"/>
  <c r="C5104" i="2" s="1"/>
  <c r="E5105" i="2"/>
  <c r="C5105" i="2" s="1"/>
  <c r="E5106" i="2"/>
  <c r="C5106" i="2" s="1"/>
  <c r="E5107" i="2"/>
  <c r="C5107" i="2" s="1"/>
  <c r="E5108" i="2"/>
  <c r="C5108" i="2" s="1"/>
  <c r="E5109" i="2"/>
  <c r="C5109" i="2" s="1"/>
  <c r="E5110" i="2"/>
  <c r="C5110" i="2" s="1"/>
  <c r="E5111" i="2"/>
  <c r="C5111" i="2" s="1"/>
  <c r="E5112" i="2"/>
  <c r="C5112" i="2" s="1"/>
  <c r="E5113" i="2"/>
  <c r="C5113" i="2" s="1"/>
  <c r="E5114" i="2"/>
  <c r="C5114" i="2" s="1"/>
  <c r="E5115" i="2"/>
  <c r="C5115" i="2" s="1"/>
  <c r="E5116" i="2"/>
  <c r="C5116" i="2" s="1"/>
  <c r="E5117" i="2"/>
  <c r="C5117" i="2" s="1"/>
  <c r="E5118" i="2"/>
  <c r="C5118" i="2" s="1"/>
  <c r="E5119" i="2"/>
  <c r="C5119" i="2" s="1"/>
  <c r="E5120" i="2"/>
  <c r="C5120" i="2" s="1"/>
  <c r="E5121" i="2"/>
  <c r="C5121" i="2" s="1"/>
  <c r="E5122" i="2"/>
  <c r="C5122" i="2" s="1"/>
  <c r="E5123" i="2"/>
  <c r="C5123" i="2" s="1"/>
  <c r="E5124" i="2"/>
  <c r="C5124" i="2" s="1"/>
  <c r="E5125" i="2"/>
  <c r="C5125" i="2" s="1"/>
  <c r="E5126" i="2"/>
  <c r="C5126" i="2" s="1"/>
  <c r="E5127" i="2"/>
  <c r="C5127" i="2" s="1"/>
  <c r="E5128" i="2"/>
  <c r="C5128" i="2" s="1"/>
  <c r="E5129" i="2"/>
  <c r="C5129" i="2" s="1"/>
  <c r="E5130" i="2"/>
  <c r="C5130" i="2" s="1"/>
  <c r="E5131" i="2"/>
  <c r="C5131" i="2" s="1"/>
  <c r="E5132" i="2"/>
  <c r="C5132" i="2" s="1"/>
  <c r="E5133" i="2"/>
  <c r="C5133" i="2" s="1"/>
  <c r="E5134" i="2"/>
  <c r="C5134" i="2" s="1"/>
  <c r="E5135" i="2"/>
  <c r="C5135" i="2" s="1"/>
  <c r="E5136" i="2"/>
  <c r="C5136" i="2" s="1"/>
  <c r="E5137" i="2"/>
  <c r="C5137" i="2" s="1"/>
  <c r="E5138" i="2"/>
  <c r="C5138" i="2" s="1"/>
  <c r="E5139" i="2"/>
  <c r="C5139" i="2" s="1"/>
  <c r="E5140" i="2"/>
  <c r="C5140" i="2" s="1"/>
  <c r="E5141" i="2"/>
  <c r="C5141" i="2" s="1"/>
  <c r="E5142" i="2"/>
  <c r="C5142" i="2" s="1"/>
  <c r="E5143" i="2"/>
  <c r="C5143" i="2" s="1"/>
  <c r="E5144" i="2"/>
  <c r="C5144" i="2" s="1"/>
  <c r="E5145" i="2"/>
  <c r="C5145" i="2" s="1"/>
  <c r="E5146" i="2"/>
  <c r="C5146" i="2" s="1"/>
  <c r="E5147" i="2"/>
  <c r="C5147" i="2" s="1"/>
  <c r="E5148" i="2"/>
  <c r="C5148" i="2" s="1"/>
  <c r="E5149" i="2"/>
  <c r="C5149" i="2" s="1"/>
  <c r="E5150" i="2"/>
  <c r="C5150" i="2" s="1"/>
  <c r="E5151" i="2"/>
  <c r="C5151" i="2" s="1"/>
  <c r="E5152" i="2"/>
  <c r="C5152" i="2" s="1"/>
  <c r="E5153" i="2"/>
  <c r="C5153" i="2" s="1"/>
  <c r="E5154" i="2"/>
  <c r="C5154" i="2" s="1"/>
  <c r="E5155" i="2"/>
  <c r="C5155" i="2" s="1"/>
  <c r="E5156" i="2"/>
  <c r="C5156" i="2" s="1"/>
  <c r="E5157" i="2"/>
  <c r="C5157" i="2" s="1"/>
  <c r="E5158" i="2"/>
  <c r="C5158" i="2" s="1"/>
  <c r="E5159" i="2"/>
  <c r="C5159" i="2" s="1"/>
  <c r="E5160" i="2"/>
  <c r="C5160" i="2" s="1"/>
  <c r="E5161" i="2"/>
  <c r="C5161" i="2" s="1"/>
  <c r="E5162" i="2"/>
  <c r="C5162" i="2" s="1"/>
  <c r="E5163" i="2"/>
  <c r="C5163" i="2" s="1"/>
  <c r="E5164" i="2"/>
  <c r="C5164" i="2" s="1"/>
  <c r="E5165" i="2"/>
  <c r="C5165" i="2" s="1"/>
  <c r="E5166" i="2"/>
  <c r="C5166" i="2" s="1"/>
  <c r="E5167" i="2"/>
  <c r="C5167" i="2" s="1"/>
  <c r="E5168" i="2"/>
  <c r="C5168" i="2" s="1"/>
  <c r="E5169" i="2"/>
  <c r="C5169" i="2" s="1"/>
  <c r="E5170" i="2"/>
  <c r="C5170" i="2" s="1"/>
  <c r="E5171" i="2"/>
  <c r="C5171" i="2" s="1"/>
  <c r="E5172" i="2"/>
  <c r="C5172" i="2" s="1"/>
  <c r="E5173" i="2"/>
  <c r="C5173" i="2" s="1"/>
  <c r="E5174" i="2"/>
  <c r="C5174" i="2" s="1"/>
  <c r="E5175" i="2"/>
  <c r="C5175" i="2" s="1"/>
  <c r="E5176" i="2"/>
  <c r="C5176" i="2" s="1"/>
  <c r="E5177" i="2"/>
  <c r="C5177" i="2" s="1"/>
  <c r="E5178" i="2"/>
  <c r="C5178" i="2" s="1"/>
  <c r="E5179" i="2"/>
  <c r="C5179" i="2" s="1"/>
  <c r="E5180" i="2"/>
  <c r="C5180" i="2" s="1"/>
  <c r="E5181" i="2"/>
  <c r="C5181" i="2" s="1"/>
  <c r="E5182" i="2"/>
  <c r="C5182" i="2" s="1"/>
  <c r="E5183" i="2"/>
  <c r="C5183" i="2" s="1"/>
  <c r="E5184" i="2"/>
  <c r="C5184" i="2" s="1"/>
  <c r="E5185" i="2"/>
  <c r="C5185" i="2" s="1"/>
  <c r="E5186" i="2"/>
  <c r="C5186" i="2" s="1"/>
  <c r="E5187" i="2"/>
  <c r="C5187" i="2" s="1"/>
  <c r="E5188" i="2"/>
  <c r="C5188" i="2" s="1"/>
  <c r="E5189" i="2"/>
  <c r="C5189" i="2" s="1"/>
  <c r="E5190" i="2"/>
  <c r="C5190" i="2" s="1"/>
  <c r="E5191" i="2"/>
  <c r="C5191" i="2" s="1"/>
  <c r="E5192" i="2"/>
  <c r="C5192" i="2" s="1"/>
  <c r="E5193" i="2"/>
  <c r="C5193" i="2" s="1"/>
  <c r="E5194" i="2"/>
  <c r="C5194" i="2" s="1"/>
  <c r="E5195" i="2"/>
  <c r="C5195" i="2" s="1"/>
  <c r="E5196" i="2"/>
  <c r="C5196" i="2" s="1"/>
  <c r="E5197" i="2"/>
  <c r="C5197" i="2" s="1"/>
  <c r="E5198" i="2"/>
  <c r="C5198" i="2" s="1"/>
  <c r="E5199" i="2"/>
  <c r="C5199" i="2" s="1"/>
  <c r="E5200" i="2"/>
  <c r="C5200" i="2" s="1"/>
  <c r="E5201" i="2"/>
  <c r="C5201" i="2" s="1"/>
  <c r="E5202" i="2"/>
  <c r="C5202" i="2" s="1"/>
  <c r="E5203" i="2"/>
  <c r="C5203" i="2" s="1"/>
  <c r="E5204" i="2"/>
  <c r="C5204" i="2" s="1"/>
  <c r="E5205" i="2"/>
  <c r="C5205" i="2" s="1"/>
  <c r="E5206" i="2"/>
  <c r="C5206" i="2" s="1"/>
  <c r="E5207" i="2"/>
  <c r="C5207" i="2" s="1"/>
  <c r="E5208" i="2"/>
  <c r="C5208" i="2" s="1"/>
  <c r="E5209" i="2"/>
  <c r="C5209" i="2" s="1"/>
  <c r="E5210" i="2"/>
  <c r="C5210" i="2" s="1"/>
  <c r="E5211" i="2"/>
  <c r="C5211" i="2" s="1"/>
  <c r="E5212" i="2"/>
  <c r="C5212" i="2" s="1"/>
  <c r="E5213" i="2"/>
  <c r="C5213" i="2" s="1"/>
  <c r="E5214" i="2"/>
  <c r="C5214" i="2" s="1"/>
  <c r="E5215" i="2"/>
  <c r="C5215" i="2" s="1"/>
  <c r="E5216" i="2"/>
  <c r="C5216" i="2" s="1"/>
  <c r="E5217" i="2"/>
  <c r="C5217" i="2" s="1"/>
  <c r="E5218" i="2"/>
  <c r="C5218" i="2" s="1"/>
  <c r="E5219" i="2"/>
  <c r="C5219" i="2" s="1"/>
  <c r="E5220" i="2"/>
  <c r="C5220" i="2" s="1"/>
  <c r="E5221" i="2"/>
  <c r="C5221" i="2" s="1"/>
  <c r="E5222" i="2"/>
  <c r="C5222" i="2" s="1"/>
  <c r="E5223" i="2"/>
  <c r="C5223" i="2" s="1"/>
  <c r="E5224" i="2"/>
  <c r="C5224" i="2" s="1"/>
  <c r="E5225" i="2"/>
  <c r="C5225" i="2" s="1"/>
  <c r="E5226" i="2"/>
  <c r="C5226" i="2" s="1"/>
  <c r="E5227" i="2"/>
  <c r="C5227" i="2" s="1"/>
  <c r="E5228" i="2"/>
  <c r="C5228" i="2" s="1"/>
  <c r="E5229" i="2"/>
  <c r="C5229" i="2" s="1"/>
  <c r="E5230" i="2"/>
  <c r="C5230" i="2" s="1"/>
  <c r="E5231" i="2"/>
  <c r="C5231" i="2" s="1"/>
  <c r="E5232" i="2"/>
  <c r="C5232" i="2" s="1"/>
  <c r="E5233" i="2"/>
  <c r="C5233" i="2" s="1"/>
  <c r="E5234" i="2"/>
  <c r="C5234" i="2" s="1"/>
  <c r="E5235" i="2"/>
  <c r="C5235" i="2" s="1"/>
  <c r="E5236" i="2"/>
  <c r="C5236" i="2" s="1"/>
  <c r="E5237" i="2"/>
  <c r="C5237" i="2" s="1"/>
  <c r="E5238" i="2"/>
  <c r="C5238" i="2" s="1"/>
  <c r="E5239" i="2"/>
  <c r="C5239" i="2" s="1"/>
  <c r="E5240" i="2"/>
  <c r="C5240" i="2" s="1"/>
  <c r="E5241" i="2"/>
  <c r="C5241" i="2" s="1"/>
  <c r="E5242" i="2"/>
  <c r="C5242" i="2" s="1"/>
  <c r="E5243" i="2"/>
  <c r="C5243" i="2" s="1"/>
  <c r="E5244" i="2"/>
  <c r="C5244" i="2" s="1"/>
  <c r="E5245" i="2"/>
  <c r="C5245" i="2" s="1"/>
  <c r="E5246" i="2"/>
  <c r="C5246" i="2" s="1"/>
  <c r="E5247" i="2"/>
  <c r="C5247" i="2" s="1"/>
  <c r="E5248" i="2"/>
  <c r="C5248" i="2" s="1"/>
  <c r="E5249" i="2"/>
  <c r="C5249" i="2" s="1"/>
  <c r="E5250" i="2"/>
  <c r="C5250" i="2" s="1"/>
  <c r="E5251" i="2"/>
  <c r="C5251" i="2" s="1"/>
  <c r="E5252" i="2"/>
  <c r="C5252" i="2" s="1"/>
  <c r="E5253" i="2"/>
  <c r="C5253" i="2" s="1"/>
  <c r="E5254" i="2"/>
  <c r="C5254" i="2" s="1"/>
  <c r="E5255" i="2"/>
  <c r="C5255" i="2" s="1"/>
  <c r="E5256" i="2"/>
  <c r="C5256" i="2" s="1"/>
  <c r="E5257" i="2"/>
  <c r="C5257" i="2" s="1"/>
  <c r="E5258" i="2"/>
  <c r="C5258" i="2" s="1"/>
  <c r="E5259" i="2"/>
  <c r="C5259" i="2" s="1"/>
  <c r="E5260" i="2"/>
  <c r="C5260" i="2" s="1"/>
  <c r="E5261" i="2"/>
  <c r="C5261" i="2" s="1"/>
  <c r="E5262" i="2"/>
  <c r="C5262" i="2" s="1"/>
  <c r="E5263" i="2"/>
  <c r="C5263" i="2" s="1"/>
  <c r="E5264" i="2"/>
  <c r="C5264" i="2" s="1"/>
  <c r="E5265" i="2"/>
  <c r="C5265" i="2" s="1"/>
  <c r="E5266" i="2"/>
  <c r="C5266" i="2" s="1"/>
  <c r="E5267" i="2"/>
  <c r="C5267" i="2" s="1"/>
  <c r="E5268" i="2"/>
  <c r="C5268" i="2" s="1"/>
  <c r="E5269" i="2"/>
  <c r="C5269" i="2" s="1"/>
  <c r="E5270" i="2"/>
  <c r="C5270" i="2" s="1"/>
  <c r="E5271" i="2"/>
  <c r="C5271" i="2" s="1"/>
  <c r="E5272" i="2"/>
  <c r="C5272" i="2" s="1"/>
  <c r="E5273" i="2"/>
  <c r="C5273" i="2" s="1"/>
  <c r="E5274" i="2"/>
  <c r="C5274" i="2" s="1"/>
  <c r="E5275" i="2"/>
  <c r="C5275" i="2" s="1"/>
  <c r="E5276" i="2"/>
  <c r="C5276" i="2" s="1"/>
  <c r="E5277" i="2"/>
  <c r="C5277" i="2" s="1"/>
  <c r="E5278" i="2"/>
  <c r="C5278" i="2" s="1"/>
  <c r="E5279" i="2"/>
  <c r="C5279" i="2" s="1"/>
  <c r="E5280" i="2"/>
  <c r="C5280" i="2" s="1"/>
  <c r="E5281" i="2"/>
  <c r="C5281" i="2" s="1"/>
  <c r="E5282" i="2"/>
  <c r="C5282" i="2" s="1"/>
  <c r="E5283" i="2"/>
  <c r="C5283" i="2" s="1"/>
  <c r="E5284" i="2"/>
  <c r="C5284" i="2" s="1"/>
  <c r="E5285" i="2"/>
  <c r="C5285" i="2" s="1"/>
  <c r="E5286" i="2"/>
  <c r="C5286" i="2" s="1"/>
  <c r="E5287" i="2"/>
  <c r="C5287" i="2" s="1"/>
  <c r="E5288" i="2"/>
  <c r="C5288" i="2" s="1"/>
  <c r="E5289" i="2"/>
  <c r="C5289" i="2" s="1"/>
  <c r="E5290" i="2"/>
  <c r="C5290" i="2" s="1"/>
  <c r="E5291" i="2"/>
  <c r="C5291" i="2" s="1"/>
  <c r="E5292" i="2"/>
  <c r="C5292" i="2" s="1"/>
  <c r="E5293" i="2"/>
  <c r="C5293" i="2" s="1"/>
  <c r="E5294" i="2"/>
  <c r="C5294" i="2" s="1"/>
  <c r="E5295" i="2"/>
  <c r="C5295" i="2" s="1"/>
  <c r="E5296" i="2"/>
  <c r="C5296" i="2" s="1"/>
  <c r="E5297" i="2"/>
  <c r="C5297" i="2" s="1"/>
  <c r="E5298" i="2"/>
  <c r="C5298" i="2" s="1"/>
  <c r="E5299" i="2"/>
  <c r="C5299" i="2" s="1"/>
  <c r="E5300" i="2"/>
  <c r="C5300" i="2" s="1"/>
  <c r="E5301" i="2"/>
  <c r="C5301" i="2" s="1"/>
  <c r="E5302" i="2"/>
  <c r="C5302" i="2" s="1"/>
  <c r="E5303" i="2"/>
  <c r="C5303" i="2" s="1"/>
  <c r="E5304" i="2"/>
  <c r="C5304" i="2" s="1"/>
  <c r="E5305" i="2"/>
  <c r="C5305" i="2" s="1"/>
  <c r="E5306" i="2"/>
  <c r="C5306" i="2" s="1"/>
  <c r="E5307" i="2"/>
  <c r="C5307" i="2" s="1"/>
  <c r="E5308" i="2"/>
  <c r="C5308" i="2" s="1"/>
  <c r="E5309" i="2"/>
  <c r="C5309" i="2" s="1"/>
  <c r="E5310" i="2"/>
  <c r="C5310" i="2" s="1"/>
  <c r="E5311" i="2"/>
  <c r="C5311" i="2" s="1"/>
  <c r="E5312" i="2"/>
  <c r="C5312" i="2" s="1"/>
  <c r="E5313" i="2"/>
  <c r="C5313" i="2" s="1"/>
  <c r="E5314" i="2"/>
  <c r="C5314" i="2" s="1"/>
  <c r="E5315" i="2"/>
  <c r="C5315" i="2" s="1"/>
  <c r="E5316" i="2"/>
  <c r="C5316" i="2" s="1"/>
  <c r="E5317" i="2"/>
  <c r="C5317" i="2" s="1"/>
  <c r="E5318" i="2"/>
  <c r="C5318" i="2" s="1"/>
  <c r="E5319" i="2"/>
  <c r="C5319" i="2" s="1"/>
  <c r="E5320" i="2"/>
  <c r="C5320" i="2" s="1"/>
  <c r="E5321" i="2"/>
  <c r="C5321" i="2" s="1"/>
  <c r="E5322" i="2"/>
  <c r="C5322" i="2" s="1"/>
  <c r="E5323" i="2"/>
  <c r="C5323" i="2" s="1"/>
  <c r="E5324" i="2"/>
  <c r="C5324" i="2" s="1"/>
  <c r="E5325" i="2"/>
  <c r="C5325" i="2" s="1"/>
  <c r="E5326" i="2"/>
  <c r="C5326" i="2" s="1"/>
  <c r="E5327" i="2"/>
  <c r="C5327" i="2" s="1"/>
  <c r="E5328" i="2"/>
  <c r="C5328" i="2" s="1"/>
  <c r="E5329" i="2"/>
  <c r="C5329" i="2" s="1"/>
  <c r="E5330" i="2"/>
  <c r="C5330" i="2" s="1"/>
  <c r="E5331" i="2"/>
  <c r="C5331" i="2" s="1"/>
  <c r="E5332" i="2"/>
  <c r="C5332" i="2" s="1"/>
  <c r="E5333" i="2"/>
  <c r="C5333" i="2" s="1"/>
  <c r="E5334" i="2"/>
  <c r="C5334" i="2" s="1"/>
  <c r="E5335" i="2"/>
  <c r="C5335" i="2" s="1"/>
  <c r="E5336" i="2"/>
  <c r="C5336" i="2" s="1"/>
  <c r="E5337" i="2"/>
  <c r="C5337" i="2" s="1"/>
  <c r="E5338" i="2"/>
  <c r="C5338" i="2" s="1"/>
  <c r="E5339" i="2"/>
  <c r="C5339" i="2" s="1"/>
  <c r="E5340" i="2"/>
  <c r="C5340" i="2" s="1"/>
  <c r="E5341" i="2"/>
  <c r="C5341" i="2" s="1"/>
  <c r="E5342" i="2"/>
  <c r="C5342" i="2" s="1"/>
  <c r="E5343" i="2"/>
  <c r="C5343" i="2" s="1"/>
  <c r="E5344" i="2"/>
  <c r="C5344" i="2" s="1"/>
  <c r="E5345" i="2"/>
  <c r="C5345" i="2" s="1"/>
  <c r="E5346" i="2"/>
  <c r="C5346" i="2" s="1"/>
  <c r="E5347" i="2"/>
  <c r="C5347" i="2" s="1"/>
  <c r="E5348" i="2"/>
  <c r="C5348" i="2" s="1"/>
  <c r="E5349" i="2"/>
  <c r="C5349" i="2" s="1"/>
  <c r="E5350" i="2"/>
  <c r="C5350" i="2" s="1"/>
  <c r="E5351" i="2"/>
  <c r="C5351" i="2" s="1"/>
  <c r="E5352" i="2"/>
  <c r="C5352" i="2" s="1"/>
  <c r="E5353" i="2"/>
  <c r="C5353" i="2" s="1"/>
  <c r="E5354" i="2"/>
  <c r="C5354" i="2" s="1"/>
  <c r="E5355" i="2"/>
  <c r="C5355" i="2" s="1"/>
  <c r="E5356" i="2"/>
  <c r="C5356" i="2" s="1"/>
  <c r="E5357" i="2"/>
  <c r="C5357" i="2" s="1"/>
  <c r="E5358" i="2"/>
  <c r="C5358" i="2" s="1"/>
  <c r="E5359" i="2"/>
  <c r="C5359" i="2" s="1"/>
  <c r="E5360" i="2"/>
  <c r="C5360" i="2" s="1"/>
  <c r="E5361" i="2"/>
  <c r="C5361" i="2" s="1"/>
  <c r="E5362" i="2"/>
  <c r="C5362" i="2" s="1"/>
  <c r="E5363" i="2"/>
  <c r="C5363" i="2" s="1"/>
  <c r="E5364" i="2"/>
  <c r="C5364" i="2" s="1"/>
  <c r="E5365" i="2"/>
  <c r="C5365" i="2" s="1"/>
  <c r="E5366" i="2"/>
  <c r="C5366" i="2" s="1"/>
  <c r="E5367" i="2"/>
  <c r="C5367" i="2" s="1"/>
  <c r="E5368" i="2"/>
  <c r="C5368" i="2" s="1"/>
  <c r="E5369" i="2"/>
  <c r="C5369" i="2" s="1"/>
  <c r="E5370" i="2"/>
  <c r="C5370" i="2" s="1"/>
  <c r="E5371" i="2"/>
  <c r="C5371" i="2" s="1"/>
  <c r="E5372" i="2"/>
  <c r="C5372" i="2" s="1"/>
  <c r="E5373" i="2"/>
  <c r="C5373" i="2" s="1"/>
  <c r="E5374" i="2"/>
  <c r="C5374" i="2" s="1"/>
  <c r="E5375" i="2"/>
  <c r="C5375" i="2" s="1"/>
  <c r="E5376" i="2"/>
  <c r="C5376" i="2" s="1"/>
  <c r="E5377" i="2"/>
  <c r="C5377" i="2" s="1"/>
  <c r="E5378" i="2"/>
  <c r="C5378" i="2" s="1"/>
  <c r="E5379" i="2"/>
  <c r="C5379" i="2" s="1"/>
  <c r="E5380" i="2"/>
  <c r="C5380" i="2" s="1"/>
  <c r="E5381" i="2"/>
  <c r="C5381" i="2" s="1"/>
  <c r="E5382" i="2"/>
  <c r="C5382" i="2" s="1"/>
  <c r="E5383" i="2"/>
  <c r="C5383" i="2" s="1"/>
  <c r="E5384" i="2"/>
  <c r="C5384" i="2" s="1"/>
  <c r="E5385" i="2"/>
  <c r="C5385" i="2" s="1"/>
  <c r="E5386" i="2"/>
  <c r="C5386" i="2" s="1"/>
  <c r="E5387" i="2"/>
  <c r="C5387" i="2" s="1"/>
  <c r="E5388" i="2"/>
  <c r="C5388" i="2" s="1"/>
  <c r="E5389" i="2"/>
  <c r="C5389" i="2" s="1"/>
  <c r="E5390" i="2"/>
  <c r="C5390" i="2" s="1"/>
  <c r="E5391" i="2"/>
  <c r="C5391" i="2" s="1"/>
  <c r="E5392" i="2"/>
  <c r="C5392" i="2" s="1"/>
  <c r="E5393" i="2"/>
  <c r="C5393" i="2" s="1"/>
  <c r="E5394" i="2"/>
  <c r="C5394" i="2" s="1"/>
  <c r="E5395" i="2"/>
  <c r="C5395" i="2" s="1"/>
  <c r="E5396" i="2"/>
  <c r="C5396" i="2" s="1"/>
  <c r="E5397" i="2"/>
  <c r="C5397" i="2" s="1"/>
  <c r="E5398" i="2"/>
  <c r="C5398" i="2" s="1"/>
  <c r="E5399" i="2"/>
  <c r="C5399" i="2" s="1"/>
  <c r="E5400" i="2"/>
  <c r="C5400" i="2" s="1"/>
  <c r="E5401" i="2"/>
  <c r="C5401" i="2" s="1"/>
  <c r="E5402" i="2"/>
  <c r="C5402" i="2" s="1"/>
  <c r="E5403" i="2"/>
  <c r="C5403" i="2" s="1"/>
  <c r="E5404" i="2"/>
  <c r="C5404" i="2" s="1"/>
  <c r="E5405" i="2"/>
  <c r="C5405" i="2" s="1"/>
  <c r="E5406" i="2"/>
  <c r="C5406" i="2" s="1"/>
  <c r="E5407" i="2"/>
  <c r="C5407" i="2" s="1"/>
  <c r="E5408" i="2"/>
  <c r="C5408" i="2" s="1"/>
  <c r="E5409" i="2"/>
  <c r="C5409" i="2" s="1"/>
  <c r="E5410" i="2"/>
  <c r="C5410" i="2" s="1"/>
  <c r="E5411" i="2"/>
  <c r="C5411" i="2" s="1"/>
  <c r="E5412" i="2"/>
  <c r="C5412" i="2" s="1"/>
  <c r="E5413" i="2"/>
  <c r="C5413" i="2" s="1"/>
  <c r="E5414" i="2"/>
  <c r="C5414" i="2" s="1"/>
  <c r="E5415" i="2"/>
  <c r="C5415" i="2" s="1"/>
  <c r="E5416" i="2"/>
  <c r="C5416" i="2" s="1"/>
  <c r="E5417" i="2"/>
  <c r="C5417" i="2" s="1"/>
  <c r="E5418" i="2"/>
  <c r="C5418" i="2" s="1"/>
  <c r="E5419" i="2"/>
  <c r="C5419" i="2" s="1"/>
  <c r="E5420" i="2"/>
  <c r="C5420" i="2" s="1"/>
  <c r="E5421" i="2"/>
  <c r="C5421" i="2" s="1"/>
  <c r="E5422" i="2"/>
  <c r="C5422" i="2" s="1"/>
  <c r="E5423" i="2"/>
  <c r="C5423" i="2" s="1"/>
  <c r="E5424" i="2"/>
  <c r="C5424" i="2" s="1"/>
  <c r="E5425" i="2"/>
  <c r="C5425" i="2" s="1"/>
  <c r="E5426" i="2"/>
  <c r="C5426" i="2" s="1"/>
  <c r="E5427" i="2"/>
  <c r="C5427" i="2" s="1"/>
  <c r="E5428" i="2"/>
  <c r="C5428" i="2" s="1"/>
  <c r="E5429" i="2"/>
  <c r="C5429" i="2" s="1"/>
  <c r="E5430" i="2"/>
  <c r="C5430" i="2" s="1"/>
  <c r="E5431" i="2"/>
  <c r="C5431" i="2" s="1"/>
  <c r="E5432" i="2"/>
  <c r="C5432" i="2" s="1"/>
  <c r="E5433" i="2"/>
  <c r="C5433" i="2" s="1"/>
  <c r="E5434" i="2"/>
  <c r="C5434" i="2" s="1"/>
  <c r="E5435" i="2"/>
  <c r="C5435" i="2" s="1"/>
  <c r="E5436" i="2"/>
  <c r="C5436" i="2" s="1"/>
  <c r="E5437" i="2"/>
  <c r="C5437" i="2" s="1"/>
  <c r="E5438" i="2"/>
  <c r="C5438" i="2" s="1"/>
  <c r="E5439" i="2"/>
  <c r="C5439" i="2" s="1"/>
  <c r="E5440" i="2"/>
  <c r="C5440" i="2" s="1"/>
  <c r="E5441" i="2"/>
  <c r="C5441" i="2" s="1"/>
  <c r="E5442" i="2"/>
  <c r="C5442" i="2" s="1"/>
  <c r="E5443" i="2"/>
  <c r="C5443" i="2" s="1"/>
  <c r="E5444" i="2"/>
  <c r="C5444" i="2" s="1"/>
  <c r="E5445" i="2"/>
  <c r="C5445" i="2" s="1"/>
  <c r="E5446" i="2"/>
  <c r="C5446" i="2" s="1"/>
  <c r="E5447" i="2"/>
  <c r="C5447" i="2" s="1"/>
  <c r="E5448" i="2"/>
  <c r="C5448" i="2" s="1"/>
  <c r="E5449" i="2"/>
  <c r="C5449" i="2" s="1"/>
  <c r="E5450" i="2"/>
  <c r="C5450" i="2" s="1"/>
  <c r="E5451" i="2"/>
  <c r="C5451" i="2" s="1"/>
  <c r="E5452" i="2"/>
  <c r="C5452" i="2" s="1"/>
  <c r="E5453" i="2"/>
  <c r="C5453" i="2" s="1"/>
  <c r="E5454" i="2"/>
  <c r="C5454" i="2" s="1"/>
  <c r="E5455" i="2"/>
  <c r="C5455" i="2" s="1"/>
  <c r="E5456" i="2"/>
  <c r="C5456" i="2" s="1"/>
  <c r="E5457" i="2"/>
  <c r="C5457" i="2" s="1"/>
  <c r="E5458" i="2"/>
  <c r="C5458" i="2" s="1"/>
  <c r="E5459" i="2"/>
  <c r="C5459" i="2" s="1"/>
  <c r="E5460" i="2"/>
  <c r="C5460" i="2" s="1"/>
  <c r="E5461" i="2"/>
  <c r="C5461" i="2" s="1"/>
  <c r="E5462" i="2"/>
  <c r="C5462" i="2" s="1"/>
  <c r="E5463" i="2"/>
  <c r="C5463" i="2" s="1"/>
  <c r="E5464" i="2"/>
  <c r="C5464" i="2" s="1"/>
  <c r="E5465" i="2"/>
  <c r="C5465" i="2" s="1"/>
  <c r="E5466" i="2"/>
  <c r="C5466" i="2" s="1"/>
  <c r="E5467" i="2"/>
  <c r="C5467" i="2" s="1"/>
  <c r="E5468" i="2"/>
  <c r="C5468" i="2" s="1"/>
  <c r="E5469" i="2"/>
  <c r="C5469" i="2" s="1"/>
  <c r="E5470" i="2"/>
  <c r="C5470" i="2" s="1"/>
  <c r="E5471" i="2"/>
  <c r="C5471" i="2" s="1"/>
  <c r="E5472" i="2"/>
  <c r="C5472" i="2" s="1"/>
  <c r="E5473" i="2"/>
  <c r="C5473" i="2" s="1"/>
  <c r="E5474" i="2"/>
  <c r="C5474" i="2" s="1"/>
  <c r="E5475" i="2"/>
  <c r="C5475" i="2" s="1"/>
  <c r="E5476" i="2"/>
  <c r="C5476" i="2" s="1"/>
  <c r="E5477" i="2"/>
  <c r="C5477" i="2" s="1"/>
  <c r="K10" i="14" l="1"/>
  <c r="K11" i="14"/>
  <c r="K12" i="14"/>
  <c r="K13" i="14"/>
  <c r="K14" i="14"/>
  <c r="K15" i="14"/>
  <c r="K16" i="14"/>
  <c r="K17" i="14"/>
  <c r="K18" i="14"/>
  <c r="K19" i="14"/>
  <c r="K20" i="14"/>
  <c r="K21" i="14"/>
  <c r="I10" i="14"/>
  <c r="I11" i="14"/>
  <c r="I12" i="14"/>
  <c r="I13" i="14"/>
  <c r="I14" i="14"/>
  <c r="I15" i="14"/>
  <c r="I16" i="14"/>
  <c r="I17" i="14"/>
  <c r="I18" i="14"/>
  <c r="I19" i="14"/>
  <c r="I20" i="14"/>
  <c r="I21" i="14"/>
  <c r="H10" i="14"/>
  <c r="H11" i="14"/>
  <c r="H12" i="14"/>
  <c r="H13" i="14"/>
  <c r="H14" i="14"/>
  <c r="H15" i="14"/>
  <c r="H16" i="14"/>
  <c r="H17" i="14"/>
  <c r="H18" i="14"/>
  <c r="H19" i="14"/>
  <c r="H20" i="14"/>
  <c r="H21" i="14"/>
  <c r="G7" i="17"/>
  <c r="G8" i="17"/>
  <c r="G9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G39" i="17"/>
  <c r="G40" i="17"/>
  <c r="G41" i="17"/>
  <c r="G42" i="17"/>
  <c r="G43" i="17"/>
  <c r="G44" i="17"/>
  <c r="G45" i="17"/>
  <c r="G46" i="17"/>
  <c r="G47" i="17"/>
  <c r="G48" i="17"/>
  <c r="G49" i="17"/>
  <c r="G50" i="17"/>
  <c r="G51" i="17"/>
  <c r="G52" i="17"/>
  <c r="G53" i="17"/>
  <c r="G54" i="17"/>
  <c r="G55" i="17"/>
  <c r="G56" i="17"/>
  <c r="G57" i="17"/>
  <c r="G58" i="17"/>
  <c r="G59" i="17"/>
  <c r="G60" i="17"/>
  <c r="G61" i="17"/>
  <c r="G62" i="17"/>
  <c r="G63" i="17"/>
  <c r="F2" i="17"/>
  <c r="J7" i="17" s="1"/>
  <c r="F6" i="2" l="1"/>
  <c r="G6" i="2" s="1"/>
  <c r="H6" i="2" s="1"/>
  <c r="F7" i="2"/>
  <c r="G7" i="2" s="1"/>
  <c r="H7" i="2" s="1"/>
  <c r="F8" i="2"/>
  <c r="G8" i="2" s="1"/>
  <c r="H8" i="2" s="1"/>
  <c r="F9" i="2"/>
  <c r="G9" i="2" s="1"/>
  <c r="H9" i="2" s="1"/>
  <c r="F10" i="2"/>
  <c r="G10" i="2" s="1"/>
  <c r="H10" i="2" s="1"/>
  <c r="F11" i="2"/>
  <c r="G11" i="2" s="1"/>
  <c r="H11" i="2" s="1"/>
  <c r="F12" i="2"/>
  <c r="G12" i="2" s="1"/>
  <c r="H12" i="2" s="1"/>
  <c r="F13" i="2"/>
  <c r="G13" i="2" s="1"/>
  <c r="H13" i="2" s="1"/>
  <c r="F14" i="2"/>
  <c r="G14" i="2" s="1"/>
  <c r="H14" i="2" s="1"/>
  <c r="F15" i="2"/>
  <c r="G15" i="2" s="1"/>
  <c r="H15" i="2" s="1"/>
  <c r="F16" i="2"/>
  <c r="G16" i="2" s="1"/>
  <c r="H16" i="2" s="1"/>
  <c r="F17" i="2"/>
  <c r="G17" i="2" s="1"/>
  <c r="H17" i="2" s="1"/>
  <c r="F18" i="2"/>
  <c r="G18" i="2" s="1"/>
  <c r="H18" i="2" s="1"/>
  <c r="F19" i="2"/>
  <c r="G19" i="2" s="1"/>
  <c r="H19" i="2" s="1"/>
  <c r="F20" i="2"/>
  <c r="G20" i="2" s="1"/>
  <c r="H20" i="2" s="1"/>
  <c r="F21" i="2"/>
  <c r="G21" i="2" s="1"/>
  <c r="H21" i="2" s="1"/>
  <c r="F22" i="2"/>
  <c r="G22" i="2" s="1"/>
  <c r="H22" i="2" s="1"/>
  <c r="F23" i="2"/>
  <c r="G23" i="2" s="1"/>
  <c r="H23" i="2" s="1"/>
  <c r="F24" i="2"/>
  <c r="G24" i="2" s="1"/>
  <c r="H24" i="2" s="1"/>
  <c r="F25" i="2"/>
  <c r="G25" i="2" s="1"/>
  <c r="H25" i="2" s="1"/>
  <c r="F26" i="2"/>
  <c r="G26" i="2" s="1"/>
  <c r="H26" i="2" s="1"/>
  <c r="F27" i="2"/>
  <c r="G27" i="2" s="1"/>
  <c r="H27" i="2" s="1"/>
  <c r="F28" i="2"/>
  <c r="G28" i="2" s="1"/>
  <c r="H28" i="2" s="1"/>
  <c r="F29" i="2"/>
  <c r="G29" i="2" s="1"/>
  <c r="H29" i="2" s="1"/>
  <c r="F30" i="2"/>
  <c r="G30" i="2" s="1"/>
  <c r="H30" i="2" s="1"/>
  <c r="F31" i="2"/>
  <c r="G31" i="2" s="1"/>
  <c r="H31" i="2" s="1"/>
  <c r="F32" i="2"/>
  <c r="G32" i="2" s="1"/>
  <c r="H32" i="2" s="1"/>
  <c r="F33" i="2"/>
  <c r="G33" i="2" s="1"/>
  <c r="H33" i="2" s="1"/>
  <c r="F34" i="2"/>
  <c r="G34" i="2" s="1"/>
  <c r="H34" i="2" s="1"/>
  <c r="F35" i="2"/>
  <c r="G35" i="2" s="1"/>
  <c r="H35" i="2" s="1"/>
  <c r="F36" i="2"/>
  <c r="G36" i="2" s="1"/>
  <c r="H36" i="2" s="1"/>
  <c r="F37" i="2"/>
  <c r="G37" i="2" s="1"/>
  <c r="H37" i="2" s="1"/>
  <c r="F38" i="2"/>
  <c r="G38" i="2" s="1"/>
  <c r="H38" i="2" s="1"/>
  <c r="F39" i="2"/>
  <c r="G39" i="2" s="1"/>
  <c r="H39" i="2" s="1"/>
  <c r="F40" i="2"/>
  <c r="G40" i="2" s="1"/>
  <c r="H40" i="2" s="1"/>
  <c r="F41" i="2"/>
  <c r="G41" i="2" s="1"/>
  <c r="H41" i="2" s="1"/>
  <c r="F42" i="2"/>
  <c r="G42" i="2" s="1"/>
  <c r="H42" i="2" s="1"/>
  <c r="F43" i="2"/>
  <c r="G43" i="2" s="1"/>
  <c r="H43" i="2" s="1"/>
  <c r="F44" i="2"/>
  <c r="G44" i="2" s="1"/>
  <c r="H44" i="2" s="1"/>
  <c r="F45" i="2"/>
  <c r="G45" i="2" s="1"/>
  <c r="H45" i="2" s="1"/>
  <c r="F46" i="2"/>
  <c r="G46" i="2" s="1"/>
  <c r="H46" i="2" s="1"/>
  <c r="F47" i="2"/>
  <c r="G47" i="2" s="1"/>
  <c r="H47" i="2" s="1"/>
  <c r="F48" i="2"/>
  <c r="G48" i="2" s="1"/>
  <c r="H48" i="2" s="1"/>
  <c r="F49" i="2"/>
  <c r="G49" i="2" s="1"/>
  <c r="H49" i="2" s="1"/>
  <c r="F50" i="2"/>
  <c r="G50" i="2" s="1"/>
  <c r="H50" i="2" s="1"/>
  <c r="F51" i="2"/>
  <c r="G51" i="2" s="1"/>
  <c r="H51" i="2" s="1"/>
  <c r="F52" i="2"/>
  <c r="G52" i="2" s="1"/>
  <c r="H52" i="2" s="1"/>
  <c r="F53" i="2"/>
  <c r="G53" i="2" s="1"/>
  <c r="H53" i="2" s="1"/>
  <c r="F54" i="2"/>
  <c r="G54" i="2" s="1"/>
  <c r="H54" i="2" s="1"/>
  <c r="F55" i="2"/>
  <c r="G55" i="2" s="1"/>
  <c r="H55" i="2" s="1"/>
  <c r="F56" i="2"/>
  <c r="G56" i="2" s="1"/>
  <c r="H56" i="2" s="1"/>
  <c r="F57" i="2"/>
  <c r="G57" i="2" s="1"/>
  <c r="H57" i="2" s="1"/>
  <c r="F58" i="2"/>
  <c r="G58" i="2" s="1"/>
  <c r="H58" i="2" s="1"/>
  <c r="F59" i="2"/>
  <c r="G59" i="2" s="1"/>
  <c r="H59" i="2" s="1"/>
  <c r="F60" i="2"/>
  <c r="G60" i="2" s="1"/>
  <c r="H60" i="2" s="1"/>
  <c r="F61" i="2"/>
  <c r="G61" i="2" s="1"/>
  <c r="H61" i="2" s="1"/>
  <c r="F62" i="2"/>
  <c r="G62" i="2" s="1"/>
  <c r="H62" i="2" s="1"/>
  <c r="F63" i="2"/>
  <c r="G63" i="2" s="1"/>
  <c r="H63" i="2" s="1"/>
  <c r="F64" i="2"/>
  <c r="G64" i="2" s="1"/>
  <c r="H64" i="2" s="1"/>
  <c r="F65" i="2"/>
  <c r="G65" i="2" s="1"/>
  <c r="H65" i="2" s="1"/>
  <c r="F66" i="2"/>
  <c r="G66" i="2" s="1"/>
  <c r="H66" i="2" s="1"/>
  <c r="F67" i="2"/>
  <c r="G67" i="2" s="1"/>
  <c r="H67" i="2" s="1"/>
  <c r="F68" i="2"/>
  <c r="G68" i="2" s="1"/>
  <c r="H68" i="2" s="1"/>
  <c r="F69" i="2"/>
  <c r="G69" i="2" s="1"/>
  <c r="H69" i="2" s="1"/>
  <c r="F70" i="2"/>
  <c r="G70" i="2" s="1"/>
  <c r="H70" i="2" s="1"/>
  <c r="F71" i="2"/>
  <c r="G71" i="2" s="1"/>
  <c r="H71" i="2" s="1"/>
  <c r="F72" i="2"/>
  <c r="G72" i="2" s="1"/>
  <c r="H72" i="2" s="1"/>
  <c r="F73" i="2"/>
  <c r="G73" i="2" s="1"/>
  <c r="H73" i="2" s="1"/>
  <c r="F74" i="2"/>
  <c r="G74" i="2" s="1"/>
  <c r="H74" i="2" s="1"/>
  <c r="F75" i="2"/>
  <c r="G75" i="2" s="1"/>
  <c r="H75" i="2" s="1"/>
  <c r="F76" i="2"/>
  <c r="G76" i="2" s="1"/>
  <c r="H76" i="2" s="1"/>
  <c r="F77" i="2"/>
  <c r="G77" i="2" s="1"/>
  <c r="H77" i="2" s="1"/>
  <c r="F78" i="2"/>
  <c r="G78" i="2" s="1"/>
  <c r="H78" i="2" s="1"/>
  <c r="F79" i="2"/>
  <c r="G79" i="2" s="1"/>
  <c r="H79" i="2" s="1"/>
  <c r="F80" i="2"/>
  <c r="G80" i="2" s="1"/>
  <c r="H80" i="2" s="1"/>
  <c r="F81" i="2"/>
  <c r="G81" i="2" s="1"/>
  <c r="H81" i="2" s="1"/>
  <c r="F82" i="2"/>
  <c r="G82" i="2" s="1"/>
  <c r="H82" i="2" s="1"/>
  <c r="F83" i="2"/>
  <c r="G83" i="2" s="1"/>
  <c r="H83" i="2" s="1"/>
  <c r="F84" i="2"/>
  <c r="G84" i="2" s="1"/>
  <c r="H84" i="2" s="1"/>
  <c r="F85" i="2"/>
  <c r="G85" i="2" s="1"/>
  <c r="H85" i="2" s="1"/>
  <c r="F86" i="2"/>
  <c r="G86" i="2" s="1"/>
  <c r="H86" i="2" s="1"/>
  <c r="F87" i="2"/>
  <c r="G87" i="2" s="1"/>
  <c r="H87" i="2" s="1"/>
  <c r="F88" i="2"/>
  <c r="G88" i="2" s="1"/>
  <c r="H88" i="2" s="1"/>
  <c r="F89" i="2"/>
  <c r="G89" i="2" s="1"/>
  <c r="H89" i="2" s="1"/>
  <c r="F90" i="2"/>
  <c r="G90" i="2" s="1"/>
  <c r="H90" i="2" s="1"/>
  <c r="F91" i="2"/>
  <c r="G91" i="2" s="1"/>
  <c r="H91" i="2" s="1"/>
  <c r="F92" i="2"/>
  <c r="G92" i="2" s="1"/>
  <c r="H92" i="2" s="1"/>
  <c r="F93" i="2"/>
  <c r="G93" i="2" s="1"/>
  <c r="H93" i="2" s="1"/>
  <c r="F94" i="2"/>
  <c r="G94" i="2" s="1"/>
  <c r="H94" i="2" s="1"/>
  <c r="F95" i="2"/>
  <c r="G95" i="2" s="1"/>
  <c r="H95" i="2" s="1"/>
  <c r="F96" i="2"/>
  <c r="G96" i="2" s="1"/>
  <c r="H96" i="2" s="1"/>
  <c r="F97" i="2"/>
  <c r="G97" i="2" s="1"/>
  <c r="H97" i="2" s="1"/>
  <c r="F98" i="2"/>
  <c r="G98" i="2" s="1"/>
  <c r="H98" i="2" s="1"/>
  <c r="F99" i="2"/>
  <c r="G99" i="2" s="1"/>
  <c r="H99" i="2" s="1"/>
  <c r="F100" i="2"/>
  <c r="G100" i="2" s="1"/>
  <c r="H100" i="2" s="1"/>
  <c r="F101" i="2"/>
  <c r="G101" i="2" s="1"/>
  <c r="H101" i="2" s="1"/>
  <c r="F102" i="2"/>
  <c r="G102" i="2" s="1"/>
  <c r="H102" i="2" s="1"/>
  <c r="F103" i="2"/>
  <c r="G103" i="2" s="1"/>
  <c r="H103" i="2" s="1"/>
  <c r="F104" i="2"/>
  <c r="G104" i="2" s="1"/>
  <c r="H104" i="2" s="1"/>
  <c r="F105" i="2"/>
  <c r="G105" i="2" s="1"/>
  <c r="H105" i="2" s="1"/>
  <c r="F106" i="2"/>
  <c r="G106" i="2" s="1"/>
  <c r="H106" i="2" s="1"/>
  <c r="F107" i="2"/>
  <c r="G107" i="2" s="1"/>
  <c r="H107" i="2" s="1"/>
  <c r="F108" i="2"/>
  <c r="G108" i="2" s="1"/>
  <c r="H108" i="2" s="1"/>
  <c r="F109" i="2"/>
  <c r="G109" i="2" s="1"/>
  <c r="H109" i="2" s="1"/>
  <c r="F110" i="2"/>
  <c r="G110" i="2" s="1"/>
  <c r="H110" i="2" s="1"/>
  <c r="F111" i="2"/>
  <c r="G111" i="2" s="1"/>
  <c r="H111" i="2" s="1"/>
  <c r="F112" i="2"/>
  <c r="G112" i="2" s="1"/>
  <c r="H112" i="2" s="1"/>
  <c r="F113" i="2"/>
  <c r="G113" i="2" s="1"/>
  <c r="H113" i="2" s="1"/>
  <c r="F114" i="2"/>
  <c r="G114" i="2" s="1"/>
  <c r="H114" i="2" s="1"/>
  <c r="F115" i="2"/>
  <c r="G115" i="2" s="1"/>
  <c r="H115" i="2" s="1"/>
  <c r="F116" i="2"/>
  <c r="G116" i="2" s="1"/>
  <c r="H116" i="2" s="1"/>
  <c r="F117" i="2"/>
  <c r="G117" i="2" s="1"/>
  <c r="H117" i="2" s="1"/>
  <c r="F118" i="2"/>
  <c r="G118" i="2" s="1"/>
  <c r="H118" i="2" s="1"/>
  <c r="F119" i="2"/>
  <c r="G119" i="2" s="1"/>
  <c r="H119" i="2" s="1"/>
  <c r="F120" i="2"/>
  <c r="G120" i="2" s="1"/>
  <c r="H120" i="2" s="1"/>
  <c r="F121" i="2"/>
  <c r="G121" i="2" s="1"/>
  <c r="H121" i="2" s="1"/>
  <c r="F122" i="2"/>
  <c r="G122" i="2" s="1"/>
  <c r="H122" i="2" s="1"/>
  <c r="F123" i="2"/>
  <c r="G123" i="2" s="1"/>
  <c r="H123" i="2" s="1"/>
  <c r="F124" i="2"/>
  <c r="G124" i="2" s="1"/>
  <c r="H124" i="2" s="1"/>
  <c r="F125" i="2"/>
  <c r="G125" i="2" s="1"/>
  <c r="H125" i="2" s="1"/>
  <c r="F126" i="2"/>
  <c r="G126" i="2" s="1"/>
  <c r="H126" i="2" s="1"/>
  <c r="F127" i="2"/>
  <c r="G127" i="2" s="1"/>
  <c r="H127" i="2" s="1"/>
  <c r="F128" i="2"/>
  <c r="G128" i="2" s="1"/>
  <c r="H128" i="2" s="1"/>
  <c r="F129" i="2"/>
  <c r="G129" i="2" s="1"/>
  <c r="H129" i="2" s="1"/>
  <c r="F130" i="2"/>
  <c r="G130" i="2" s="1"/>
  <c r="H130" i="2" s="1"/>
  <c r="F131" i="2"/>
  <c r="G131" i="2" s="1"/>
  <c r="H131" i="2" s="1"/>
  <c r="F132" i="2"/>
  <c r="G132" i="2" s="1"/>
  <c r="H132" i="2" s="1"/>
  <c r="F133" i="2"/>
  <c r="G133" i="2" s="1"/>
  <c r="H133" i="2" s="1"/>
  <c r="F134" i="2"/>
  <c r="G134" i="2" s="1"/>
  <c r="H134" i="2" s="1"/>
  <c r="F135" i="2"/>
  <c r="G135" i="2" s="1"/>
  <c r="H135" i="2" s="1"/>
  <c r="F136" i="2"/>
  <c r="G136" i="2" s="1"/>
  <c r="H136" i="2" s="1"/>
  <c r="F137" i="2"/>
  <c r="G137" i="2" s="1"/>
  <c r="H137" i="2" s="1"/>
  <c r="F138" i="2"/>
  <c r="G138" i="2" s="1"/>
  <c r="H138" i="2" s="1"/>
  <c r="F139" i="2"/>
  <c r="G139" i="2" s="1"/>
  <c r="H139" i="2" s="1"/>
  <c r="F140" i="2"/>
  <c r="G140" i="2" s="1"/>
  <c r="H140" i="2" s="1"/>
  <c r="F141" i="2"/>
  <c r="G141" i="2" s="1"/>
  <c r="H141" i="2" s="1"/>
  <c r="F142" i="2"/>
  <c r="G142" i="2" s="1"/>
  <c r="H142" i="2" s="1"/>
  <c r="F143" i="2"/>
  <c r="G143" i="2" s="1"/>
  <c r="H143" i="2" s="1"/>
  <c r="F144" i="2"/>
  <c r="G144" i="2" s="1"/>
  <c r="H144" i="2" s="1"/>
  <c r="F145" i="2"/>
  <c r="G145" i="2" s="1"/>
  <c r="H145" i="2" s="1"/>
  <c r="F146" i="2"/>
  <c r="G146" i="2" s="1"/>
  <c r="H146" i="2" s="1"/>
  <c r="F147" i="2"/>
  <c r="G147" i="2" s="1"/>
  <c r="H147" i="2" s="1"/>
  <c r="F148" i="2"/>
  <c r="G148" i="2" s="1"/>
  <c r="H148" i="2" s="1"/>
  <c r="F149" i="2"/>
  <c r="G149" i="2" s="1"/>
  <c r="H149" i="2" s="1"/>
  <c r="F150" i="2"/>
  <c r="G150" i="2" s="1"/>
  <c r="H150" i="2" s="1"/>
  <c r="F151" i="2"/>
  <c r="G151" i="2" s="1"/>
  <c r="H151" i="2" s="1"/>
  <c r="F152" i="2"/>
  <c r="G152" i="2" s="1"/>
  <c r="H152" i="2" s="1"/>
  <c r="F153" i="2"/>
  <c r="G153" i="2" s="1"/>
  <c r="H153" i="2" s="1"/>
  <c r="F154" i="2"/>
  <c r="G154" i="2" s="1"/>
  <c r="H154" i="2" s="1"/>
  <c r="F155" i="2"/>
  <c r="G155" i="2" s="1"/>
  <c r="H155" i="2" s="1"/>
  <c r="F156" i="2"/>
  <c r="G156" i="2" s="1"/>
  <c r="H156" i="2" s="1"/>
  <c r="F157" i="2"/>
  <c r="G157" i="2" s="1"/>
  <c r="H157" i="2" s="1"/>
  <c r="F158" i="2"/>
  <c r="G158" i="2" s="1"/>
  <c r="H158" i="2" s="1"/>
  <c r="F159" i="2"/>
  <c r="G159" i="2" s="1"/>
  <c r="H159" i="2" s="1"/>
  <c r="F160" i="2"/>
  <c r="G160" i="2" s="1"/>
  <c r="H160" i="2" s="1"/>
  <c r="F161" i="2"/>
  <c r="G161" i="2" s="1"/>
  <c r="H161" i="2" s="1"/>
  <c r="F162" i="2"/>
  <c r="G162" i="2" s="1"/>
  <c r="H162" i="2" s="1"/>
  <c r="F163" i="2"/>
  <c r="G163" i="2" s="1"/>
  <c r="H163" i="2" s="1"/>
  <c r="F164" i="2"/>
  <c r="G164" i="2" s="1"/>
  <c r="H164" i="2" s="1"/>
  <c r="F165" i="2"/>
  <c r="G165" i="2" s="1"/>
  <c r="H165" i="2" s="1"/>
  <c r="F166" i="2"/>
  <c r="G166" i="2" s="1"/>
  <c r="H166" i="2" s="1"/>
  <c r="F167" i="2"/>
  <c r="G167" i="2" s="1"/>
  <c r="H167" i="2" s="1"/>
  <c r="F168" i="2"/>
  <c r="G168" i="2" s="1"/>
  <c r="H168" i="2" s="1"/>
  <c r="F169" i="2"/>
  <c r="G169" i="2" s="1"/>
  <c r="H169" i="2" s="1"/>
  <c r="F170" i="2"/>
  <c r="G170" i="2" s="1"/>
  <c r="H170" i="2" s="1"/>
  <c r="F171" i="2"/>
  <c r="G171" i="2" s="1"/>
  <c r="H171" i="2" s="1"/>
  <c r="F172" i="2"/>
  <c r="G172" i="2" s="1"/>
  <c r="H172" i="2" s="1"/>
  <c r="F173" i="2"/>
  <c r="G173" i="2" s="1"/>
  <c r="H173" i="2" s="1"/>
  <c r="F174" i="2"/>
  <c r="G174" i="2" s="1"/>
  <c r="H174" i="2" s="1"/>
  <c r="F175" i="2"/>
  <c r="G175" i="2" s="1"/>
  <c r="H175" i="2" s="1"/>
  <c r="F176" i="2"/>
  <c r="G176" i="2" s="1"/>
  <c r="H176" i="2" s="1"/>
  <c r="F177" i="2"/>
  <c r="G177" i="2" s="1"/>
  <c r="H177" i="2" s="1"/>
  <c r="F178" i="2"/>
  <c r="G178" i="2" s="1"/>
  <c r="H178" i="2" s="1"/>
  <c r="F179" i="2"/>
  <c r="G179" i="2" s="1"/>
  <c r="H179" i="2" s="1"/>
  <c r="F180" i="2"/>
  <c r="G180" i="2" s="1"/>
  <c r="H180" i="2" s="1"/>
  <c r="F181" i="2"/>
  <c r="G181" i="2" s="1"/>
  <c r="H181" i="2" s="1"/>
  <c r="F182" i="2"/>
  <c r="G182" i="2" s="1"/>
  <c r="H182" i="2" s="1"/>
  <c r="F183" i="2"/>
  <c r="G183" i="2" s="1"/>
  <c r="H183" i="2" s="1"/>
  <c r="F184" i="2"/>
  <c r="G184" i="2" s="1"/>
  <c r="H184" i="2" s="1"/>
  <c r="F185" i="2"/>
  <c r="G185" i="2" s="1"/>
  <c r="H185" i="2" s="1"/>
  <c r="F186" i="2"/>
  <c r="G186" i="2" s="1"/>
  <c r="H186" i="2" s="1"/>
  <c r="F187" i="2"/>
  <c r="G187" i="2" s="1"/>
  <c r="H187" i="2" s="1"/>
  <c r="F188" i="2"/>
  <c r="G188" i="2" s="1"/>
  <c r="H188" i="2" s="1"/>
  <c r="F189" i="2"/>
  <c r="G189" i="2" s="1"/>
  <c r="H189" i="2" s="1"/>
  <c r="F190" i="2"/>
  <c r="G190" i="2" s="1"/>
  <c r="H190" i="2" s="1"/>
  <c r="F191" i="2"/>
  <c r="G191" i="2" s="1"/>
  <c r="H191" i="2" s="1"/>
  <c r="F192" i="2"/>
  <c r="G192" i="2" s="1"/>
  <c r="H192" i="2" s="1"/>
  <c r="F193" i="2"/>
  <c r="G193" i="2" s="1"/>
  <c r="H193" i="2" s="1"/>
  <c r="F194" i="2"/>
  <c r="G194" i="2" s="1"/>
  <c r="H194" i="2" s="1"/>
  <c r="F195" i="2"/>
  <c r="G195" i="2" s="1"/>
  <c r="H195" i="2" s="1"/>
  <c r="F196" i="2"/>
  <c r="G196" i="2" s="1"/>
  <c r="H196" i="2" s="1"/>
  <c r="F197" i="2"/>
  <c r="G197" i="2" s="1"/>
  <c r="H197" i="2" s="1"/>
  <c r="F198" i="2"/>
  <c r="G198" i="2" s="1"/>
  <c r="H198" i="2" s="1"/>
  <c r="F199" i="2"/>
  <c r="G199" i="2" s="1"/>
  <c r="H199" i="2" s="1"/>
  <c r="F200" i="2"/>
  <c r="G200" i="2" s="1"/>
  <c r="H200" i="2" s="1"/>
  <c r="F201" i="2"/>
  <c r="G201" i="2" s="1"/>
  <c r="H201" i="2" s="1"/>
  <c r="F202" i="2"/>
  <c r="G202" i="2" s="1"/>
  <c r="H202" i="2" s="1"/>
  <c r="F203" i="2"/>
  <c r="G203" i="2" s="1"/>
  <c r="H203" i="2" s="1"/>
  <c r="F204" i="2"/>
  <c r="G204" i="2" s="1"/>
  <c r="H204" i="2" s="1"/>
  <c r="F205" i="2"/>
  <c r="G205" i="2" s="1"/>
  <c r="H205" i="2" s="1"/>
  <c r="F206" i="2"/>
  <c r="G206" i="2" s="1"/>
  <c r="H206" i="2" s="1"/>
  <c r="F207" i="2"/>
  <c r="G207" i="2" s="1"/>
  <c r="H207" i="2" s="1"/>
  <c r="F208" i="2"/>
  <c r="G208" i="2" s="1"/>
  <c r="H208" i="2" s="1"/>
  <c r="F209" i="2"/>
  <c r="G209" i="2" s="1"/>
  <c r="H209" i="2" s="1"/>
  <c r="F210" i="2"/>
  <c r="G210" i="2" s="1"/>
  <c r="H210" i="2" s="1"/>
  <c r="F211" i="2"/>
  <c r="G211" i="2" s="1"/>
  <c r="H211" i="2" s="1"/>
  <c r="F212" i="2"/>
  <c r="G212" i="2" s="1"/>
  <c r="H212" i="2" s="1"/>
  <c r="F213" i="2"/>
  <c r="G213" i="2" s="1"/>
  <c r="H213" i="2" s="1"/>
  <c r="F214" i="2"/>
  <c r="G214" i="2" s="1"/>
  <c r="H214" i="2" s="1"/>
  <c r="F215" i="2"/>
  <c r="G215" i="2" s="1"/>
  <c r="H215" i="2" s="1"/>
  <c r="F216" i="2"/>
  <c r="G216" i="2" s="1"/>
  <c r="H216" i="2" s="1"/>
  <c r="F217" i="2"/>
  <c r="G217" i="2" s="1"/>
  <c r="H217" i="2" s="1"/>
  <c r="F218" i="2"/>
  <c r="G218" i="2" s="1"/>
  <c r="H218" i="2" s="1"/>
  <c r="F219" i="2"/>
  <c r="G219" i="2" s="1"/>
  <c r="H219" i="2" s="1"/>
  <c r="F220" i="2"/>
  <c r="G220" i="2" s="1"/>
  <c r="H220" i="2" s="1"/>
  <c r="F221" i="2"/>
  <c r="G221" i="2" s="1"/>
  <c r="H221" i="2" s="1"/>
  <c r="F222" i="2"/>
  <c r="G222" i="2" s="1"/>
  <c r="H222" i="2" s="1"/>
  <c r="F223" i="2"/>
  <c r="G223" i="2" s="1"/>
  <c r="H223" i="2" s="1"/>
  <c r="F224" i="2"/>
  <c r="G224" i="2" s="1"/>
  <c r="H224" i="2" s="1"/>
  <c r="F225" i="2"/>
  <c r="G225" i="2" s="1"/>
  <c r="H225" i="2" s="1"/>
  <c r="F226" i="2"/>
  <c r="G226" i="2" s="1"/>
  <c r="H226" i="2" s="1"/>
  <c r="F227" i="2"/>
  <c r="G227" i="2" s="1"/>
  <c r="H227" i="2" s="1"/>
  <c r="F228" i="2"/>
  <c r="G228" i="2" s="1"/>
  <c r="H228" i="2" s="1"/>
  <c r="F229" i="2"/>
  <c r="G229" i="2" s="1"/>
  <c r="H229" i="2" s="1"/>
  <c r="F230" i="2"/>
  <c r="G230" i="2" s="1"/>
  <c r="H230" i="2" s="1"/>
  <c r="F231" i="2"/>
  <c r="G231" i="2" s="1"/>
  <c r="H231" i="2" s="1"/>
  <c r="F232" i="2"/>
  <c r="G232" i="2" s="1"/>
  <c r="H232" i="2" s="1"/>
  <c r="F233" i="2"/>
  <c r="G233" i="2" s="1"/>
  <c r="H233" i="2" s="1"/>
  <c r="F234" i="2"/>
  <c r="G234" i="2" s="1"/>
  <c r="H234" i="2" s="1"/>
  <c r="F235" i="2"/>
  <c r="G235" i="2" s="1"/>
  <c r="H235" i="2" s="1"/>
  <c r="F236" i="2"/>
  <c r="G236" i="2" s="1"/>
  <c r="H236" i="2" s="1"/>
  <c r="F237" i="2"/>
  <c r="G237" i="2" s="1"/>
  <c r="H237" i="2" s="1"/>
  <c r="F238" i="2"/>
  <c r="G238" i="2" s="1"/>
  <c r="H238" i="2" s="1"/>
  <c r="F239" i="2"/>
  <c r="G239" i="2" s="1"/>
  <c r="H239" i="2" s="1"/>
  <c r="F240" i="2"/>
  <c r="G240" i="2" s="1"/>
  <c r="H240" i="2" s="1"/>
  <c r="F241" i="2"/>
  <c r="G241" i="2" s="1"/>
  <c r="H241" i="2" s="1"/>
  <c r="F242" i="2"/>
  <c r="G242" i="2" s="1"/>
  <c r="H242" i="2" s="1"/>
  <c r="F243" i="2"/>
  <c r="G243" i="2" s="1"/>
  <c r="H243" i="2" s="1"/>
  <c r="F244" i="2"/>
  <c r="G244" i="2" s="1"/>
  <c r="H244" i="2" s="1"/>
  <c r="F245" i="2"/>
  <c r="G245" i="2" s="1"/>
  <c r="H245" i="2" s="1"/>
  <c r="F246" i="2"/>
  <c r="G246" i="2" s="1"/>
  <c r="H246" i="2" s="1"/>
  <c r="F247" i="2"/>
  <c r="G247" i="2" s="1"/>
  <c r="H247" i="2" s="1"/>
  <c r="F248" i="2"/>
  <c r="G248" i="2" s="1"/>
  <c r="H248" i="2" s="1"/>
  <c r="F249" i="2"/>
  <c r="G249" i="2" s="1"/>
  <c r="H249" i="2" s="1"/>
  <c r="F250" i="2"/>
  <c r="G250" i="2" s="1"/>
  <c r="H250" i="2" s="1"/>
  <c r="F251" i="2"/>
  <c r="G251" i="2" s="1"/>
  <c r="H251" i="2" s="1"/>
  <c r="F252" i="2"/>
  <c r="G252" i="2" s="1"/>
  <c r="H252" i="2" s="1"/>
  <c r="F253" i="2"/>
  <c r="G253" i="2" s="1"/>
  <c r="H253" i="2" s="1"/>
  <c r="F254" i="2"/>
  <c r="G254" i="2" s="1"/>
  <c r="H254" i="2" s="1"/>
  <c r="F255" i="2"/>
  <c r="G255" i="2" s="1"/>
  <c r="H255" i="2" s="1"/>
  <c r="F256" i="2"/>
  <c r="G256" i="2" s="1"/>
  <c r="H256" i="2" s="1"/>
  <c r="F257" i="2"/>
  <c r="G257" i="2" s="1"/>
  <c r="H257" i="2" s="1"/>
  <c r="F258" i="2"/>
  <c r="G258" i="2" s="1"/>
  <c r="H258" i="2" s="1"/>
  <c r="F259" i="2"/>
  <c r="G259" i="2" s="1"/>
  <c r="H259" i="2" s="1"/>
  <c r="F260" i="2"/>
  <c r="G260" i="2" s="1"/>
  <c r="H260" i="2" s="1"/>
  <c r="F261" i="2"/>
  <c r="G261" i="2" s="1"/>
  <c r="H261" i="2" s="1"/>
  <c r="F262" i="2"/>
  <c r="G262" i="2" s="1"/>
  <c r="H262" i="2" s="1"/>
  <c r="F263" i="2"/>
  <c r="G263" i="2" s="1"/>
  <c r="H263" i="2" s="1"/>
  <c r="F264" i="2"/>
  <c r="G264" i="2" s="1"/>
  <c r="H264" i="2" s="1"/>
  <c r="F265" i="2"/>
  <c r="G265" i="2" s="1"/>
  <c r="H265" i="2" s="1"/>
  <c r="F266" i="2"/>
  <c r="G266" i="2" s="1"/>
  <c r="H266" i="2" s="1"/>
  <c r="F267" i="2"/>
  <c r="G267" i="2" s="1"/>
  <c r="H267" i="2" s="1"/>
  <c r="F268" i="2"/>
  <c r="G268" i="2" s="1"/>
  <c r="H268" i="2" s="1"/>
  <c r="F269" i="2"/>
  <c r="G269" i="2" s="1"/>
  <c r="H269" i="2" s="1"/>
  <c r="F270" i="2"/>
  <c r="G270" i="2" s="1"/>
  <c r="H270" i="2" s="1"/>
  <c r="F271" i="2"/>
  <c r="G271" i="2" s="1"/>
  <c r="H271" i="2" s="1"/>
  <c r="F272" i="2"/>
  <c r="G272" i="2" s="1"/>
  <c r="H272" i="2" s="1"/>
  <c r="F273" i="2"/>
  <c r="G273" i="2" s="1"/>
  <c r="H273" i="2" s="1"/>
  <c r="F274" i="2"/>
  <c r="G274" i="2" s="1"/>
  <c r="H274" i="2" s="1"/>
  <c r="F275" i="2"/>
  <c r="G275" i="2" s="1"/>
  <c r="H275" i="2" s="1"/>
  <c r="F276" i="2"/>
  <c r="G276" i="2" s="1"/>
  <c r="H276" i="2" s="1"/>
  <c r="F277" i="2"/>
  <c r="G277" i="2" s="1"/>
  <c r="H277" i="2" s="1"/>
  <c r="F278" i="2"/>
  <c r="G278" i="2" s="1"/>
  <c r="H278" i="2" s="1"/>
  <c r="F279" i="2"/>
  <c r="G279" i="2" s="1"/>
  <c r="H279" i="2" s="1"/>
  <c r="F280" i="2"/>
  <c r="G280" i="2" s="1"/>
  <c r="H280" i="2" s="1"/>
  <c r="F281" i="2"/>
  <c r="G281" i="2" s="1"/>
  <c r="H281" i="2" s="1"/>
  <c r="F282" i="2"/>
  <c r="G282" i="2" s="1"/>
  <c r="H282" i="2" s="1"/>
  <c r="F283" i="2"/>
  <c r="G283" i="2" s="1"/>
  <c r="H283" i="2" s="1"/>
  <c r="F284" i="2"/>
  <c r="G284" i="2" s="1"/>
  <c r="H284" i="2" s="1"/>
  <c r="F285" i="2"/>
  <c r="G285" i="2" s="1"/>
  <c r="H285" i="2" s="1"/>
  <c r="F286" i="2"/>
  <c r="G286" i="2" s="1"/>
  <c r="H286" i="2" s="1"/>
  <c r="F287" i="2"/>
  <c r="G287" i="2" s="1"/>
  <c r="H287" i="2" s="1"/>
  <c r="F288" i="2"/>
  <c r="G288" i="2" s="1"/>
  <c r="H288" i="2" s="1"/>
  <c r="F289" i="2"/>
  <c r="G289" i="2" s="1"/>
  <c r="H289" i="2" s="1"/>
  <c r="F290" i="2"/>
  <c r="G290" i="2" s="1"/>
  <c r="H290" i="2" s="1"/>
  <c r="F291" i="2"/>
  <c r="G291" i="2" s="1"/>
  <c r="H291" i="2" s="1"/>
  <c r="F292" i="2"/>
  <c r="G292" i="2" s="1"/>
  <c r="H292" i="2" s="1"/>
  <c r="F293" i="2"/>
  <c r="G293" i="2" s="1"/>
  <c r="H293" i="2" s="1"/>
  <c r="F294" i="2"/>
  <c r="G294" i="2" s="1"/>
  <c r="H294" i="2" s="1"/>
  <c r="F295" i="2"/>
  <c r="G295" i="2" s="1"/>
  <c r="H295" i="2" s="1"/>
  <c r="F296" i="2"/>
  <c r="G296" i="2" s="1"/>
  <c r="H296" i="2" s="1"/>
  <c r="F297" i="2"/>
  <c r="G297" i="2" s="1"/>
  <c r="H297" i="2" s="1"/>
  <c r="F298" i="2"/>
  <c r="G298" i="2" s="1"/>
  <c r="H298" i="2" s="1"/>
  <c r="F299" i="2"/>
  <c r="G299" i="2" s="1"/>
  <c r="H299" i="2" s="1"/>
  <c r="F300" i="2"/>
  <c r="G300" i="2" s="1"/>
  <c r="H300" i="2" s="1"/>
  <c r="F301" i="2"/>
  <c r="G301" i="2" s="1"/>
  <c r="H301" i="2" s="1"/>
  <c r="F302" i="2"/>
  <c r="G302" i="2" s="1"/>
  <c r="H302" i="2" s="1"/>
  <c r="F303" i="2"/>
  <c r="G303" i="2" s="1"/>
  <c r="H303" i="2" s="1"/>
  <c r="F304" i="2"/>
  <c r="G304" i="2" s="1"/>
  <c r="H304" i="2" s="1"/>
  <c r="F305" i="2"/>
  <c r="G305" i="2" s="1"/>
  <c r="H305" i="2" s="1"/>
  <c r="F306" i="2"/>
  <c r="G306" i="2" s="1"/>
  <c r="H306" i="2" s="1"/>
  <c r="F307" i="2"/>
  <c r="G307" i="2" s="1"/>
  <c r="H307" i="2" s="1"/>
  <c r="F308" i="2"/>
  <c r="G308" i="2" s="1"/>
  <c r="H308" i="2" s="1"/>
  <c r="F309" i="2"/>
  <c r="G309" i="2" s="1"/>
  <c r="H309" i="2" s="1"/>
  <c r="F310" i="2"/>
  <c r="G310" i="2" s="1"/>
  <c r="H310" i="2" s="1"/>
  <c r="F311" i="2"/>
  <c r="G311" i="2" s="1"/>
  <c r="H311" i="2" s="1"/>
  <c r="F312" i="2"/>
  <c r="G312" i="2" s="1"/>
  <c r="H312" i="2" s="1"/>
  <c r="F313" i="2"/>
  <c r="G313" i="2" s="1"/>
  <c r="H313" i="2" s="1"/>
  <c r="F314" i="2"/>
  <c r="G314" i="2" s="1"/>
  <c r="H314" i="2" s="1"/>
  <c r="F315" i="2"/>
  <c r="G315" i="2" s="1"/>
  <c r="H315" i="2" s="1"/>
  <c r="F316" i="2"/>
  <c r="G316" i="2" s="1"/>
  <c r="H316" i="2" s="1"/>
  <c r="F317" i="2"/>
  <c r="G317" i="2" s="1"/>
  <c r="H317" i="2" s="1"/>
  <c r="F318" i="2"/>
  <c r="G318" i="2" s="1"/>
  <c r="H318" i="2" s="1"/>
  <c r="F319" i="2"/>
  <c r="G319" i="2" s="1"/>
  <c r="H319" i="2" s="1"/>
  <c r="F320" i="2"/>
  <c r="G320" i="2" s="1"/>
  <c r="H320" i="2" s="1"/>
  <c r="F321" i="2"/>
  <c r="G321" i="2" s="1"/>
  <c r="H321" i="2" s="1"/>
  <c r="F322" i="2"/>
  <c r="G322" i="2" s="1"/>
  <c r="H322" i="2" s="1"/>
  <c r="F323" i="2"/>
  <c r="G323" i="2" s="1"/>
  <c r="H323" i="2" s="1"/>
  <c r="F324" i="2"/>
  <c r="G324" i="2" s="1"/>
  <c r="H324" i="2" s="1"/>
  <c r="F325" i="2"/>
  <c r="G325" i="2" s="1"/>
  <c r="H325" i="2" s="1"/>
  <c r="F326" i="2"/>
  <c r="G326" i="2" s="1"/>
  <c r="H326" i="2" s="1"/>
  <c r="F327" i="2"/>
  <c r="G327" i="2" s="1"/>
  <c r="H327" i="2" s="1"/>
  <c r="F328" i="2"/>
  <c r="G328" i="2" s="1"/>
  <c r="H328" i="2" s="1"/>
  <c r="F329" i="2"/>
  <c r="G329" i="2" s="1"/>
  <c r="H329" i="2" s="1"/>
  <c r="F330" i="2"/>
  <c r="G330" i="2" s="1"/>
  <c r="H330" i="2" s="1"/>
  <c r="F331" i="2"/>
  <c r="G331" i="2" s="1"/>
  <c r="H331" i="2" s="1"/>
  <c r="F332" i="2"/>
  <c r="G332" i="2" s="1"/>
  <c r="H332" i="2" s="1"/>
  <c r="F333" i="2"/>
  <c r="G333" i="2" s="1"/>
  <c r="H333" i="2" s="1"/>
  <c r="F334" i="2"/>
  <c r="G334" i="2" s="1"/>
  <c r="H334" i="2" s="1"/>
  <c r="F335" i="2"/>
  <c r="G335" i="2" s="1"/>
  <c r="H335" i="2" s="1"/>
  <c r="F336" i="2"/>
  <c r="G336" i="2" s="1"/>
  <c r="H336" i="2" s="1"/>
  <c r="F337" i="2"/>
  <c r="G337" i="2" s="1"/>
  <c r="H337" i="2" s="1"/>
  <c r="F338" i="2"/>
  <c r="G338" i="2" s="1"/>
  <c r="H338" i="2" s="1"/>
  <c r="F339" i="2"/>
  <c r="G339" i="2" s="1"/>
  <c r="H339" i="2" s="1"/>
  <c r="F340" i="2"/>
  <c r="G340" i="2" s="1"/>
  <c r="H340" i="2" s="1"/>
  <c r="F341" i="2"/>
  <c r="G341" i="2" s="1"/>
  <c r="H341" i="2" s="1"/>
  <c r="F342" i="2"/>
  <c r="G342" i="2" s="1"/>
  <c r="H342" i="2" s="1"/>
  <c r="F343" i="2"/>
  <c r="G343" i="2" s="1"/>
  <c r="H343" i="2" s="1"/>
  <c r="F344" i="2"/>
  <c r="G344" i="2" s="1"/>
  <c r="H344" i="2" s="1"/>
  <c r="F345" i="2"/>
  <c r="G345" i="2" s="1"/>
  <c r="H345" i="2" s="1"/>
  <c r="F346" i="2"/>
  <c r="G346" i="2" s="1"/>
  <c r="H346" i="2" s="1"/>
  <c r="F347" i="2"/>
  <c r="G347" i="2" s="1"/>
  <c r="H347" i="2" s="1"/>
  <c r="F348" i="2"/>
  <c r="G348" i="2" s="1"/>
  <c r="H348" i="2" s="1"/>
  <c r="F349" i="2"/>
  <c r="G349" i="2" s="1"/>
  <c r="H349" i="2" s="1"/>
  <c r="F350" i="2"/>
  <c r="G350" i="2" s="1"/>
  <c r="H350" i="2" s="1"/>
  <c r="F351" i="2"/>
  <c r="G351" i="2" s="1"/>
  <c r="H351" i="2" s="1"/>
  <c r="F352" i="2"/>
  <c r="G352" i="2" s="1"/>
  <c r="H352" i="2" s="1"/>
  <c r="F353" i="2"/>
  <c r="G353" i="2" s="1"/>
  <c r="H353" i="2" s="1"/>
  <c r="F354" i="2"/>
  <c r="G354" i="2" s="1"/>
  <c r="H354" i="2" s="1"/>
  <c r="F355" i="2"/>
  <c r="G355" i="2" s="1"/>
  <c r="H355" i="2" s="1"/>
  <c r="F356" i="2"/>
  <c r="G356" i="2" s="1"/>
  <c r="H356" i="2" s="1"/>
  <c r="F357" i="2"/>
  <c r="G357" i="2" s="1"/>
  <c r="H357" i="2" s="1"/>
  <c r="F358" i="2"/>
  <c r="G358" i="2" s="1"/>
  <c r="H358" i="2" s="1"/>
  <c r="F359" i="2"/>
  <c r="G359" i="2" s="1"/>
  <c r="H359" i="2" s="1"/>
  <c r="F360" i="2"/>
  <c r="G360" i="2" s="1"/>
  <c r="H360" i="2" s="1"/>
  <c r="F361" i="2"/>
  <c r="G361" i="2" s="1"/>
  <c r="H361" i="2" s="1"/>
  <c r="F362" i="2"/>
  <c r="G362" i="2" s="1"/>
  <c r="H362" i="2" s="1"/>
  <c r="F363" i="2"/>
  <c r="G363" i="2" s="1"/>
  <c r="H363" i="2" s="1"/>
  <c r="F364" i="2"/>
  <c r="G364" i="2" s="1"/>
  <c r="H364" i="2" s="1"/>
  <c r="F365" i="2"/>
  <c r="G365" i="2" s="1"/>
  <c r="H365" i="2" s="1"/>
  <c r="F366" i="2"/>
  <c r="G366" i="2" s="1"/>
  <c r="H366" i="2" s="1"/>
  <c r="F367" i="2"/>
  <c r="G367" i="2" s="1"/>
  <c r="H367" i="2" s="1"/>
  <c r="F368" i="2"/>
  <c r="G368" i="2" s="1"/>
  <c r="H368" i="2" s="1"/>
  <c r="F369" i="2"/>
  <c r="G369" i="2" s="1"/>
  <c r="H369" i="2" s="1"/>
  <c r="F370" i="2"/>
  <c r="G370" i="2" s="1"/>
  <c r="H370" i="2" s="1"/>
  <c r="F371" i="2"/>
  <c r="G371" i="2" s="1"/>
  <c r="H371" i="2" s="1"/>
  <c r="F372" i="2"/>
  <c r="G372" i="2" s="1"/>
  <c r="H372" i="2" s="1"/>
  <c r="F373" i="2"/>
  <c r="G373" i="2" s="1"/>
  <c r="H373" i="2" s="1"/>
  <c r="F374" i="2"/>
  <c r="G374" i="2" s="1"/>
  <c r="H374" i="2" s="1"/>
  <c r="F375" i="2"/>
  <c r="G375" i="2" s="1"/>
  <c r="H375" i="2" s="1"/>
  <c r="F376" i="2"/>
  <c r="G376" i="2" s="1"/>
  <c r="H376" i="2" s="1"/>
  <c r="F377" i="2"/>
  <c r="G377" i="2" s="1"/>
  <c r="H377" i="2" s="1"/>
  <c r="F378" i="2"/>
  <c r="G378" i="2" s="1"/>
  <c r="H378" i="2" s="1"/>
  <c r="F379" i="2"/>
  <c r="G379" i="2" s="1"/>
  <c r="H379" i="2" s="1"/>
  <c r="F380" i="2"/>
  <c r="G380" i="2" s="1"/>
  <c r="H380" i="2" s="1"/>
  <c r="F381" i="2"/>
  <c r="G381" i="2" s="1"/>
  <c r="H381" i="2" s="1"/>
  <c r="F382" i="2"/>
  <c r="G382" i="2" s="1"/>
  <c r="H382" i="2" s="1"/>
  <c r="F383" i="2"/>
  <c r="G383" i="2" s="1"/>
  <c r="H383" i="2" s="1"/>
  <c r="F384" i="2"/>
  <c r="G384" i="2" s="1"/>
  <c r="H384" i="2" s="1"/>
  <c r="F385" i="2"/>
  <c r="G385" i="2" s="1"/>
  <c r="H385" i="2" s="1"/>
  <c r="F386" i="2"/>
  <c r="G386" i="2" s="1"/>
  <c r="H386" i="2" s="1"/>
  <c r="F387" i="2"/>
  <c r="G387" i="2" s="1"/>
  <c r="H387" i="2" s="1"/>
  <c r="F388" i="2"/>
  <c r="G388" i="2" s="1"/>
  <c r="H388" i="2" s="1"/>
  <c r="F389" i="2"/>
  <c r="G389" i="2" s="1"/>
  <c r="H389" i="2" s="1"/>
  <c r="F390" i="2"/>
  <c r="G390" i="2" s="1"/>
  <c r="H390" i="2" s="1"/>
  <c r="F391" i="2"/>
  <c r="G391" i="2" s="1"/>
  <c r="H391" i="2" s="1"/>
  <c r="F392" i="2"/>
  <c r="G392" i="2" s="1"/>
  <c r="H392" i="2" s="1"/>
  <c r="F393" i="2"/>
  <c r="G393" i="2" s="1"/>
  <c r="H393" i="2" s="1"/>
  <c r="F394" i="2"/>
  <c r="G394" i="2" s="1"/>
  <c r="H394" i="2" s="1"/>
  <c r="F395" i="2"/>
  <c r="G395" i="2" s="1"/>
  <c r="H395" i="2" s="1"/>
  <c r="F396" i="2"/>
  <c r="G396" i="2" s="1"/>
  <c r="H396" i="2" s="1"/>
  <c r="F397" i="2"/>
  <c r="G397" i="2" s="1"/>
  <c r="H397" i="2" s="1"/>
  <c r="F398" i="2"/>
  <c r="G398" i="2" s="1"/>
  <c r="H398" i="2" s="1"/>
  <c r="F399" i="2"/>
  <c r="G399" i="2" s="1"/>
  <c r="H399" i="2" s="1"/>
  <c r="F400" i="2"/>
  <c r="G400" i="2" s="1"/>
  <c r="H400" i="2" s="1"/>
  <c r="F401" i="2"/>
  <c r="G401" i="2" s="1"/>
  <c r="H401" i="2" s="1"/>
  <c r="F402" i="2"/>
  <c r="G402" i="2" s="1"/>
  <c r="H402" i="2" s="1"/>
  <c r="F403" i="2"/>
  <c r="G403" i="2" s="1"/>
  <c r="H403" i="2" s="1"/>
  <c r="F404" i="2"/>
  <c r="G404" i="2" s="1"/>
  <c r="H404" i="2" s="1"/>
  <c r="F405" i="2"/>
  <c r="G405" i="2" s="1"/>
  <c r="H405" i="2" s="1"/>
  <c r="F406" i="2"/>
  <c r="G406" i="2" s="1"/>
  <c r="H406" i="2" s="1"/>
  <c r="F407" i="2"/>
  <c r="G407" i="2" s="1"/>
  <c r="H407" i="2" s="1"/>
  <c r="F408" i="2"/>
  <c r="G408" i="2" s="1"/>
  <c r="H408" i="2" s="1"/>
  <c r="F409" i="2"/>
  <c r="G409" i="2" s="1"/>
  <c r="H409" i="2" s="1"/>
  <c r="F410" i="2"/>
  <c r="G410" i="2" s="1"/>
  <c r="H410" i="2" s="1"/>
  <c r="F411" i="2"/>
  <c r="G411" i="2" s="1"/>
  <c r="H411" i="2" s="1"/>
  <c r="F412" i="2"/>
  <c r="G412" i="2" s="1"/>
  <c r="H412" i="2" s="1"/>
  <c r="F413" i="2"/>
  <c r="G413" i="2" s="1"/>
  <c r="H413" i="2" s="1"/>
  <c r="F414" i="2"/>
  <c r="G414" i="2" s="1"/>
  <c r="H414" i="2" s="1"/>
  <c r="F415" i="2"/>
  <c r="G415" i="2" s="1"/>
  <c r="H415" i="2" s="1"/>
  <c r="F416" i="2"/>
  <c r="G416" i="2" s="1"/>
  <c r="H416" i="2" s="1"/>
  <c r="F417" i="2"/>
  <c r="G417" i="2" s="1"/>
  <c r="H417" i="2" s="1"/>
  <c r="F418" i="2"/>
  <c r="G418" i="2" s="1"/>
  <c r="H418" i="2" s="1"/>
  <c r="F419" i="2"/>
  <c r="G419" i="2" s="1"/>
  <c r="H419" i="2" s="1"/>
  <c r="F420" i="2"/>
  <c r="G420" i="2" s="1"/>
  <c r="H420" i="2" s="1"/>
  <c r="F421" i="2"/>
  <c r="G421" i="2" s="1"/>
  <c r="H421" i="2" s="1"/>
  <c r="F422" i="2"/>
  <c r="G422" i="2" s="1"/>
  <c r="H422" i="2" s="1"/>
  <c r="F423" i="2"/>
  <c r="G423" i="2" s="1"/>
  <c r="H423" i="2" s="1"/>
  <c r="F424" i="2"/>
  <c r="G424" i="2" s="1"/>
  <c r="H424" i="2" s="1"/>
  <c r="F425" i="2"/>
  <c r="G425" i="2" s="1"/>
  <c r="H425" i="2" s="1"/>
  <c r="F426" i="2"/>
  <c r="G426" i="2" s="1"/>
  <c r="H426" i="2" s="1"/>
  <c r="F427" i="2"/>
  <c r="G427" i="2" s="1"/>
  <c r="H427" i="2" s="1"/>
  <c r="F428" i="2"/>
  <c r="G428" i="2" s="1"/>
  <c r="H428" i="2" s="1"/>
  <c r="F429" i="2"/>
  <c r="G429" i="2" s="1"/>
  <c r="H429" i="2" s="1"/>
  <c r="F430" i="2"/>
  <c r="G430" i="2" s="1"/>
  <c r="H430" i="2" s="1"/>
  <c r="F431" i="2"/>
  <c r="G431" i="2" s="1"/>
  <c r="H431" i="2" s="1"/>
  <c r="F432" i="2"/>
  <c r="G432" i="2" s="1"/>
  <c r="H432" i="2" s="1"/>
  <c r="F433" i="2"/>
  <c r="G433" i="2" s="1"/>
  <c r="H433" i="2" s="1"/>
  <c r="F434" i="2"/>
  <c r="G434" i="2" s="1"/>
  <c r="H434" i="2" s="1"/>
  <c r="F435" i="2"/>
  <c r="G435" i="2" s="1"/>
  <c r="H435" i="2" s="1"/>
  <c r="F436" i="2"/>
  <c r="G436" i="2" s="1"/>
  <c r="H436" i="2" s="1"/>
  <c r="F437" i="2"/>
  <c r="G437" i="2" s="1"/>
  <c r="H437" i="2" s="1"/>
  <c r="F438" i="2"/>
  <c r="G438" i="2" s="1"/>
  <c r="H438" i="2" s="1"/>
  <c r="F439" i="2"/>
  <c r="G439" i="2" s="1"/>
  <c r="H439" i="2" s="1"/>
  <c r="F440" i="2"/>
  <c r="G440" i="2" s="1"/>
  <c r="H440" i="2" s="1"/>
  <c r="F441" i="2"/>
  <c r="G441" i="2" s="1"/>
  <c r="H441" i="2" s="1"/>
  <c r="F442" i="2"/>
  <c r="G442" i="2" s="1"/>
  <c r="H442" i="2" s="1"/>
  <c r="F443" i="2"/>
  <c r="G443" i="2" s="1"/>
  <c r="H443" i="2" s="1"/>
  <c r="F444" i="2"/>
  <c r="G444" i="2" s="1"/>
  <c r="H444" i="2" s="1"/>
  <c r="F445" i="2"/>
  <c r="G445" i="2" s="1"/>
  <c r="H445" i="2" s="1"/>
  <c r="F446" i="2"/>
  <c r="G446" i="2" s="1"/>
  <c r="H446" i="2" s="1"/>
  <c r="F447" i="2"/>
  <c r="G447" i="2" s="1"/>
  <c r="H447" i="2" s="1"/>
  <c r="F448" i="2"/>
  <c r="G448" i="2" s="1"/>
  <c r="H448" i="2" s="1"/>
  <c r="F449" i="2"/>
  <c r="G449" i="2" s="1"/>
  <c r="H449" i="2" s="1"/>
  <c r="F450" i="2"/>
  <c r="G450" i="2" s="1"/>
  <c r="H450" i="2" s="1"/>
  <c r="F451" i="2"/>
  <c r="G451" i="2" s="1"/>
  <c r="H451" i="2" s="1"/>
  <c r="F452" i="2"/>
  <c r="G452" i="2" s="1"/>
  <c r="H452" i="2" s="1"/>
  <c r="F453" i="2"/>
  <c r="G453" i="2" s="1"/>
  <c r="H453" i="2" s="1"/>
  <c r="F454" i="2"/>
  <c r="G454" i="2" s="1"/>
  <c r="H454" i="2" s="1"/>
  <c r="F455" i="2"/>
  <c r="G455" i="2" s="1"/>
  <c r="H455" i="2" s="1"/>
  <c r="F456" i="2"/>
  <c r="G456" i="2" s="1"/>
  <c r="H456" i="2" s="1"/>
  <c r="F457" i="2"/>
  <c r="G457" i="2" s="1"/>
  <c r="H457" i="2" s="1"/>
  <c r="F458" i="2"/>
  <c r="G458" i="2" s="1"/>
  <c r="H458" i="2" s="1"/>
  <c r="F459" i="2"/>
  <c r="G459" i="2" s="1"/>
  <c r="H459" i="2" s="1"/>
  <c r="F460" i="2"/>
  <c r="G460" i="2" s="1"/>
  <c r="H460" i="2" s="1"/>
  <c r="F461" i="2"/>
  <c r="G461" i="2" s="1"/>
  <c r="H461" i="2" s="1"/>
  <c r="F462" i="2"/>
  <c r="G462" i="2" s="1"/>
  <c r="H462" i="2" s="1"/>
  <c r="F463" i="2"/>
  <c r="G463" i="2" s="1"/>
  <c r="H463" i="2" s="1"/>
  <c r="F464" i="2"/>
  <c r="G464" i="2" s="1"/>
  <c r="H464" i="2" s="1"/>
  <c r="F465" i="2"/>
  <c r="G465" i="2" s="1"/>
  <c r="H465" i="2" s="1"/>
  <c r="F466" i="2"/>
  <c r="G466" i="2" s="1"/>
  <c r="H466" i="2" s="1"/>
  <c r="F467" i="2"/>
  <c r="G467" i="2" s="1"/>
  <c r="H467" i="2" s="1"/>
  <c r="F468" i="2"/>
  <c r="G468" i="2" s="1"/>
  <c r="H468" i="2" s="1"/>
  <c r="F469" i="2"/>
  <c r="G469" i="2" s="1"/>
  <c r="H469" i="2" s="1"/>
  <c r="F470" i="2"/>
  <c r="G470" i="2" s="1"/>
  <c r="H470" i="2" s="1"/>
  <c r="F471" i="2"/>
  <c r="G471" i="2" s="1"/>
  <c r="H471" i="2" s="1"/>
  <c r="F472" i="2"/>
  <c r="G472" i="2" s="1"/>
  <c r="H472" i="2" s="1"/>
  <c r="F473" i="2"/>
  <c r="G473" i="2" s="1"/>
  <c r="H473" i="2" s="1"/>
  <c r="F474" i="2"/>
  <c r="G474" i="2" s="1"/>
  <c r="H474" i="2" s="1"/>
  <c r="F475" i="2"/>
  <c r="G475" i="2" s="1"/>
  <c r="H475" i="2" s="1"/>
  <c r="F476" i="2"/>
  <c r="G476" i="2" s="1"/>
  <c r="H476" i="2" s="1"/>
  <c r="F477" i="2"/>
  <c r="G477" i="2" s="1"/>
  <c r="H477" i="2" s="1"/>
  <c r="F478" i="2"/>
  <c r="G478" i="2" s="1"/>
  <c r="H478" i="2" s="1"/>
  <c r="F479" i="2"/>
  <c r="G479" i="2" s="1"/>
  <c r="H479" i="2" s="1"/>
  <c r="F480" i="2"/>
  <c r="G480" i="2" s="1"/>
  <c r="H480" i="2" s="1"/>
  <c r="F481" i="2"/>
  <c r="G481" i="2" s="1"/>
  <c r="H481" i="2" s="1"/>
  <c r="F482" i="2"/>
  <c r="G482" i="2" s="1"/>
  <c r="H482" i="2" s="1"/>
  <c r="F483" i="2"/>
  <c r="G483" i="2" s="1"/>
  <c r="H483" i="2" s="1"/>
  <c r="F484" i="2"/>
  <c r="G484" i="2" s="1"/>
  <c r="H484" i="2" s="1"/>
  <c r="F485" i="2"/>
  <c r="G485" i="2" s="1"/>
  <c r="H485" i="2" s="1"/>
  <c r="F486" i="2"/>
  <c r="G486" i="2" s="1"/>
  <c r="H486" i="2" s="1"/>
  <c r="F487" i="2"/>
  <c r="G487" i="2" s="1"/>
  <c r="H487" i="2" s="1"/>
  <c r="F488" i="2"/>
  <c r="G488" i="2" s="1"/>
  <c r="H488" i="2" s="1"/>
  <c r="F489" i="2"/>
  <c r="G489" i="2" s="1"/>
  <c r="H489" i="2" s="1"/>
  <c r="F490" i="2"/>
  <c r="G490" i="2" s="1"/>
  <c r="H490" i="2" s="1"/>
  <c r="F491" i="2"/>
  <c r="G491" i="2" s="1"/>
  <c r="H491" i="2" s="1"/>
  <c r="F492" i="2"/>
  <c r="G492" i="2" s="1"/>
  <c r="H492" i="2" s="1"/>
  <c r="F493" i="2"/>
  <c r="G493" i="2" s="1"/>
  <c r="H493" i="2" s="1"/>
  <c r="F494" i="2"/>
  <c r="G494" i="2" s="1"/>
  <c r="H494" i="2" s="1"/>
  <c r="F495" i="2"/>
  <c r="G495" i="2" s="1"/>
  <c r="H495" i="2" s="1"/>
  <c r="F496" i="2"/>
  <c r="G496" i="2" s="1"/>
  <c r="H496" i="2" s="1"/>
  <c r="F497" i="2"/>
  <c r="G497" i="2" s="1"/>
  <c r="H497" i="2" s="1"/>
  <c r="F498" i="2"/>
  <c r="G498" i="2" s="1"/>
  <c r="H498" i="2" s="1"/>
  <c r="F499" i="2"/>
  <c r="G499" i="2" s="1"/>
  <c r="H499" i="2" s="1"/>
  <c r="F500" i="2"/>
  <c r="G500" i="2" s="1"/>
  <c r="H500" i="2" s="1"/>
  <c r="F501" i="2"/>
  <c r="G501" i="2" s="1"/>
  <c r="H501" i="2" s="1"/>
  <c r="F502" i="2"/>
  <c r="G502" i="2" s="1"/>
  <c r="H502" i="2" s="1"/>
  <c r="F503" i="2"/>
  <c r="G503" i="2" s="1"/>
  <c r="H503" i="2" s="1"/>
  <c r="F504" i="2"/>
  <c r="G504" i="2" s="1"/>
  <c r="H504" i="2" s="1"/>
  <c r="F505" i="2"/>
  <c r="G505" i="2" s="1"/>
  <c r="H505" i="2" s="1"/>
  <c r="F506" i="2"/>
  <c r="G506" i="2" s="1"/>
  <c r="H506" i="2" s="1"/>
  <c r="F507" i="2"/>
  <c r="G507" i="2" s="1"/>
  <c r="H507" i="2" s="1"/>
  <c r="F508" i="2"/>
  <c r="G508" i="2" s="1"/>
  <c r="H508" i="2" s="1"/>
  <c r="F509" i="2"/>
  <c r="G509" i="2" s="1"/>
  <c r="H509" i="2" s="1"/>
  <c r="F510" i="2"/>
  <c r="G510" i="2" s="1"/>
  <c r="H510" i="2" s="1"/>
  <c r="F511" i="2"/>
  <c r="G511" i="2" s="1"/>
  <c r="H511" i="2" s="1"/>
  <c r="F512" i="2"/>
  <c r="G512" i="2" s="1"/>
  <c r="H512" i="2" s="1"/>
  <c r="F513" i="2"/>
  <c r="G513" i="2" s="1"/>
  <c r="H513" i="2" s="1"/>
  <c r="F514" i="2"/>
  <c r="G514" i="2" s="1"/>
  <c r="H514" i="2" s="1"/>
  <c r="F515" i="2"/>
  <c r="G515" i="2" s="1"/>
  <c r="H515" i="2" s="1"/>
  <c r="F516" i="2"/>
  <c r="G516" i="2" s="1"/>
  <c r="H516" i="2" s="1"/>
  <c r="F517" i="2"/>
  <c r="G517" i="2" s="1"/>
  <c r="H517" i="2" s="1"/>
  <c r="F518" i="2"/>
  <c r="G518" i="2" s="1"/>
  <c r="H518" i="2" s="1"/>
  <c r="F519" i="2"/>
  <c r="G519" i="2" s="1"/>
  <c r="H519" i="2" s="1"/>
  <c r="F520" i="2"/>
  <c r="G520" i="2" s="1"/>
  <c r="H520" i="2" s="1"/>
  <c r="F521" i="2"/>
  <c r="G521" i="2" s="1"/>
  <c r="H521" i="2" s="1"/>
  <c r="F522" i="2"/>
  <c r="G522" i="2" s="1"/>
  <c r="H522" i="2" s="1"/>
  <c r="F523" i="2"/>
  <c r="G523" i="2" s="1"/>
  <c r="H523" i="2" s="1"/>
  <c r="F524" i="2"/>
  <c r="G524" i="2" s="1"/>
  <c r="H524" i="2" s="1"/>
  <c r="F525" i="2"/>
  <c r="G525" i="2" s="1"/>
  <c r="H525" i="2" s="1"/>
  <c r="F526" i="2"/>
  <c r="G526" i="2" s="1"/>
  <c r="H526" i="2" s="1"/>
  <c r="F527" i="2"/>
  <c r="G527" i="2" s="1"/>
  <c r="H527" i="2" s="1"/>
  <c r="F528" i="2"/>
  <c r="G528" i="2" s="1"/>
  <c r="H528" i="2" s="1"/>
  <c r="F529" i="2"/>
  <c r="G529" i="2" s="1"/>
  <c r="H529" i="2" s="1"/>
  <c r="F530" i="2"/>
  <c r="G530" i="2" s="1"/>
  <c r="H530" i="2" s="1"/>
  <c r="F531" i="2"/>
  <c r="G531" i="2" s="1"/>
  <c r="H531" i="2" s="1"/>
  <c r="F532" i="2"/>
  <c r="G532" i="2" s="1"/>
  <c r="H532" i="2" s="1"/>
  <c r="F533" i="2"/>
  <c r="G533" i="2" s="1"/>
  <c r="H533" i="2" s="1"/>
  <c r="F534" i="2"/>
  <c r="G534" i="2" s="1"/>
  <c r="H534" i="2" s="1"/>
  <c r="F535" i="2"/>
  <c r="G535" i="2" s="1"/>
  <c r="H535" i="2" s="1"/>
  <c r="F536" i="2"/>
  <c r="G536" i="2" s="1"/>
  <c r="H536" i="2" s="1"/>
  <c r="F537" i="2"/>
  <c r="G537" i="2" s="1"/>
  <c r="H537" i="2" s="1"/>
  <c r="F538" i="2"/>
  <c r="G538" i="2" s="1"/>
  <c r="H538" i="2" s="1"/>
  <c r="F539" i="2"/>
  <c r="G539" i="2" s="1"/>
  <c r="H539" i="2" s="1"/>
  <c r="F540" i="2"/>
  <c r="G540" i="2" s="1"/>
  <c r="H540" i="2" s="1"/>
  <c r="F541" i="2"/>
  <c r="G541" i="2" s="1"/>
  <c r="H541" i="2" s="1"/>
  <c r="F542" i="2"/>
  <c r="G542" i="2" s="1"/>
  <c r="H542" i="2" s="1"/>
  <c r="F543" i="2"/>
  <c r="G543" i="2" s="1"/>
  <c r="H543" i="2" s="1"/>
  <c r="F544" i="2"/>
  <c r="G544" i="2" s="1"/>
  <c r="H544" i="2" s="1"/>
  <c r="F545" i="2"/>
  <c r="G545" i="2" s="1"/>
  <c r="H545" i="2" s="1"/>
  <c r="F546" i="2"/>
  <c r="G546" i="2" s="1"/>
  <c r="H546" i="2" s="1"/>
  <c r="F547" i="2"/>
  <c r="G547" i="2" s="1"/>
  <c r="H547" i="2" s="1"/>
  <c r="F548" i="2"/>
  <c r="G548" i="2" s="1"/>
  <c r="H548" i="2" s="1"/>
  <c r="F549" i="2"/>
  <c r="G549" i="2" s="1"/>
  <c r="H549" i="2" s="1"/>
  <c r="F550" i="2"/>
  <c r="G550" i="2" s="1"/>
  <c r="H550" i="2" s="1"/>
  <c r="F551" i="2"/>
  <c r="G551" i="2" s="1"/>
  <c r="H551" i="2" s="1"/>
  <c r="F552" i="2"/>
  <c r="G552" i="2" s="1"/>
  <c r="H552" i="2" s="1"/>
  <c r="F553" i="2"/>
  <c r="G553" i="2" s="1"/>
  <c r="H553" i="2" s="1"/>
  <c r="F554" i="2"/>
  <c r="G554" i="2" s="1"/>
  <c r="H554" i="2" s="1"/>
  <c r="F555" i="2"/>
  <c r="G555" i="2" s="1"/>
  <c r="H555" i="2" s="1"/>
  <c r="F556" i="2"/>
  <c r="G556" i="2" s="1"/>
  <c r="H556" i="2" s="1"/>
  <c r="F557" i="2"/>
  <c r="G557" i="2" s="1"/>
  <c r="H557" i="2" s="1"/>
  <c r="F558" i="2"/>
  <c r="G558" i="2" s="1"/>
  <c r="H558" i="2" s="1"/>
  <c r="F559" i="2"/>
  <c r="G559" i="2" s="1"/>
  <c r="H559" i="2" s="1"/>
  <c r="F560" i="2"/>
  <c r="G560" i="2" s="1"/>
  <c r="H560" i="2" s="1"/>
  <c r="F561" i="2"/>
  <c r="G561" i="2" s="1"/>
  <c r="H561" i="2" s="1"/>
  <c r="F562" i="2"/>
  <c r="G562" i="2" s="1"/>
  <c r="H562" i="2" s="1"/>
  <c r="F563" i="2"/>
  <c r="G563" i="2" s="1"/>
  <c r="H563" i="2" s="1"/>
  <c r="F564" i="2"/>
  <c r="G564" i="2" s="1"/>
  <c r="H564" i="2" s="1"/>
  <c r="F565" i="2"/>
  <c r="G565" i="2" s="1"/>
  <c r="H565" i="2" s="1"/>
  <c r="F566" i="2"/>
  <c r="G566" i="2" s="1"/>
  <c r="H566" i="2" s="1"/>
  <c r="F567" i="2"/>
  <c r="G567" i="2" s="1"/>
  <c r="H567" i="2" s="1"/>
  <c r="F568" i="2"/>
  <c r="G568" i="2" s="1"/>
  <c r="H568" i="2" s="1"/>
  <c r="F569" i="2"/>
  <c r="G569" i="2" s="1"/>
  <c r="H569" i="2" s="1"/>
  <c r="F570" i="2"/>
  <c r="G570" i="2" s="1"/>
  <c r="H570" i="2" s="1"/>
  <c r="F571" i="2"/>
  <c r="G571" i="2" s="1"/>
  <c r="H571" i="2" s="1"/>
  <c r="F572" i="2"/>
  <c r="G572" i="2" s="1"/>
  <c r="H572" i="2" s="1"/>
  <c r="F573" i="2"/>
  <c r="G573" i="2" s="1"/>
  <c r="H573" i="2" s="1"/>
  <c r="F574" i="2"/>
  <c r="G574" i="2" s="1"/>
  <c r="H574" i="2" s="1"/>
  <c r="F575" i="2"/>
  <c r="G575" i="2" s="1"/>
  <c r="H575" i="2" s="1"/>
  <c r="F576" i="2"/>
  <c r="G576" i="2" s="1"/>
  <c r="H576" i="2" s="1"/>
  <c r="F577" i="2"/>
  <c r="G577" i="2" s="1"/>
  <c r="H577" i="2" s="1"/>
  <c r="F578" i="2"/>
  <c r="G578" i="2" s="1"/>
  <c r="H578" i="2" s="1"/>
  <c r="F579" i="2"/>
  <c r="G579" i="2" s="1"/>
  <c r="H579" i="2" s="1"/>
  <c r="F580" i="2"/>
  <c r="G580" i="2" s="1"/>
  <c r="H580" i="2" s="1"/>
  <c r="F581" i="2"/>
  <c r="G581" i="2" s="1"/>
  <c r="H581" i="2" s="1"/>
  <c r="F582" i="2"/>
  <c r="G582" i="2" s="1"/>
  <c r="H582" i="2" s="1"/>
  <c r="F583" i="2"/>
  <c r="G583" i="2" s="1"/>
  <c r="H583" i="2" s="1"/>
  <c r="F584" i="2"/>
  <c r="G584" i="2" s="1"/>
  <c r="H584" i="2" s="1"/>
  <c r="F585" i="2"/>
  <c r="G585" i="2" s="1"/>
  <c r="H585" i="2" s="1"/>
  <c r="F586" i="2"/>
  <c r="G586" i="2" s="1"/>
  <c r="H586" i="2" s="1"/>
  <c r="F587" i="2"/>
  <c r="G587" i="2" s="1"/>
  <c r="H587" i="2" s="1"/>
  <c r="F588" i="2"/>
  <c r="G588" i="2" s="1"/>
  <c r="H588" i="2" s="1"/>
  <c r="F589" i="2"/>
  <c r="G589" i="2" s="1"/>
  <c r="H589" i="2" s="1"/>
  <c r="F590" i="2"/>
  <c r="G590" i="2" s="1"/>
  <c r="H590" i="2" s="1"/>
  <c r="F591" i="2"/>
  <c r="G591" i="2" s="1"/>
  <c r="H591" i="2" s="1"/>
  <c r="F592" i="2"/>
  <c r="G592" i="2" s="1"/>
  <c r="H592" i="2" s="1"/>
  <c r="F593" i="2"/>
  <c r="G593" i="2" s="1"/>
  <c r="H593" i="2" s="1"/>
  <c r="F594" i="2"/>
  <c r="G594" i="2" s="1"/>
  <c r="H594" i="2" s="1"/>
  <c r="F595" i="2"/>
  <c r="G595" i="2" s="1"/>
  <c r="H595" i="2" s="1"/>
  <c r="F596" i="2"/>
  <c r="G596" i="2" s="1"/>
  <c r="H596" i="2" s="1"/>
  <c r="F597" i="2"/>
  <c r="G597" i="2" s="1"/>
  <c r="H597" i="2" s="1"/>
  <c r="F598" i="2"/>
  <c r="G598" i="2" s="1"/>
  <c r="H598" i="2" s="1"/>
  <c r="F599" i="2"/>
  <c r="G599" i="2" s="1"/>
  <c r="H599" i="2" s="1"/>
  <c r="F600" i="2"/>
  <c r="G600" i="2" s="1"/>
  <c r="H600" i="2" s="1"/>
  <c r="F601" i="2"/>
  <c r="G601" i="2" s="1"/>
  <c r="H601" i="2" s="1"/>
  <c r="F602" i="2"/>
  <c r="G602" i="2" s="1"/>
  <c r="H602" i="2" s="1"/>
  <c r="F603" i="2"/>
  <c r="G603" i="2" s="1"/>
  <c r="H603" i="2" s="1"/>
  <c r="F604" i="2"/>
  <c r="G604" i="2" s="1"/>
  <c r="H604" i="2" s="1"/>
  <c r="F605" i="2"/>
  <c r="G605" i="2" s="1"/>
  <c r="H605" i="2" s="1"/>
  <c r="F606" i="2"/>
  <c r="G606" i="2" s="1"/>
  <c r="H606" i="2" s="1"/>
  <c r="F607" i="2"/>
  <c r="G607" i="2" s="1"/>
  <c r="H607" i="2" s="1"/>
  <c r="F608" i="2"/>
  <c r="G608" i="2" s="1"/>
  <c r="H608" i="2" s="1"/>
  <c r="F609" i="2"/>
  <c r="G609" i="2" s="1"/>
  <c r="H609" i="2" s="1"/>
  <c r="F610" i="2"/>
  <c r="G610" i="2" s="1"/>
  <c r="H610" i="2" s="1"/>
  <c r="F611" i="2"/>
  <c r="G611" i="2" s="1"/>
  <c r="H611" i="2" s="1"/>
  <c r="F612" i="2"/>
  <c r="G612" i="2" s="1"/>
  <c r="H612" i="2" s="1"/>
  <c r="F613" i="2"/>
  <c r="G613" i="2" s="1"/>
  <c r="H613" i="2" s="1"/>
  <c r="F614" i="2"/>
  <c r="G614" i="2" s="1"/>
  <c r="H614" i="2" s="1"/>
  <c r="F615" i="2"/>
  <c r="G615" i="2" s="1"/>
  <c r="H615" i="2" s="1"/>
  <c r="F616" i="2"/>
  <c r="G616" i="2" s="1"/>
  <c r="H616" i="2" s="1"/>
  <c r="F617" i="2"/>
  <c r="G617" i="2" s="1"/>
  <c r="H617" i="2" s="1"/>
  <c r="F618" i="2"/>
  <c r="G618" i="2" s="1"/>
  <c r="H618" i="2" s="1"/>
  <c r="F619" i="2"/>
  <c r="G619" i="2" s="1"/>
  <c r="H619" i="2" s="1"/>
  <c r="F620" i="2"/>
  <c r="G620" i="2" s="1"/>
  <c r="H620" i="2" s="1"/>
  <c r="F621" i="2"/>
  <c r="G621" i="2" s="1"/>
  <c r="H621" i="2" s="1"/>
  <c r="F622" i="2"/>
  <c r="G622" i="2" s="1"/>
  <c r="H622" i="2" s="1"/>
  <c r="F623" i="2"/>
  <c r="G623" i="2" s="1"/>
  <c r="H623" i="2" s="1"/>
  <c r="F624" i="2"/>
  <c r="G624" i="2" s="1"/>
  <c r="H624" i="2" s="1"/>
  <c r="F625" i="2"/>
  <c r="G625" i="2" s="1"/>
  <c r="H625" i="2" s="1"/>
  <c r="F626" i="2"/>
  <c r="G626" i="2" s="1"/>
  <c r="H626" i="2" s="1"/>
  <c r="F627" i="2"/>
  <c r="G627" i="2" s="1"/>
  <c r="H627" i="2" s="1"/>
  <c r="F628" i="2"/>
  <c r="G628" i="2" s="1"/>
  <c r="H628" i="2" s="1"/>
  <c r="F629" i="2"/>
  <c r="G629" i="2" s="1"/>
  <c r="H629" i="2" s="1"/>
  <c r="F630" i="2"/>
  <c r="G630" i="2" s="1"/>
  <c r="H630" i="2" s="1"/>
  <c r="F631" i="2"/>
  <c r="G631" i="2" s="1"/>
  <c r="H631" i="2" s="1"/>
  <c r="F632" i="2"/>
  <c r="G632" i="2" s="1"/>
  <c r="H632" i="2" s="1"/>
  <c r="F633" i="2"/>
  <c r="G633" i="2" s="1"/>
  <c r="H633" i="2" s="1"/>
  <c r="F634" i="2"/>
  <c r="G634" i="2" s="1"/>
  <c r="H634" i="2" s="1"/>
  <c r="F635" i="2"/>
  <c r="G635" i="2" s="1"/>
  <c r="H635" i="2" s="1"/>
  <c r="F636" i="2"/>
  <c r="G636" i="2" s="1"/>
  <c r="H636" i="2" s="1"/>
  <c r="F637" i="2"/>
  <c r="G637" i="2" s="1"/>
  <c r="H637" i="2" s="1"/>
  <c r="F638" i="2"/>
  <c r="G638" i="2" s="1"/>
  <c r="H638" i="2" s="1"/>
  <c r="F639" i="2"/>
  <c r="G639" i="2" s="1"/>
  <c r="H639" i="2" s="1"/>
  <c r="F640" i="2"/>
  <c r="G640" i="2" s="1"/>
  <c r="H640" i="2" s="1"/>
  <c r="F641" i="2"/>
  <c r="G641" i="2" s="1"/>
  <c r="H641" i="2" s="1"/>
  <c r="F642" i="2"/>
  <c r="G642" i="2" s="1"/>
  <c r="H642" i="2" s="1"/>
  <c r="F643" i="2"/>
  <c r="G643" i="2" s="1"/>
  <c r="H643" i="2" s="1"/>
  <c r="F644" i="2"/>
  <c r="G644" i="2" s="1"/>
  <c r="H644" i="2" s="1"/>
  <c r="F645" i="2"/>
  <c r="G645" i="2" s="1"/>
  <c r="H645" i="2" s="1"/>
  <c r="F646" i="2"/>
  <c r="G646" i="2" s="1"/>
  <c r="H646" i="2" s="1"/>
  <c r="F647" i="2"/>
  <c r="G647" i="2" s="1"/>
  <c r="H647" i="2" s="1"/>
  <c r="F648" i="2"/>
  <c r="G648" i="2" s="1"/>
  <c r="H648" i="2" s="1"/>
  <c r="F649" i="2"/>
  <c r="G649" i="2" s="1"/>
  <c r="H649" i="2" s="1"/>
  <c r="F650" i="2"/>
  <c r="G650" i="2" s="1"/>
  <c r="H650" i="2" s="1"/>
  <c r="F651" i="2"/>
  <c r="G651" i="2" s="1"/>
  <c r="H651" i="2" s="1"/>
  <c r="F652" i="2"/>
  <c r="G652" i="2" s="1"/>
  <c r="H652" i="2" s="1"/>
  <c r="F653" i="2"/>
  <c r="G653" i="2" s="1"/>
  <c r="H653" i="2" s="1"/>
  <c r="F654" i="2"/>
  <c r="G654" i="2" s="1"/>
  <c r="H654" i="2" s="1"/>
  <c r="F655" i="2"/>
  <c r="G655" i="2" s="1"/>
  <c r="H655" i="2" s="1"/>
  <c r="F656" i="2"/>
  <c r="G656" i="2" s="1"/>
  <c r="H656" i="2" s="1"/>
  <c r="F657" i="2"/>
  <c r="G657" i="2" s="1"/>
  <c r="H657" i="2" s="1"/>
  <c r="F658" i="2"/>
  <c r="G658" i="2" s="1"/>
  <c r="H658" i="2" s="1"/>
  <c r="F659" i="2"/>
  <c r="G659" i="2" s="1"/>
  <c r="H659" i="2" s="1"/>
  <c r="F660" i="2"/>
  <c r="G660" i="2" s="1"/>
  <c r="H660" i="2" s="1"/>
  <c r="F661" i="2"/>
  <c r="G661" i="2" s="1"/>
  <c r="H661" i="2" s="1"/>
  <c r="F662" i="2"/>
  <c r="G662" i="2" s="1"/>
  <c r="H662" i="2" s="1"/>
  <c r="F663" i="2"/>
  <c r="G663" i="2" s="1"/>
  <c r="H663" i="2" s="1"/>
  <c r="F664" i="2"/>
  <c r="G664" i="2" s="1"/>
  <c r="H664" i="2" s="1"/>
  <c r="F665" i="2"/>
  <c r="G665" i="2" s="1"/>
  <c r="H665" i="2" s="1"/>
  <c r="F666" i="2"/>
  <c r="G666" i="2" s="1"/>
  <c r="H666" i="2" s="1"/>
  <c r="F667" i="2"/>
  <c r="G667" i="2" s="1"/>
  <c r="H667" i="2" s="1"/>
  <c r="F668" i="2"/>
  <c r="G668" i="2" s="1"/>
  <c r="H668" i="2" s="1"/>
  <c r="F669" i="2"/>
  <c r="G669" i="2" s="1"/>
  <c r="H669" i="2" s="1"/>
  <c r="F670" i="2"/>
  <c r="G670" i="2" s="1"/>
  <c r="H670" i="2" s="1"/>
  <c r="F671" i="2"/>
  <c r="G671" i="2" s="1"/>
  <c r="H671" i="2" s="1"/>
  <c r="F672" i="2"/>
  <c r="G672" i="2" s="1"/>
  <c r="H672" i="2" s="1"/>
  <c r="F673" i="2"/>
  <c r="G673" i="2" s="1"/>
  <c r="H673" i="2" s="1"/>
  <c r="F674" i="2"/>
  <c r="G674" i="2" s="1"/>
  <c r="H674" i="2" s="1"/>
  <c r="F675" i="2"/>
  <c r="G675" i="2" s="1"/>
  <c r="H675" i="2" s="1"/>
  <c r="F676" i="2"/>
  <c r="G676" i="2" s="1"/>
  <c r="H676" i="2" s="1"/>
  <c r="F677" i="2"/>
  <c r="G677" i="2" s="1"/>
  <c r="H677" i="2" s="1"/>
  <c r="F678" i="2"/>
  <c r="G678" i="2" s="1"/>
  <c r="H678" i="2" s="1"/>
  <c r="F679" i="2"/>
  <c r="G679" i="2" s="1"/>
  <c r="H679" i="2" s="1"/>
  <c r="F680" i="2"/>
  <c r="G680" i="2" s="1"/>
  <c r="H680" i="2" s="1"/>
  <c r="F681" i="2"/>
  <c r="G681" i="2" s="1"/>
  <c r="H681" i="2" s="1"/>
  <c r="F682" i="2"/>
  <c r="G682" i="2" s="1"/>
  <c r="H682" i="2" s="1"/>
  <c r="F683" i="2"/>
  <c r="G683" i="2" s="1"/>
  <c r="H683" i="2" s="1"/>
  <c r="F684" i="2"/>
  <c r="G684" i="2" s="1"/>
  <c r="H684" i="2" s="1"/>
  <c r="F685" i="2"/>
  <c r="G685" i="2" s="1"/>
  <c r="H685" i="2" s="1"/>
  <c r="F686" i="2"/>
  <c r="G686" i="2" s="1"/>
  <c r="H686" i="2" s="1"/>
  <c r="F687" i="2"/>
  <c r="G687" i="2" s="1"/>
  <c r="H687" i="2" s="1"/>
  <c r="F688" i="2"/>
  <c r="G688" i="2" s="1"/>
  <c r="H688" i="2" s="1"/>
  <c r="F689" i="2"/>
  <c r="G689" i="2" s="1"/>
  <c r="H689" i="2" s="1"/>
  <c r="F690" i="2"/>
  <c r="G690" i="2" s="1"/>
  <c r="H690" i="2" s="1"/>
  <c r="F691" i="2"/>
  <c r="G691" i="2" s="1"/>
  <c r="H691" i="2" s="1"/>
  <c r="F692" i="2"/>
  <c r="G692" i="2" s="1"/>
  <c r="H692" i="2" s="1"/>
  <c r="F693" i="2"/>
  <c r="G693" i="2" s="1"/>
  <c r="H693" i="2" s="1"/>
  <c r="F694" i="2"/>
  <c r="G694" i="2" s="1"/>
  <c r="H694" i="2" s="1"/>
  <c r="F695" i="2"/>
  <c r="G695" i="2" s="1"/>
  <c r="H695" i="2" s="1"/>
  <c r="F696" i="2"/>
  <c r="G696" i="2" s="1"/>
  <c r="H696" i="2" s="1"/>
  <c r="F697" i="2"/>
  <c r="G697" i="2" s="1"/>
  <c r="H697" i="2" s="1"/>
  <c r="F698" i="2"/>
  <c r="G698" i="2" s="1"/>
  <c r="H698" i="2" s="1"/>
  <c r="F699" i="2"/>
  <c r="G699" i="2" s="1"/>
  <c r="H699" i="2" s="1"/>
  <c r="F700" i="2"/>
  <c r="G700" i="2" s="1"/>
  <c r="H700" i="2" s="1"/>
  <c r="F701" i="2"/>
  <c r="G701" i="2" s="1"/>
  <c r="H701" i="2" s="1"/>
  <c r="F702" i="2"/>
  <c r="G702" i="2" s="1"/>
  <c r="H702" i="2" s="1"/>
  <c r="F703" i="2"/>
  <c r="G703" i="2" s="1"/>
  <c r="H703" i="2" s="1"/>
  <c r="F704" i="2"/>
  <c r="G704" i="2" s="1"/>
  <c r="H704" i="2" s="1"/>
  <c r="F705" i="2"/>
  <c r="G705" i="2" s="1"/>
  <c r="H705" i="2" s="1"/>
  <c r="F706" i="2"/>
  <c r="G706" i="2" s="1"/>
  <c r="H706" i="2" s="1"/>
  <c r="F707" i="2"/>
  <c r="G707" i="2" s="1"/>
  <c r="H707" i="2" s="1"/>
  <c r="F708" i="2"/>
  <c r="G708" i="2" s="1"/>
  <c r="H708" i="2" s="1"/>
  <c r="F709" i="2"/>
  <c r="G709" i="2" s="1"/>
  <c r="H709" i="2" s="1"/>
  <c r="F710" i="2"/>
  <c r="G710" i="2" s="1"/>
  <c r="H710" i="2" s="1"/>
  <c r="F711" i="2"/>
  <c r="G711" i="2" s="1"/>
  <c r="H711" i="2" s="1"/>
  <c r="F712" i="2"/>
  <c r="G712" i="2" s="1"/>
  <c r="H712" i="2" s="1"/>
  <c r="F713" i="2"/>
  <c r="G713" i="2" s="1"/>
  <c r="H713" i="2" s="1"/>
  <c r="F714" i="2"/>
  <c r="G714" i="2" s="1"/>
  <c r="H714" i="2" s="1"/>
  <c r="F715" i="2"/>
  <c r="G715" i="2" s="1"/>
  <c r="H715" i="2" s="1"/>
  <c r="F716" i="2"/>
  <c r="G716" i="2" s="1"/>
  <c r="H716" i="2" s="1"/>
  <c r="F717" i="2"/>
  <c r="G717" i="2" s="1"/>
  <c r="H717" i="2" s="1"/>
  <c r="F718" i="2"/>
  <c r="G718" i="2" s="1"/>
  <c r="H718" i="2" s="1"/>
  <c r="F719" i="2"/>
  <c r="G719" i="2" s="1"/>
  <c r="H719" i="2" s="1"/>
  <c r="F720" i="2"/>
  <c r="G720" i="2" s="1"/>
  <c r="H720" i="2" s="1"/>
  <c r="F721" i="2"/>
  <c r="G721" i="2" s="1"/>
  <c r="H721" i="2" s="1"/>
  <c r="F722" i="2"/>
  <c r="G722" i="2" s="1"/>
  <c r="H722" i="2" s="1"/>
  <c r="F723" i="2"/>
  <c r="G723" i="2" s="1"/>
  <c r="H723" i="2" s="1"/>
  <c r="F724" i="2"/>
  <c r="G724" i="2" s="1"/>
  <c r="H724" i="2" s="1"/>
  <c r="F725" i="2"/>
  <c r="G725" i="2" s="1"/>
  <c r="H725" i="2" s="1"/>
  <c r="F726" i="2"/>
  <c r="G726" i="2" s="1"/>
  <c r="H726" i="2" s="1"/>
  <c r="F727" i="2"/>
  <c r="G727" i="2" s="1"/>
  <c r="H727" i="2" s="1"/>
  <c r="F728" i="2"/>
  <c r="G728" i="2" s="1"/>
  <c r="H728" i="2" s="1"/>
  <c r="F729" i="2"/>
  <c r="G729" i="2" s="1"/>
  <c r="H729" i="2" s="1"/>
  <c r="F730" i="2"/>
  <c r="G730" i="2" s="1"/>
  <c r="H730" i="2" s="1"/>
  <c r="F731" i="2"/>
  <c r="G731" i="2" s="1"/>
  <c r="H731" i="2" s="1"/>
  <c r="F732" i="2"/>
  <c r="G732" i="2" s="1"/>
  <c r="H732" i="2" s="1"/>
  <c r="F733" i="2"/>
  <c r="G733" i="2" s="1"/>
  <c r="H733" i="2" s="1"/>
  <c r="F734" i="2"/>
  <c r="G734" i="2" s="1"/>
  <c r="H734" i="2" s="1"/>
  <c r="F735" i="2"/>
  <c r="G735" i="2" s="1"/>
  <c r="H735" i="2" s="1"/>
  <c r="F736" i="2"/>
  <c r="G736" i="2" s="1"/>
  <c r="H736" i="2" s="1"/>
  <c r="F737" i="2"/>
  <c r="G737" i="2" s="1"/>
  <c r="H737" i="2" s="1"/>
  <c r="F738" i="2"/>
  <c r="G738" i="2" s="1"/>
  <c r="H738" i="2" s="1"/>
  <c r="F739" i="2"/>
  <c r="G739" i="2" s="1"/>
  <c r="H739" i="2" s="1"/>
  <c r="F740" i="2"/>
  <c r="G740" i="2" s="1"/>
  <c r="H740" i="2" s="1"/>
  <c r="F741" i="2"/>
  <c r="G741" i="2" s="1"/>
  <c r="H741" i="2" s="1"/>
  <c r="F742" i="2"/>
  <c r="G742" i="2" s="1"/>
  <c r="H742" i="2" s="1"/>
  <c r="F743" i="2"/>
  <c r="G743" i="2" s="1"/>
  <c r="H743" i="2" s="1"/>
  <c r="F744" i="2"/>
  <c r="G744" i="2" s="1"/>
  <c r="H744" i="2" s="1"/>
  <c r="F745" i="2"/>
  <c r="G745" i="2" s="1"/>
  <c r="H745" i="2" s="1"/>
  <c r="F746" i="2"/>
  <c r="G746" i="2" s="1"/>
  <c r="H746" i="2" s="1"/>
  <c r="F747" i="2"/>
  <c r="G747" i="2" s="1"/>
  <c r="H747" i="2" s="1"/>
  <c r="F748" i="2"/>
  <c r="G748" i="2" s="1"/>
  <c r="H748" i="2" s="1"/>
  <c r="F749" i="2"/>
  <c r="G749" i="2" s="1"/>
  <c r="H749" i="2" s="1"/>
  <c r="F750" i="2"/>
  <c r="G750" i="2" s="1"/>
  <c r="H750" i="2" s="1"/>
  <c r="F751" i="2"/>
  <c r="G751" i="2" s="1"/>
  <c r="H751" i="2" s="1"/>
  <c r="F752" i="2"/>
  <c r="G752" i="2" s="1"/>
  <c r="H752" i="2" s="1"/>
  <c r="F753" i="2"/>
  <c r="G753" i="2" s="1"/>
  <c r="H753" i="2" s="1"/>
  <c r="F754" i="2"/>
  <c r="G754" i="2" s="1"/>
  <c r="H754" i="2" s="1"/>
  <c r="F755" i="2"/>
  <c r="G755" i="2" s="1"/>
  <c r="H755" i="2" s="1"/>
  <c r="F756" i="2"/>
  <c r="G756" i="2" s="1"/>
  <c r="H756" i="2" s="1"/>
  <c r="F757" i="2"/>
  <c r="G757" i="2" s="1"/>
  <c r="H757" i="2" s="1"/>
  <c r="F758" i="2"/>
  <c r="G758" i="2" s="1"/>
  <c r="H758" i="2" s="1"/>
  <c r="F759" i="2"/>
  <c r="G759" i="2" s="1"/>
  <c r="H759" i="2" s="1"/>
  <c r="F760" i="2"/>
  <c r="G760" i="2" s="1"/>
  <c r="H760" i="2" s="1"/>
  <c r="F761" i="2"/>
  <c r="G761" i="2" s="1"/>
  <c r="H761" i="2" s="1"/>
  <c r="F762" i="2"/>
  <c r="G762" i="2" s="1"/>
  <c r="H762" i="2" s="1"/>
  <c r="F763" i="2"/>
  <c r="G763" i="2" s="1"/>
  <c r="H763" i="2" s="1"/>
  <c r="F764" i="2"/>
  <c r="G764" i="2" s="1"/>
  <c r="H764" i="2" s="1"/>
  <c r="F765" i="2"/>
  <c r="G765" i="2" s="1"/>
  <c r="H765" i="2" s="1"/>
  <c r="F766" i="2"/>
  <c r="G766" i="2" s="1"/>
  <c r="H766" i="2" s="1"/>
  <c r="F767" i="2"/>
  <c r="G767" i="2" s="1"/>
  <c r="H767" i="2" s="1"/>
  <c r="F768" i="2"/>
  <c r="G768" i="2" s="1"/>
  <c r="H768" i="2" s="1"/>
  <c r="F769" i="2"/>
  <c r="G769" i="2" s="1"/>
  <c r="H769" i="2" s="1"/>
  <c r="F770" i="2"/>
  <c r="G770" i="2" s="1"/>
  <c r="H770" i="2" s="1"/>
  <c r="F771" i="2"/>
  <c r="G771" i="2" s="1"/>
  <c r="H771" i="2" s="1"/>
  <c r="F772" i="2"/>
  <c r="G772" i="2" s="1"/>
  <c r="H772" i="2" s="1"/>
  <c r="F773" i="2"/>
  <c r="G773" i="2" s="1"/>
  <c r="H773" i="2" s="1"/>
  <c r="F774" i="2"/>
  <c r="G774" i="2" s="1"/>
  <c r="H774" i="2" s="1"/>
  <c r="F775" i="2"/>
  <c r="G775" i="2" s="1"/>
  <c r="H775" i="2" s="1"/>
  <c r="F776" i="2"/>
  <c r="G776" i="2" s="1"/>
  <c r="H776" i="2" s="1"/>
  <c r="F777" i="2"/>
  <c r="G777" i="2" s="1"/>
  <c r="H777" i="2" s="1"/>
  <c r="F778" i="2"/>
  <c r="G778" i="2" s="1"/>
  <c r="H778" i="2" s="1"/>
  <c r="F779" i="2"/>
  <c r="G779" i="2" s="1"/>
  <c r="H779" i="2" s="1"/>
  <c r="F780" i="2"/>
  <c r="G780" i="2" s="1"/>
  <c r="H780" i="2" s="1"/>
  <c r="F781" i="2"/>
  <c r="G781" i="2" s="1"/>
  <c r="H781" i="2" s="1"/>
  <c r="F782" i="2"/>
  <c r="G782" i="2" s="1"/>
  <c r="H782" i="2" s="1"/>
  <c r="F783" i="2"/>
  <c r="G783" i="2" s="1"/>
  <c r="H783" i="2" s="1"/>
  <c r="F784" i="2"/>
  <c r="G784" i="2" s="1"/>
  <c r="H784" i="2" s="1"/>
  <c r="F785" i="2"/>
  <c r="G785" i="2" s="1"/>
  <c r="H785" i="2" s="1"/>
  <c r="F786" i="2"/>
  <c r="G786" i="2" s="1"/>
  <c r="H786" i="2" s="1"/>
  <c r="F787" i="2"/>
  <c r="G787" i="2" s="1"/>
  <c r="H787" i="2" s="1"/>
  <c r="F788" i="2"/>
  <c r="G788" i="2" s="1"/>
  <c r="H788" i="2" s="1"/>
  <c r="F789" i="2"/>
  <c r="G789" i="2" s="1"/>
  <c r="H789" i="2" s="1"/>
  <c r="F790" i="2"/>
  <c r="G790" i="2" s="1"/>
  <c r="H790" i="2" s="1"/>
  <c r="F791" i="2"/>
  <c r="G791" i="2" s="1"/>
  <c r="H791" i="2" s="1"/>
  <c r="F792" i="2"/>
  <c r="G792" i="2" s="1"/>
  <c r="H792" i="2" s="1"/>
  <c r="F793" i="2"/>
  <c r="G793" i="2" s="1"/>
  <c r="H793" i="2" s="1"/>
  <c r="F794" i="2"/>
  <c r="G794" i="2" s="1"/>
  <c r="H794" i="2" s="1"/>
  <c r="F795" i="2"/>
  <c r="G795" i="2" s="1"/>
  <c r="H795" i="2" s="1"/>
  <c r="F796" i="2"/>
  <c r="G796" i="2" s="1"/>
  <c r="H796" i="2" s="1"/>
  <c r="F797" i="2"/>
  <c r="G797" i="2" s="1"/>
  <c r="H797" i="2" s="1"/>
  <c r="F798" i="2"/>
  <c r="G798" i="2" s="1"/>
  <c r="H798" i="2" s="1"/>
  <c r="F799" i="2"/>
  <c r="G799" i="2" s="1"/>
  <c r="H799" i="2" s="1"/>
  <c r="F800" i="2"/>
  <c r="G800" i="2" s="1"/>
  <c r="H800" i="2" s="1"/>
  <c r="F801" i="2"/>
  <c r="G801" i="2" s="1"/>
  <c r="H801" i="2" s="1"/>
  <c r="F802" i="2"/>
  <c r="G802" i="2" s="1"/>
  <c r="H802" i="2" s="1"/>
  <c r="F803" i="2"/>
  <c r="G803" i="2" s="1"/>
  <c r="H803" i="2" s="1"/>
  <c r="F804" i="2"/>
  <c r="G804" i="2" s="1"/>
  <c r="H804" i="2" s="1"/>
  <c r="F805" i="2"/>
  <c r="G805" i="2" s="1"/>
  <c r="H805" i="2" s="1"/>
  <c r="F806" i="2"/>
  <c r="G806" i="2" s="1"/>
  <c r="H806" i="2" s="1"/>
  <c r="F807" i="2"/>
  <c r="G807" i="2" s="1"/>
  <c r="H807" i="2" s="1"/>
  <c r="F808" i="2"/>
  <c r="G808" i="2" s="1"/>
  <c r="H808" i="2" s="1"/>
  <c r="F809" i="2"/>
  <c r="G809" i="2" s="1"/>
  <c r="H809" i="2" s="1"/>
  <c r="F810" i="2"/>
  <c r="G810" i="2" s="1"/>
  <c r="H810" i="2" s="1"/>
  <c r="F811" i="2"/>
  <c r="G811" i="2" s="1"/>
  <c r="H811" i="2" s="1"/>
  <c r="F812" i="2"/>
  <c r="G812" i="2" s="1"/>
  <c r="H812" i="2" s="1"/>
  <c r="F813" i="2"/>
  <c r="G813" i="2" s="1"/>
  <c r="H813" i="2" s="1"/>
  <c r="F814" i="2"/>
  <c r="G814" i="2" s="1"/>
  <c r="H814" i="2" s="1"/>
  <c r="F815" i="2"/>
  <c r="G815" i="2" s="1"/>
  <c r="H815" i="2" s="1"/>
  <c r="F816" i="2"/>
  <c r="G816" i="2" s="1"/>
  <c r="H816" i="2" s="1"/>
  <c r="F817" i="2"/>
  <c r="G817" i="2" s="1"/>
  <c r="H817" i="2" s="1"/>
  <c r="F818" i="2"/>
  <c r="G818" i="2" s="1"/>
  <c r="H818" i="2" s="1"/>
  <c r="F819" i="2"/>
  <c r="G819" i="2" s="1"/>
  <c r="H819" i="2" s="1"/>
  <c r="F820" i="2"/>
  <c r="G820" i="2" s="1"/>
  <c r="H820" i="2" s="1"/>
  <c r="F821" i="2"/>
  <c r="G821" i="2" s="1"/>
  <c r="H821" i="2" s="1"/>
  <c r="F822" i="2"/>
  <c r="G822" i="2" s="1"/>
  <c r="H822" i="2" s="1"/>
  <c r="F823" i="2"/>
  <c r="G823" i="2" s="1"/>
  <c r="H823" i="2" s="1"/>
  <c r="F824" i="2"/>
  <c r="G824" i="2" s="1"/>
  <c r="H824" i="2" s="1"/>
  <c r="F825" i="2"/>
  <c r="G825" i="2" s="1"/>
  <c r="H825" i="2" s="1"/>
  <c r="F826" i="2"/>
  <c r="G826" i="2" s="1"/>
  <c r="H826" i="2" s="1"/>
  <c r="F827" i="2"/>
  <c r="G827" i="2" s="1"/>
  <c r="H827" i="2" s="1"/>
  <c r="F828" i="2"/>
  <c r="G828" i="2" s="1"/>
  <c r="H828" i="2" s="1"/>
  <c r="F829" i="2"/>
  <c r="G829" i="2" s="1"/>
  <c r="H829" i="2" s="1"/>
  <c r="F830" i="2"/>
  <c r="G830" i="2" s="1"/>
  <c r="H830" i="2" s="1"/>
  <c r="F831" i="2"/>
  <c r="G831" i="2" s="1"/>
  <c r="H831" i="2" s="1"/>
  <c r="F832" i="2"/>
  <c r="G832" i="2" s="1"/>
  <c r="H832" i="2" s="1"/>
  <c r="F833" i="2"/>
  <c r="G833" i="2" s="1"/>
  <c r="H833" i="2" s="1"/>
  <c r="F834" i="2"/>
  <c r="G834" i="2" s="1"/>
  <c r="H834" i="2" s="1"/>
  <c r="F835" i="2"/>
  <c r="G835" i="2" s="1"/>
  <c r="H835" i="2" s="1"/>
  <c r="F836" i="2"/>
  <c r="G836" i="2" s="1"/>
  <c r="H836" i="2" s="1"/>
  <c r="F837" i="2"/>
  <c r="G837" i="2" s="1"/>
  <c r="H837" i="2" s="1"/>
  <c r="F838" i="2"/>
  <c r="G838" i="2" s="1"/>
  <c r="H838" i="2" s="1"/>
  <c r="F839" i="2"/>
  <c r="G839" i="2" s="1"/>
  <c r="H839" i="2" s="1"/>
  <c r="F840" i="2"/>
  <c r="G840" i="2" s="1"/>
  <c r="H840" i="2" s="1"/>
  <c r="F841" i="2"/>
  <c r="G841" i="2" s="1"/>
  <c r="H841" i="2" s="1"/>
  <c r="F842" i="2"/>
  <c r="G842" i="2" s="1"/>
  <c r="H842" i="2" s="1"/>
  <c r="F843" i="2"/>
  <c r="G843" i="2" s="1"/>
  <c r="H843" i="2" s="1"/>
  <c r="F844" i="2"/>
  <c r="G844" i="2" s="1"/>
  <c r="H844" i="2" s="1"/>
  <c r="F845" i="2"/>
  <c r="G845" i="2" s="1"/>
  <c r="H845" i="2" s="1"/>
  <c r="F846" i="2"/>
  <c r="G846" i="2" s="1"/>
  <c r="H846" i="2" s="1"/>
  <c r="F847" i="2"/>
  <c r="G847" i="2" s="1"/>
  <c r="H847" i="2" s="1"/>
  <c r="F848" i="2"/>
  <c r="G848" i="2" s="1"/>
  <c r="H848" i="2" s="1"/>
  <c r="F849" i="2"/>
  <c r="G849" i="2" s="1"/>
  <c r="H849" i="2" s="1"/>
  <c r="F850" i="2"/>
  <c r="G850" i="2" s="1"/>
  <c r="H850" i="2" s="1"/>
  <c r="F851" i="2"/>
  <c r="G851" i="2" s="1"/>
  <c r="H851" i="2" s="1"/>
  <c r="F852" i="2"/>
  <c r="G852" i="2" s="1"/>
  <c r="H852" i="2" s="1"/>
  <c r="F853" i="2"/>
  <c r="G853" i="2" s="1"/>
  <c r="H853" i="2" s="1"/>
  <c r="F854" i="2"/>
  <c r="G854" i="2" s="1"/>
  <c r="H854" i="2" s="1"/>
  <c r="F855" i="2"/>
  <c r="G855" i="2" s="1"/>
  <c r="H855" i="2" s="1"/>
  <c r="F856" i="2"/>
  <c r="G856" i="2" s="1"/>
  <c r="H856" i="2" s="1"/>
  <c r="F857" i="2"/>
  <c r="G857" i="2" s="1"/>
  <c r="H857" i="2" s="1"/>
  <c r="F858" i="2"/>
  <c r="G858" i="2" s="1"/>
  <c r="H858" i="2" s="1"/>
  <c r="F859" i="2"/>
  <c r="G859" i="2" s="1"/>
  <c r="H859" i="2" s="1"/>
  <c r="F860" i="2"/>
  <c r="G860" i="2" s="1"/>
  <c r="H860" i="2" s="1"/>
  <c r="F861" i="2"/>
  <c r="G861" i="2" s="1"/>
  <c r="H861" i="2" s="1"/>
  <c r="F862" i="2"/>
  <c r="G862" i="2" s="1"/>
  <c r="H862" i="2" s="1"/>
  <c r="F863" i="2"/>
  <c r="G863" i="2" s="1"/>
  <c r="H863" i="2" s="1"/>
  <c r="F864" i="2"/>
  <c r="G864" i="2" s="1"/>
  <c r="H864" i="2" s="1"/>
  <c r="F865" i="2"/>
  <c r="G865" i="2" s="1"/>
  <c r="H865" i="2" s="1"/>
  <c r="F866" i="2"/>
  <c r="G866" i="2" s="1"/>
  <c r="H866" i="2" s="1"/>
  <c r="F867" i="2"/>
  <c r="G867" i="2" s="1"/>
  <c r="H867" i="2" s="1"/>
  <c r="F868" i="2"/>
  <c r="G868" i="2" s="1"/>
  <c r="H868" i="2" s="1"/>
  <c r="F869" i="2"/>
  <c r="G869" i="2" s="1"/>
  <c r="H869" i="2" s="1"/>
  <c r="F870" i="2"/>
  <c r="G870" i="2" s="1"/>
  <c r="H870" i="2" s="1"/>
  <c r="F871" i="2"/>
  <c r="G871" i="2" s="1"/>
  <c r="H871" i="2" s="1"/>
  <c r="F872" i="2"/>
  <c r="G872" i="2" s="1"/>
  <c r="H872" i="2" s="1"/>
  <c r="F873" i="2"/>
  <c r="G873" i="2" s="1"/>
  <c r="H873" i="2" s="1"/>
  <c r="F874" i="2"/>
  <c r="G874" i="2" s="1"/>
  <c r="H874" i="2" s="1"/>
  <c r="F875" i="2"/>
  <c r="G875" i="2" s="1"/>
  <c r="H875" i="2" s="1"/>
  <c r="F876" i="2"/>
  <c r="G876" i="2" s="1"/>
  <c r="H876" i="2" s="1"/>
  <c r="F877" i="2"/>
  <c r="G877" i="2" s="1"/>
  <c r="H877" i="2" s="1"/>
  <c r="F878" i="2"/>
  <c r="G878" i="2" s="1"/>
  <c r="H878" i="2" s="1"/>
  <c r="F879" i="2"/>
  <c r="G879" i="2" s="1"/>
  <c r="H879" i="2" s="1"/>
  <c r="F880" i="2"/>
  <c r="G880" i="2" s="1"/>
  <c r="H880" i="2" s="1"/>
  <c r="F881" i="2"/>
  <c r="G881" i="2" s="1"/>
  <c r="H881" i="2" s="1"/>
  <c r="F882" i="2"/>
  <c r="G882" i="2" s="1"/>
  <c r="H882" i="2" s="1"/>
  <c r="F883" i="2"/>
  <c r="G883" i="2" s="1"/>
  <c r="H883" i="2" s="1"/>
  <c r="F884" i="2"/>
  <c r="G884" i="2" s="1"/>
  <c r="H884" i="2" s="1"/>
  <c r="F885" i="2"/>
  <c r="G885" i="2" s="1"/>
  <c r="H885" i="2" s="1"/>
  <c r="F886" i="2"/>
  <c r="G886" i="2" s="1"/>
  <c r="H886" i="2" s="1"/>
  <c r="F887" i="2"/>
  <c r="G887" i="2" s="1"/>
  <c r="H887" i="2" s="1"/>
  <c r="F888" i="2"/>
  <c r="G888" i="2" s="1"/>
  <c r="H888" i="2" s="1"/>
  <c r="F889" i="2"/>
  <c r="G889" i="2" s="1"/>
  <c r="H889" i="2" s="1"/>
  <c r="F890" i="2"/>
  <c r="G890" i="2" s="1"/>
  <c r="H890" i="2" s="1"/>
  <c r="F891" i="2"/>
  <c r="G891" i="2" s="1"/>
  <c r="H891" i="2" s="1"/>
  <c r="F892" i="2"/>
  <c r="G892" i="2" s="1"/>
  <c r="H892" i="2" s="1"/>
  <c r="F893" i="2"/>
  <c r="G893" i="2" s="1"/>
  <c r="H893" i="2" s="1"/>
  <c r="F894" i="2"/>
  <c r="G894" i="2" s="1"/>
  <c r="H894" i="2" s="1"/>
  <c r="F895" i="2"/>
  <c r="G895" i="2" s="1"/>
  <c r="H895" i="2" s="1"/>
  <c r="F896" i="2"/>
  <c r="G896" i="2" s="1"/>
  <c r="H896" i="2" s="1"/>
  <c r="F897" i="2"/>
  <c r="G897" i="2" s="1"/>
  <c r="H897" i="2" s="1"/>
  <c r="F898" i="2"/>
  <c r="G898" i="2" s="1"/>
  <c r="H898" i="2" s="1"/>
  <c r="F899" i="2"/>
  <c r="G899" i="2" s="1"/>
  <c r="H899" i="2" s="1"/>
  <c r="F900" i="2"/>
  <c r="G900" i="2" s="1"/>
  <c r="H900" i="2" s="1"/>
  <c r="F901" i="2"/>
  <c r="G901" i="2" s="1"/>
  <c r="H901" i="2" s="1"/>
  <c r="F902" i="2"/>
  <c r="G902" i="2" s="1"/>
  <c r="H902" i="2" s="1"/>
  <c r="F903" i="2"/>
  <c r="G903" i="2" s="1"/>
  <c r="H903" i="2" s="1"/>
  <c r="F904" i="2"/>
  <c r="G904" i="2" s="1"/>
  <c r="H904" i="2" s="1"/>
  <c r="F905" i="2"/>
  <c r="G905" i="2" s="1"/>
  <c r="H905" i="2" s="1"/>
  <c r="F906" i="2"/>
  <c r="G906" i="2" s="1"/>
  <c r="H906" i="2" s="1"/>
  <c r="F907" i="2"/>
  <c r="G907" i="2" s="1"/>
  <c r="H907" i="2" s="1"/>
  <c r="F908" i="2"/>
  <c r="G908" i="2" s="1"/>
  <c r="H908" i="2" s="1"/>
  <c r="F909" i="2"/>
  <c r="G909" i="2" s="1"/>
  <c r="H909" i="2" s="1"/>
  <c r="F910" i="2"/>
  <c r="G910" i="2" s="1"/>
  <c r="H910" i="2" s="1"/>
  <c r="F911" i="2"/>
  <c r="G911" i="2" s="1"/>
  <c r="H911" i="2" s="1"/>
  <c r="F912" i="2"/>
  <c r="G912" i="2" s="1"/>
  <c r="H912" i="2" s="1"/>
  <c r="F913" i="2"/>
  <c r="G913" i="2" s="1"/>
  <c r="H913" i="2" s="1"/>
  <c r="F914" i="2"/>
  <c r="G914" i="2" s="1"/>
  <c r="H914" i="2" s="1"/>
  <c r="F915" i="2"/>
  <c r="G915" i="2" s="1"/>
  <c r="H915" i="2" s="1"/>
  <c r="F916" i="2"/>
  <c r="G916" i="2" s="1"/>
  <c r="H916" i="2" s="1"/>
  <c r="F917" i="2"/>
  <c r="G917" i="2" s="1"/>
  <c r="H917" i="2" s="1"/>
  <c r="F918" i="2"/>
  <c r="G918" i="2" s="1"/>
  <c r="H918" i="2" s="1"/>
  <c r="F919" i="2"/>
  <c r="G919" i="2" s="1"/>
  <c r="H919" i="2" s="1"/>
  <c r="F920" i="2"/>
  <c r="G920" i="2" s="1"/>
  <c r="H920" i="2" s="1"/>
  <c r="F921" i="2"/>
  <c r="G921" i="2" s="1"/>
  <c r="H921" i="2" s="1"/>
  <c r="F922" i="2"/>
  <c r="G922" i="2" s="1"/>
  <c r="H922" i="2" s="1"/>
  <c r="F923" i="2"/>
  <c r="G923" i="2" s="1"/>
  <c r="H923" i="2" s="1"/>
  <c r="F924" i="2"/>
  <c r="G924" i="2" s="1"/>
  <c r="H924" i="2" s="1"/>
  <c r="F925" i="2"/>
  <c r="G925" i="2" s="1"/>
  <c r="H925" i="2" s="1"/>
  <c r="F926" i="2"/>
  <c r="G926" i="2" s="1"/>
  <c r="H926" i="2" s="1"/>
  <c r="F927" i="2"/>
  <c r="G927" i="2" s="1"/>
  <c r="H927" i="2" s="1"/>
  <c r="F928" i="2"/>
  <c r="G928" i="2" s="1"/>
  <c r="H928" i="2" s="1"/>
  <c r="F929" i="2"/>
  <c r="G929" i="2" s="1"/>
  <c r="H929" i="2" s="1"/>
  <c r="F930" i="2"/>
  <c r="G930" i="2" s="1"/>
  <c r="H930" i="2" s="1"/>
  <c r="F931" i="2"/>
  <c r="G931" i="2" s="1"/>
  <c r="H931" i="2" s="1"/>
  <c r="F932" i="2"/>
  <c r="G932" i="2" s="1"/>
  <c r="H932" i="2" s="1"/>
  <c r="F933" i="2"/>
  <c r="G933" i="2" s="1"/>
  <c r="H933" i="2" s="1"/>
  <c r="F934" i="2"/>
  <c r="G934" i="2" s="1"/>
  <c r="H934" i="2" s="1"/>
  <c r="F935" i="2"/>
  <c r="G935" i="2" s="1"/>
  <c r="H935" i="2" s="1"/>
  <c r="F936" i="2"/>
  <c r="G936" i="2" s="1"/>
  <c r="H936" i="2" s="1"/>
  <c r="F937" i="2"/>
  <c r="G937" i="2" s="1"/>
  <c r="H937" i="2" s="1"/>
  <c r="F938" i="2"/>
  <c r="G938" i="2" s="1"/>
  <c r="H938" i="2" s="1"/>
  <c r="F939" i="2"/>
  <c r="G939" i="2" s="1"/>
  <c r="H939" i="2" s="1"/>
  <c r="F940" i="2"/>
  <c r="G940" i="2" s="1"/>
  <c r="H940" i="2" s="1"/>
  <c r="F941" i="2"/>
  <c r="G941" i="2" s="1"/>
  <c r="H941" i="2" s="1"/>
  <c r="F942" i="2"/>
  <c r="G942" i="2" s="1"/>
  <c r="H942" i="2" s="1"/>
  <c r="F943" i="2"/>
  <c r="G943" i="2" s="1"/>
  <c r="H943" i="2" s="1"/>
  <c r="F944" i="2"/>
  <c r="G944" i="2" s="1"/>
  <c r="H944" i="2" s="1"/>
  <c r="F945" i="2"/>
  <c r="G945" i="2" s="1"/>
  <c r="H945" i="2" s="1"/>
  <c r="F946" i="2"/>
  <c r="G946" i="2" s="1"/>
  <c r="H946" i="2" s="1"/>
  <c r="F947" i="2"/>
  <c r="G947" i="2" s="1"/>
  <c r="H947" i="2" s="1"/>
  <c r="F948" i="2"/>
  <c r="G948" i="2" s="1"/>
  <c r="H948" i="2" s="1"/>
  <c r="F949" i="2"/>
  <c r="G949" i="2" s="1"/>
  <c r="H949" i="2" s="1"/>
  <c r="F950" i="2"/>
  <c r="G950" i="2" s="1"/>
  <c r="H950" i="2" s="1"/>
  <c r="F951" i="2"/>
  <c r="G951" i="2" s="1"/>
  <c r="H951" i="2" s="1"/>
  <c r="F952" i="2"/>
  <c r="G952" i="2" s="1"/>
  <c r="H952" i="2" s="1"/>
  <c r="F953" i="2"/>
  <c r="G953" i="2" s="1"/>
  <c r="H953" i="2" s="1"/>
  <c r="F954" i="2"/>
  <c r="G954" i="2" s="1"/>
  <c r="H954" i="2" s="1"/>
  <c r="F955" i="2"/>
  <c r="G955" i="2" s="1"/>
  <c r="H955" i="2" s="1"/>
  <c r="F956" i="2"/>
  <c r="G956" i="2" s="1"/>
  <c r="H956" i="2" s="1"/>
  <c r="F957" i="2"/>
  <c r="G957" i="2" s="1"/>
  <c r="H957" i="2" s="1"/>
  <c r="F958" i="2"/>
  <c r="G958" i="2" s="1"/>
  <c r="H958" i="2" s="1"/>
  <c r="F959" i="2"/>
  <c r="G959" i="2" s="1"/>
  <c r="H959" i="2" s="1"/>
  <c r="F960" i="2"/>
  <c r="G960" i="2" s="1"/>
  <c r="H960" i="2" s="1"/>
  <c r="F961" i="2"/>
  <c r="G961" i="2" s="1"/>
  <c r="H961" i="2" s="1"/>
  <c r="F962" i="2"/>
  <c r="G962" i="2" s="1"/>
  <c r="H962" i="2" s="1"/>
  <c r="F963" i="2"/>
  <c r="G963" i="2" s="1"/>
  <c r="H963" i="2" s="1"/>
  <c r="F964" i="2"/>
  <c r="G964" i="2" s="1"/>
  <c r="H964" i="2" s="1"/>
  <c r="F965" i="2"/>
  <c r="G965" i="2" s="1"/>
  <c r="H965" i="2" s="1"/>
  <c r="F966" i="2"/>
  <c r="G966" i="2" s="1"/>
  <c r="H966" i="2" s="1"/>
  <c r="F967" i="2"/>
  <c r="G967" i="2" s="1"/>
  <c r="H967" i="2" s="1"/>
  <c r="F968" i="2"/>
  <c r="G968" i="2" s="1"/>
  <c r="H968" i="2" s="1"/>
  <c r="F969" i="2"/>
  <c r="G969" i="2" s="1"/>
  <c r="H969" i="2" s="1"/>
  <c r="F970" i="2"/>
  <c r="G970" i="2" s="1"/>
  <c r="H970" i="2" s="1"/>
  <c r="F971" i="2"/>
  <c r="G971" i="2" s="1"/>
  <c r="H971" i="2" s="1"/>
  <c r="F972" i="2"/>
  <c r="G972" i="2" s="1"/>
  <c r="H972" i="2" s="1"/>
  <c r="F973" i="2"/>
  <c r="G973" i="2" s="1"/>
  <c r="H973" i="2" s="1"/>
  <c r="F974" i="2"/>
  <c r="G974" i="2" s="1"/>
  <c r="H974" i="2" s="1"/>
  <c r="F975" i="2"/>
  <c r="G975" i="2" s="1"/>
  <c r="H975" i="2" s="1"/>
  <c r="F976" i="2"/>
  <c r="G976" i="2" s="1"/>
  <c r="H976" i="2" s="1"/>
  <c r="F977" i="2"/>
  <c r="G977" i="2" s="1"/>
  <c r="H977" i="2" s="1"/>
  <c r="F978" i="2"/>
  <c r="G978" i="2" s="1"/>
  <c r="H978" i="2" s="1"/>
  <c r="F979" i="2"/>
  <c r="G979" i="2" s="1"/>
  <c r="H979" i="2" s="1"/>
  <c r="F980" i="2"/>
  <c r="G980" i="2" s="1"/>
  <c r="H980" i="2" s="1"/>
  <c r="F981" i="2"/>
  <c r="G981" i="2" s="1"/>
  <c r="H981" i="2" s="1"/>
  <c r="F982" i="2"/>
  <c r="G982" i="2" s="1"/>
  <c r="H982" i="2" s="1"/>
  <c r="F983" i="2"/>
  <c r="G983" i="2" s="1"/>
  <c r="H983" i="2" s="1"/>
  <c r="F984" i="2"/>
  <c r="G984" i="2" s="1"/>
  <c r="H984" i="2" s="1"/>
  <c r="F985" i="2"/>
  <c r="G985" i="2" s="1"/>
  <c r="H985" i="2" s="1"/>
  <c r="F986" i="2"/>
  <c r="G986" i="2" s="1"/>
  <c r="H986" i="2" s="1"/>
  <c r="F987" i="2"/>
  <c r="G987" i="2" s="1"/>
  <c r="H987" i="2" s="1"/>
  <c r="F988" i="2"/>
  <c r="G988" i="2" s="1"/>
  <c r="H988" i="2" s="1"/>
  <c r="F989" i="2"/>
  <c r="G989" i="2" s="1"/>
  <c r="H989" i="2" s="1"/>
  <c r="F990" i="2"/>
  <c r="G990" i="2" s="1"/>
  <c r="H990" i="2" s="1"/>
  <c r="F991" i="2"/>
  <c r="G991" i="2" s="1"/>
  <c r="H991" i="2" s="1"/>
  <c r="F992" i="2"/>
  <c r="G992" i="2" s="1"/>
  <c r="H992" i="2" s="1"/>
  <c r="F993" i="2"/>
  <c r="G993" i="2" s="1"/>
  <c r="H993" i="2" s="1"/>
  <c r="F994" i="2"/>
  <c r="G994" i="2" s="1"/>
  <c r="H994" i="2" s="1"/>
  <c r="F995" i="2"/>
  <c r="G995" i="2" s="1"/>
  <c r="H995" i="2" s="1"/>
  <c r="F996" i="2"/>
  <c r="G996" i="2" s="1"/>
  <c r="H996" i="2" s="1"/>
  <c r="F997" i="2"/>
  <c r="G997" i="2" s="1"/>
  <c r="H997" i="2" s="1"/>
  <c r="F998" i="2"/>
  <c r="G998" i="2" s="1"/>
  <c r="H998" i="2" s="1"/>
  <c r="F999" i="2"/>
  <c r="G999" i="2" s="1"/>
  <c r="H999" i="2" s="1"/>
  <c r="F1000" i="2"/>
  <c r="G1000" i="2" s="1"/>
  <c r="H1000" i="2" s="1"/>
  <c r="F1001" i="2"/>
  <c r="G1001" i="2" s="1"/>
  <c r="H1001" i="2" s="1"/>
  <c r="F1002" i="2"/>
  <c r="G1002" i="2" s="1"/>
  <c r="H1002" i="2" s="1"/>
  <c r="F1003" i="2"/>
  <c r="G1003" i="2" s="1"/>
  <c r="H1003" i="2" s="1"/>
  <c r="F1004" i="2"/>
  <c r="G1004" i="2" s="1"/>
  <c r="H1004" i="2" s="1"/>
  <c r="F1005" i="2"/>
  <c r="G1005" i="2" s="1"/>
  <c r="H1005" i="2" s="1"/>
  <c r="F1006" i="2"/>
  <c r="G1006" i="2" s="1"/>
  <c r="H1006" i="2" s="1"/>
  <c r="F1007" i="2"/>
  <c r="G1007" i="2" s="1"/>
  <c r="H1007" i="2" s="1"/>
  <c r="F1008" i="2"/>
  <c r="G1008" i="2" s="1"/>
  <c r="H1008" i="2" s="1"/>
  <c r="F1009" i="2"/>
  <c r="G1009" i="2" s="1"/>
  <c r="H1009" i="2" s="1"/>
  <c r="F1010" i="2"/>
  <c r="G1010" i="2" s="1"/>
  <c r="H1010" i="2" s="1"/>
  <c r="F1011" i="2"/>
  <c r="G1011" i="2" s="1"/>
  <c r="H1011" i="2" s="1"/>
  <c r="F1012" i="2"/>
  <c r="G1012" i="2" s="1"/>
  <c r="H1012" i="2" s="1"/>
  <c r="F1013" i="2"/>
  <c r="G1013" i="2" s="1"/>
  <c r="H1013" i="2" s="1"/>
  <c r="F1014" i="2"/>
  <c r="G1014" i="2" s="1"/>
  <c r="H1014" i="2" s="1"/>
  <c r="F1015" i="2"/>
  <c r="G1015" i="2" s="1"/>
  <c r="H1015" i="2" s="1"/>
  <c r="F1016" i="2"/>
  <c r="G1016" i="2" s="1"/>
  <c r="H1016" i="2" s="1"/>
  <c r="F1017" i="2"/>
  <c r="G1017" i="2" s="1"/>
  <c r="H1017" i="2" s="1"/>
  <c r="F1018" i="2"/>
  <c r="G1018" i="2" s="1"/>
  <c r="H1018" i="2" s="1"/>
  <c r="F1019" i="2"/>
  <c r="G1019" i="2" s="1"/>
  <c r="H1019" i="2" s="1"/>
  <c r="F1020" i="2"/>
  <c r="G1020" i="2" s="1"/>
  <c r="H1020" i="2" s="1"/>
  <c r="F1021" i="2"/>
  <c r="G1021" i="2" s="1"/>
  <c r="H1021" i="2" s="1"/>
  <c r="F1022" i="2"/>
  <c r="G1022" i="2" s="1"/>
  <c r="H1022" i="2" s="1"/>
  <c r="F1023" i="2"/>
  <c r="G1023" i="2" s="1"/>
  <c r="H1023" i="2" s="1"/>
  <c r="F1024" i="2"/>
  <c r="G1024" i="2" s="1"/>
  <c r="H1024" i="2" s="1"/>
  <c r="F1025" i="2"/>
  <c r="G1025" i="2" s="1"/>
  <c r="H1025" i="2" s="1"/>
  <c r="F1026" i="2"/>
  <c r="G1026" i="2" s="1"/>
  <c r="H1026" i="2" s="1"/>
  <c r="F1027" i="2"/>
  <c r="G1027" i="2" s="1"/>
  <c r="H1027" i="2" s="1"/>
  <c r="F1028" i="2"/>
  <c r="G1028" i="2" s="1"/>
  <c r="H1028" i="2" s="1"/>
  <c r="F1029" i="2"/>
  <c r="G1029" i="2" s="1"/>
  <c r="H1029" i="2" s="1"/>
  <c r="F1030" i="2"/>
  <c r="G1030" i="2" s="1"/>
  <c r="H1030" i="2" s="1"/>
  <c r="F1031" i="2"/>
  <c r="G1031" i="2" s="1"/>
  <c r="H1031" i="2" s="1"/>
  <c r="F1032" i="2"/>
  <c r="G1032" i="2" s="1"/>
  <c r="H1032" i="2" s="1"/>
  <c r="F1033" i="2"/>
  <c r="G1033" i="2" s="1"/>
  <c r="H1033" i="2" s="1"/>
  <c r="F1034" i="2"/>
  <c r="G1034" i="2" s="1"/>
  <c r="H1034" i="2" s="1"/>
  <c r="F1035" i="2"/>
  <c r="G1035" i="2" s="1"/>
  <c r="H1035" i="2" s="1"/>
  <c r="F1036" i="2"/>
  <c r="G1036" i="2" s="1"/>
  <c r="H1036" i="2" s="1"/>
  <c r="F1037" i="2"/>
  <c r="G1037" i="2" s="1"/>
  <c r="H1037" i="2" s="1"/>
  <c r="F1038" i="2"/>
  <c r="G1038" i="2" s="1"/>
  <c r="H1038" i="2" s="1"/>
  <c r="F1039" i="2"/>
  <c r="G1039" i="2" s="1"/>
  <c r="H1039" i="2" s="1"/>
  <c r="F1040" i="2"/>
  <c r="G1040" i="2" s="1"/>
  <c r="H1040" i="2" s="1"/>
  <c r="F1041" i="2"/>
  <c r="G1041" i="2" s="1"/>
  <c r="H1041" i="2" s="1"/>
  <c r="F1042" i="2"/>
  <c r="G1042" i="2" s="1"/>
  <c r="H1042" i="2" s="1"/>
  <c r="F1043" i="2"/>
  <c r="G1043" i="2" s="1"/>
  <c r="H1043" i="2" s="1"/>
  <c r="F1044" i="2"/>
  <c r="G1044" i="2" s="1"/>
  <c r="H1044" i="2" s="1"/>
  <c r="F1045" i="2"/>
  <c r="G1045" i="2" s="1"/>
  <c r="H1045" i="2" s="1"/>
  <c r="F1046" i="2"/>
  <c r="G1046" i="2" s="1"/>
  <c r="H1046" i="2" s="1"/>
  <c r="F1047" i="2"/>
  <c r="G1047" i="2" s="1"/>
  <c r="H1047" i="2" s="1"/>
  <c r="F1048" i="2"/>
  <c r="G1048" i="2" s="1"/>
  <c r="H1048" i="2" s="1"/>
  <c r="F1049" i="2"/>
  <c r="G1049" i="2" s="1"/>
  <c r="H1049" i="2" s="1"/>
  <c r="F1050" i="2"/>
  <c r="G1050" i="2" s="1"/>
  <c r="H1050" i="2" s="1"/>
  <c r="F1051" i="2"/>
  <c r="G1051" i="2" s="1"/>
  <c r="H1051" i="2" s="1"/>
  <c r="F1052" i="2"/>
  <c r="G1052" i="2" s="1"/>
  <c r="H1052" i="2" s="1"/>
  <c r="F1053" i="2"/>
  <c r="G1053" i="2" s="1"/>
  <c r="H1053" i="2" s="1"/>
  <c r="F1054" i="2"/>
  <c r="G1054" i="2" s="1"/>
  <c r="H1054" i="2" s="1"/>
  <c r="F1055" i="2"/>
  <c r="G1055" i="2" s="1"/>
  <c r="H1055" i="2" s="1"/>
  <c r="F1056" i="2"/>
  <c r="G1056" i="2" s="1"/>
  <c r="H1056" i="2" s="1"/>
  <c r="F1057" i="2"/>
  <c r="G1057" i="2" s="1"/>
  <c r="H1057" i="2" s="1"/>
  <c r="F1058" i="2"/>
  <c r="G1058" i="2" s="1"/>
  <c r="H1058" i="2" s="1"/>
  <c r="F1059" i="2"/>
  <c r="G1059" i="2" s="1"/>
  <c r="H1059" i="2" s="1"/>
  <c r="F1060" i="2"/>
  <c r="G1060" i="2" s="1"/>
  <c r="H1060" i="2" s="1"/>
  <c r="F1061" i="2"/>
  <c r="G1061" i="2" s="1"/>
  <c r="H1061" i="2" s="1"/>
  <c r="F1062" i="2"/>
  <c r="G1062" i="2" s="1"/>
  <c r="H1062" i="2" s="1"/>
  <c r="F1063" i="2"/>
  <c r="G1063" i="2" s="1"/>
  <c r="H1063" i="2" s="1"/>
  <c r="F1064" i="2"/>
  <c r="G1064" i="2" s="1"/>
  <c r="H1064" i="2" s="1"/>
  <c r="F1065" i="2"/>
  <c r="G1065" i="2" s="1"/>
  <c r="H1065" i="2" s="1"/>
  <c r="F1066" i="2"/>
  <c r="G1066" i="2" s="1"/>
  <c r="H1066" i="2" s="1"/>
  <c r="F1067" i="2"/>
  <c r="G1067" i="2" s="1"/>
  <c r="H1067" i="2" s="1"/>
  <c r="F1068" i="2"/>
  <c r="G1068" i="2" s="1"/>
  <c r="H1068" i="2" s="1"/>
  <c r="F1069" i="2"/>
  <c r="G1069" i="2" s="1"/>
  <c r="H1069" i="2" s="1"/>
  <c r="F1070" i="2"/>
  <c r="G1070" i="2" s="1"/>
  <c r="H1070" i="2" s="1"/>
  <c r="F1071" i="2"/>
  <c r="G1071" i="2" s="1"/>
  <c r="H1071" i="2" s="1"/>
  <c r="F1072" i="2"/>
  <c r="G1072" i="2" s="1"/>
  <c r="H1072" i="2" s="1"/>
  <c r="F1073" i="2"/>
  <c r="G1073" i="2" s="1"/>
  <c r="H1073" i="2" s="1"/>
  <c r="F1074" i="2"/>
  <c r="G1074" i="2" s="1"/>
  <c r="H1074" i="2" s="1"/>
  <c r="F1075" i="2"/>
  <c r="G1075" i="2" s="1"/>
  <c r="H1075" i="2" s="1"/>
  <c r="F1076" i="2"/>
  <c r="G1076" i="2" s="1"/>
  <c r="H1076" i="2" s="1"/>
  <c r="F1077" i="2"/>
  <c r="G1077" i="2" s="1"/>
  <c r="H1077" i="2" s="1"/>
  <c r="F1078" i="2"/>
  <c r="G1078" i="2" s="1"/>
  <c r="H1078" i="2" s="1"/>
  <c r="F1079" i="2"/>
  <c r="G1079" i="2" s="1"/>
  <c r="H1079" i="2" s="1"/>
  <c r="F1080" i="2"/>
  <c r="G1080" i="2" s="1"/>
  <c r="H1080" i="2" s="1"/>
  <c r="F1081" i="2"/>
  <c r="G1081" i="2" s="1"/>
  <c r="H1081" i="2" s="1"/>
  <c r="F1082" i="2"/>
  <c r="G1082" i="2" s="1"/>
  <c r="H1082" i="2" s="1"/>
  <c r="F1083" i="2"/>
  <c r="G1083" i="2" s="1"/>
  <c r="H1083" i="2" s="1"/>
  <c r="F1084" i="2"/>
  <c r="G1084" i="2" s="1"/>
  <c r="H1084" i="2" s="1"/>
  <c r="F1085" i="2"/>
  <c r="G1085" i="2" s="1"/>
  <c r="H1085" i="2" s="1"/>
  <c r="F1086" i="2"/>
  <c r="G1086" i="2" s="1"/>
  <c r="H1086" i="2" s="1"/>
  <c r="F1087" i="2"/>
  <c r="G1087" i="2" s="1"/>
  <c r="H1087" i="2" s="1"/>
  <c r="F1088" i="2"/>
  <c r="G1088" i="2" s="1"/>
  <c r="H1088" i="2" s="1"/>
  <c r="F1089" i="2"/>
  <c r="G1089" i="2" s="1"/>
  <c r="H1089" i="2" s="1"/>
  <c r="F1090" i="2"/>
  <c r="G1090" i="2" s="1"/>
  <c r="H1090" i="2" s="1"/>
  <c r="F1091" i="2"/>
  <c r="G1091" i="2" s="1"/>
  <c r="H1091" i="2" s="1"/>
  <c r="F1092" i="2"/>
  <c r="G1092" i="2" s="1"/>
  <c r="H1092" i="2" s="1"/>
  <c r="F1093" i="2"/>
  <c r="G1093" i="2" s="1"/>
  <c r="H1093" i="2" s="1"/>
  <c r="F1094" i="2"/>
  <c r="G1094" i="2" s="1"/>
  <c r="H1094" i="2" s="1"/>
  <c r="F1095" i="2"/>
  <c r="G1095" i="2" s="1"/>
  <c r="H1095" i="2" s="1"/>
  <c r="F1096" i="2"/>
  <c r="G1096" i="2" s="1"/>
  <c r="H1096" i="2" s="1"/>
  <c r="F1097" i="2"/>
  <c r="G1097" i="2" s="1"/>
  <c r="H1097" i="2" s="1"/>
  <c r="F1098" i="2"/>
  <c r="G1098" i="2" s="1"/>
  <c r="H1098" i="2" s="1"/>
  <c r="F1099" i="2"/>
  <c r="G1099" i="2" s="1"/>
  <c r="H1099" i="2" s="1"/>
  <c r="F1100" i="2"/>
  <c r="G1100" i="2" s="1"/>
  <c r="H1100" i="2" s="1"/>
  <c r="F1101" i="2"/>
  <c r="G1101" i="2" s="1"/>
  <c r="H1101" i="2" s="1"/>
  <c r="F1102" i="2"/>
  <c r="G1102" i="2" s="1"/>
  <c r="H1102" i="2" s="1"/>
  <c r="F1103" i="2"/>
  <c r="G1103" i="2" s="1"/>
  <c r="H1103" i="2" s="1"/>
  <c r="F1104" i="2"/>
  <c r="G1104" i="2" s="1"/>
  <c r="H1104" i="2" s="1"/>
  <c r="F1105" i="2"/>
  <c r="G1105" i="2" s="1"/>
  <c r="H1105" i="2" s="1"/>
  <c r="F1106" i="2"/>
  <c r="G1106" i="2" s="1"/>
  <c r="H1106" i="2" s="1"/>
  <c r="F1107" i="2"/>
  <c r="G1107" i="2" s="1"/>
  <c r="H1107" i="2" s="1"/>
  <c r="F1108" i="2"/>
  <c r="G1108" i="2" s="1"/>
  <c r="H1108" i="2" s="1"/>
  <c r="F1109" i="2"/>
  <c r="G1109" i="2" s="1"/>
  <c r="H1109" i="2" s="1"/>
  <c r="F1110" i="2"/>
  <c r="G1110" i="2" s="1"/>
  <c r="H1110" i="2" s="1"/>
  <c r="F1111" i="2"/>
  <c r="G1111" i="2" s="1"/>
  <c r="H1111" i="2" s="1"/>
  <c r="F1112" i="2"/>
  <c r="G1112" i="2" s="1"/>
  <c r="H1112" i="2" s="1"/>
  <c r="F1113" i="2"/>
  <c r="G1113" i="2" s="1"/>
  <c r="H1113" i="2" s="1"/>
  <c r="F1114" i="2"/>
  <c r="G1114" i="2" s="1"/>
  <c r="H1114" i="2" s="1"/>
  <c r="F1115" i="2"/>
  <c r="G1115" i="2" s="1"/>
  <c r="H1115" i="2" s="1"/>
  <c r="F1116" i="2"/>
  <c r="G1116" i="2" s="1"/>
  <c r="H1116" i="2" s="1"/>
  <c r="F1117" i="2"/>
  <c r="G1117" i="2" s="1"/>
  <c r="H1117" i="2" s="1"/>
  <c r="F1118" i="2"/>
  <c r="G1118" i="2" s="1"/>
  <c r="H1118" i="2" s="1"/>
  <c r="F1119" i="2"/>
  <c r="G1119" i="2" s="1"/>
  <c r="H1119" i="2" s="1"/>
  <c r="F1120" i="2"/>
  <c r="G1120" i="2" s="1"/>
  <c r="H1120" i="2" s="1"/>
  <c r="F1121" i="2"/>
  <c r="G1121" i="2" s="1"/>
  <c r="H1121" i="2" s="1"/>
  <c r="F1122" i="2"/>
  <c r="G1122" i="2" s="1"/>
  <c r="H1122" i="2" s="1"/>
  <c r="F1123" i="2"/>
  <c r="G1123" i="2" s="1"/>
  <c r="H1123" i="2" s="1"/>
  <c r="F1124" i="2"/>
  <c r="G1124" i="2" s="1"/>
  <c r="H1124" i="2" s="1"/>
  <c r="F1125" i="2"/>
  <c r="G1125" i="2" s="1"/>
  <c r="H1125" i="2" s="1"/>
  <c r="F1126" i="2"/>
  <c r="G1126" i="2" s="1"/>
  <c r="H1126" i="2" s="1"/>
  <c r="F1127" i="2"/>
  <c r="G1127" i="2" s="1"/>
  <c r="H1127" i="2" s="1"/>
  <c r="F1128" i="2"/>
  <c r="G1128" i="2" s="1"/>
  <c r="H1128" i="2" s="1"/>
  <c r="F1129" i="2"/>
  <c r="G1129" i="2" s="1"/>
  <c r="H1129" i="2" s="1"/>
  <c r="F1130" i="2"/>
  <c r="G1130" i="2" s="1"/>
  <c r="H1130" i="2" s="1"/>
  <c r="F1131" i="2"/>
  <c r="G1131" i="2" s="1"/>
  <c r="H1131" i="2" s="1"/>
  <c r="F1132" i="2"/>
  <c r="G1132" i="2" s="1"/>
  <c r="H1132" i="2" s="1"/>
  <c r="F1133" i="2"/>
  <c r="G1133" i="2" s="1"/>
  <c r="H1133" i="2" s="1"/>
  <c r="F1134" i="2"/>
  <c r="G1134" i="2" s="1"/>
  <c r="H1134" i="2" s="1"/>
  <c r="F1135" i="2"/>
  <c r="G1135" i="2" s="1"/>
  <c r="H1135" i="2" s="1"/>
  <c r="F1136" i="2"/>
  <c r="G1136" i="2" s="1"/>
  <c r="H1136" i="2" s="1"/>
  <c r="F1137" i="2"/>
  <c r="G1137" i="2" s="1"/>
  <c r="H1137" i="2" s="1"/>
  <c r="F1138" i="2"/>
  <c r="G1138" i="2" s="1"/>
  <c r="H1138" i="2" s="1"/>
  <c r="F1139" i="2"/>
  <c r="G1139" i="2" s="1"/>
  <c r="H1139" i="2" s="1"/>
  <c r="F1140" i="2"/>
  <c r="G1140" i="2" s="1"/>
  <c r="H1140" i="2" s="1"/>
  <c r="F1141" i="2"/>
  <c r="G1141" i="2" s="1"/>
  <c r="H1141" i="2" s="1"/>
  <c r="F1142" i="2"/>
  <c r="G1142" i="2" s="1"/>
  <c r="H1142" i="2" s="1"/>
  <c r="F1143" i="2"/>
  <c r="G1143" i="2" s="1"/>
  <c r="H1143" i="2" s="1"/>
  <c r="F1144" i="2"/>
  <c r="G1144" i="2" s="1"/>
  <c r="H1144" i="2" s="1"/>
  <c r="F1145" i="2"/>
  <c r="G1145" i="2" s="1"/>
  <c r="H1145" i="2" s="1"/>
  <c r="F1146" i="2"/>
  <c r="G1146" i="2" s="1"/>
  <c r="H1146" i="2" s="1"/>
  <c r="F1147" i="2"/>
  <c r="G1147" i="2" s="1"/>
  <c r="H1147" i="2" s="1"/>
  <c r="F1148" i="2"/>
  <c r="G1148" i="2" s="1"/>
  <c r="H1148" i="2" s="1"/>
  <c r="F1149" i="2"/>
  <c r="G1149" i="2" s="1"/>
  <c r="H1149" i="2" s="1"/>
  <c r="F1150" i="2"/>
  <c r="G1150" i="2" s="1"/>
  <c r="H1150" i="2" s="1"/>
  <c r="F1151" i="2"/>
  <c r="G1151" i="2" s="1"/>
  <c r="H1151" i="2" s="1"/>
  <c r="F1152" i="2"/>
  <c r="G1152" i="2" s="1"/>
  <c r="H1152" i="2" s="1"/>
  <c r="F1153" i="2"/>
  <c r="G1153" i="2" s="1"/>
  <c r="H1153" i="2" s="1"/>
  <c r="F1154" i="2"/>
  <c r="G1154" i="2" s="1"/>
  <c r="H1154" i="2" s="1"/>
  <c r="F1155" i="2"/>
  <c r="G1155" i="2" s="1"/>
  <c r="H1155" i="2" s="1"/>
  <c r="F1156" i="2"/>
  <c r="G1156" i="2" s="1"/>
  <c r="H1156" i="2" s="1"/>
  <c r="F1157" i="2"/>
  <c r="G1157" i="2" s="1"/>
  <c r="H1157" i="2" s="1"/>
  <c r="F1158" i="2"/>
  <c r="G1158" i="2" s="1"/>
  <c r="H1158" i="2" s="1"/>
  <c r="F1159" i="2"/>
  <c r="G1159" i="2" s="1"/>
  <c r="H1159" i="2" s="1"/>
  <c r="F1160" i="2"/>
  <c r="G1160" i="2" s="1"/>
  <c r="H1160" i="2" s="1"/>
  <c r="F1161" i="2"/>
  <c r="G1161" i="2" s="1"/>
  <c r="H1161" i="2" s="1"/>
  <c r="F1162" i="2"/>
  <c r="G1162" i="2" s="1"/>
  <c r="H1162" i="2" s="1"/>
  <c r="F1163" i="2"/>
  <c r="G1163" i="2" s="1"/>
  <c r="H1163" i="2" s="1"/>
  <c r="F1164" i="2"/>
  <c r="G1164" i="2" s="1"/>
  <c r="H1164" i="2" s="1"/>
  <c r="F1165" i="2"/>
  <c r="G1165" i="2" s="1"/>
  <c r="H1165" i="2" s="1"/>
  <c r="F1166" i="2"/>
  <c r="G1166" i="2" s="1"/>
  <c r="H1166" i="2" s="1"/>
  <c r="F1167" i="2"/>
  <c r="G1167" i="2" s="1"/>
  <c r="H1167" i="2" s="1"/>
  <c r="F1168" i="2"/>
  <c r="G1168" i="2" s="1"/>
  <c r="H1168" i="2" s="1"/>
  <c r="F1169" i="2"/>
  <c r="G1169" i="2" s="1"/>
  <c r="H1169" i="2" s="1"/>
  <c r="F1170" i="2"/>
  <c r="G1170" i="2" s="1"/>
  <c r="H1170" i="2" s="1"/>
  <c r="F1171" i="2"/>
  <c r="G1171" i="2" s="1"/>
  <c r="H1171" i="2" s="1"/>
  <c r="F1172" i="2"/>
  <c r="G1172" i="2" s="1"/>
  <c r="H1172" i="2" s="1"/>
  <c r="F1173" i="2"/>
  <c r="G1173" i="2" s="1"/>
  <c r="H1173" i="2" s="1"/>
  <c r="F1174" i="2"/>
  <c r="G1174" i="2" s="1"/>
  <c r="H1174" i="2" s="1"/>
  <c r="F1175" i="2"/>
  <c r="G1175" i="2" s="1"/>
  <c r="H1175" i="2" s="1"/>
  <c r="F1176" i="2"/>
  <c r="G1176" i="2" s="1"/>
  <c r="H1176" i="2" s="1"/>
  <c r="F1177" i="2"/>
  <c r="G1177" i="2" s="1"/>
  <c r="H1177" i="2" s="1"/>
  <c r="F1178" i="2"/>
  <c r="G1178" i="2" s="1"/>
  <c r="H1178" i="2" s="1"/>
  <c r="F1179" i="2"/>
  <c r="G1179" i="2" s="1"/>
  <c r="H1179" i="2" s="1"/>
  <c r="F1180" i="2"/>
  <c r="G1180" i="2" s="1"/>
  <c r="H1180" i="2" s="1"/>
  <c r="F1181" i="2"/>
  <c r="G1181" i="2" s="1"/>
  <c r="H1181" i="2" s="1"/>
  <c r="F1182" i="2"/>
  <c r="G1182" i="2" s="1"/>
  <c r="H1182" i="2" s="1"/>
  <c r="F1183" i="2"/>
  <c r="G1183" i="2" s="1"/>
  <c r="H1183" i="2" s="1"/>
  <c r="F1184" i="2"/>
  <c r="G1184" i="2" s="1"/>
  <c r="H1184" i="2" s="1"/>
  <c r="F1185" i="2"/>
  <c r="G1185" i="2" s="1"/>
  <c r="H1185" i="2" s="1"/>
  <c r="F1186" i="2"/>
  <c r="G1186" i="2" s="1"/>
  <c r="H1186" i="2" s="1"/>
  <c r="F1187" i="2"/>
  <c r="G1187" i="2" s="1"/>
  <c r="H1187" i="2" s="1"/>
  <c r="F1188" i="2"/>
  <c r="G1188" i="2" s="1"/>
  <c r="H1188" i="2" s="1"/>
  <c r="F1189" i="2"/>
  <c r="G1189" i="2" s="1"/>
  <c r="H1189" i="2" s="1"/>
  <c r="F1190" i="2"/>
  <c r="G1190" i="2" s="1"/>
  <c r="H1190" i="2" s="1"/>
  <c r="F1191" i="2"/>
  <c r="G1191" i="2" s="1"/>
  <c r="H1191" i="2" s="1"/>
  <c r="F1192" i="2"/>
  <c r="G1192" i="2" s="1"/>
  <c r="H1192" i="2" s="1"/>
  <c r="F1193" i="2"/>
  <c r="G1193" i="2" s="1"/>
  <c r="H1193" i="2" s="1"/>
  <c r="F1194" i="2"/>
  <c r="G1194" i="2" s="1"/>
  <c r="H1194" i="2" s="1"/>
  <c r="F1195" i="2"/>
  <c r="G1195" i="2" s="1"/>
  <c r="H1195" i="2" s="1"/>
  <c r="F1196" i="2"/>
  <c r="G1196" i="2" s="1"/>
  <c r="H1196" i="2" s="1"/>
  <c r="F1197" i="2"/>
  <c r="G1197" i="2" s="1"/>
  <c r="H1197" i="2" s="1"/>
  <c r="F1198" i="2"/>
  <c r="G1198" i="2" s="1"/>
  <c r="H1198" i="2" s="1"/>
  <c r="F1199" i="2"/>
  <c r="G1199" i="2" s="1"/>
  <c r="H1199" i="2" s="1"/>
  <c r="F1200" i="2"/>
  <c r="G1200" i="2" s="1"/>
  <c r="H1200" i="2" s="1"/>
  <c r="F1201" i="2"/>
  <c r="G1201" i="2" s="1"/>
  <c r="H1201" i="2" s="1"/>
  <c r="F1202" i="2"/>
  <c r="G1202" i="2" s="1"/>
  <c r="H1202" i="2" s="1"/>
  <c r="F1203" i="2"/>
  <c r="G1203" i="2" s="1"/>
  <c r="H1203" i="2" s="1"/>
  <c r="F1204" i="2"/>
  <c r="G1204" i="2" s="1"/>
  <c r="H1204" i="2" s="1"/>
  <c r="F1205" i="2"/>
  <c r="G1205" i="2" s="1"/>
  <c r="H1205" i="2" s="1"/>
  <c r="F1206" i="2"/>
  <c r="G1206" i="2" s="1"/>
  <c r="H1206" i="2" s="1"/>
  <c r="F1207" i="2"/>
  <c r="G1207" i="2" s="1"/>
  <c r="H1207" i="2" s="1"/>
  <c r="F1208" i="2"/>
  <c r="G1208" i="2" s="1"/>
  <c r="H1208" i="2" s="1"/>
  <c r="F1209" i="2"/>
  <c r="G1209" i="2" s="1"/>
  <c r="H1209" i="2" s="1"/>
  <c r="F1210" i="2"/>
  <c r="G1210" i="2" s="1"/>
  <c r="H1210" i="2" s="1"/>
  <c r="F1211" i="2"/>
  <c r="G1211" i="2" s="1"/>
  <c r="H1211" i="2" s="1"/>
  <c r="F1212" i="2"/>
  <c r="G1212" i="2" s="1"/>
  <c r="H1212" i="2" s="1"/>
  <c r="F1213" i="2"/>
  <c r="G1213" i="2" s="1"/>
  <c r="H1213" i="2" s="1"/>
  <c r="F1214" i="2"/>
  <c r="G1214" i="2" s="1"/>
  <c r="H1214" i="2" s="1"/>
  <c r="F1215" i="2"/>
  <c r="G1215" i="2" s="1"/>
  <c r="H1215" i="2" s="1"/>
  <c r="F1216" i="2"/>
  <c r="G1216" i="2" s="1"/>
  <c r="H1216" i="2" s="1"/>
  <c r="F1217" i="2"/>
  <c r="G1217" i="2" s="1"/>
  <c r="H1217" i="2" s="1"/>
  <c r="F1218" i="2"/>
  <c r="G1218" i="2" s="1"/>
  <c r="H1218" i="2" s="1"/>
  <c r="F1219" i="2"/>
  <c r="G1219" i="2" s="1"/>
  <c r="H1219" i="2" s="1"/>
  <c r="F1220" i="2"/>
  <c r="G1220" i="2" s="1"/>
  <c r="H1220" i="2" s="1"/>
  <c r="F1221" i="2"/>
  <c r="G1221" i="2" s="1"/>
  <c r="H1221" i="2" s="1"/>
  <c r="F1222" i="2"/>
  <c r="G1222" i="2" s="1"/>
  <c r="H1222" i="2" s="1"/>
  <c r="F1223" i="2"/>
  <c r="G1223" i="2" s="1"/>
  <c r="H1223" i="2" s="1"/>
  <c r="F1224" i="2"/>
  <c r="G1224" i="2" s="1"/>
  <c r="H1224" i="2" s="1"/>
  <c r="F1225" i="2"/>
  <c r="G1225" i="2" s="1"/>
  <c r="H1225" i="2" s="1"/>
  <c r="F1226" i="2"/>
  <c r="G1226" i="2" s="1"/>
  <c r="H1226" i="2" s="1"/>
  <c r="F1227" i="2"/>
  <c r="G1227" i="2" s="1"/>
  <c r="H1227" i="2" s="1"/>
  <c r="F1228" i="2"/>
  <c r="G1228" i="2" s="1"/>
  <c r="H1228" i="2" s="1"/>
  <c r="F1229" i="2"/>
  <c r="G1229" i="2" s="1"/>
  <c r="H1229" i="2" s="1"/>
  <c r="F1230" i="2"/>
  <c r="G1230" i="2" s="1"/>
  <c r="H1230" i="2" s="1"/>
  <c r="F1231" i="2"/>
  <c r="G1231" i="2" s="1"/>
  <c r="H1231" i="2" s="1"/>
  <c r="F1232" i="2"/>
  <c r="G1232" i="2" s="1"/>
  <c r="H1232" i="2" s="1"/>
  <c r="F1233" i="2"/>
  <c r="G1233" i="2" s="1"/>
  <c r="H1233" i="2" s="1"/>
  <c r="F1234" i="2"/>
  <c r="G1234" i="2" s="1"/>
  <c r="H1234" i="2" s="1"/>
  <c r="F1235" i="2"/>
  <c r="G1235" i="2" s="1"/>
  <c r="H1235" i="2" s="1"/>
  <c r="F1236" i="2"/>
  <c r="G1236" i="2" s="1"/>
  <c r="H1236" i="2" s="1"/>
  <c r="F1237" i="2"/>
  <c r="G1237" i="2" s="1"/>
  <c r="H1237" i="2" s="1"/>
  <c r="F1238" i="2"/>
  <c r="G1238" i="2" s="1"/>
  <c r="H1238" i="2" s="1"/>
  <c r="F1239" i="2"/>
  <c r="G1239" i="2" s="1"/>
  <c r="H1239" i="2" s="1"/>
  <c r="F1240" i="2"/>
  <c r="G1240" i="2" s="1"/>
  <c r="H1240" i="2" s="1"/>
  <c r="F1241" i="2"/>
  <c r="G1241" i="2" s="1"/>
  <c r="H1241" i="2" s="1"/>
  <c r="F1242" i="2"/>
  <c r="G1242" i="2" s="1"/>
  <c r="H1242" i="2" s="1"/>
  <c r="F1243" i="2"/>
  <c r="G1243" i="2" s="1"/>
  <c r="H1243" i="2" s="1"/>
  <c r="F1244" i="2"/>
  <c r="G1244" i="2" s="1"/>
  <c r="H1244" i="2" s="1"/>
  <c r="F1245" i="2"/>
  <c r="G1245" i="2" s="1"/>
  <c r="H1245" i="2" s="1"/>
  <c r="F1246" i="2"/>
  <c r="G1246" i="2" s="1"/>
  <c r="H1246" i="2" s="1"/>
  <c r="F1247" i="2"/>
  <c r="G1247" i="2" s="1"/>
  <c r="H1247" i="2" s="1"/>
  <c r="F1248" i="2"/>
  <c r="G1248" i="2" s="1"/>
  <c r="H1248" i="2" s="1"/>
  <c r="F1249" i="2"/>
  <c r="G1249" i="2" s="1"/>
  <c r="H1249" i="2" s="1"/>
  <c r="F1250" i="2"/>
  <c r="G1250" i="2" s="1"/>
  <c r="H1250" i="2" s="1"/>
  <c r="F1251" i="2"/>
  <c r="G1251" i="2" s="1"/>
  <c r="H1251" i="2" s="1"/>
  <c r="F1252" i="2"/>
  <c r="G1252" i="2" s="1"/>
  <c r="H1252" i="2" s="1"/>
  <c r="F1253" i="2"/>
  <c r="G1253" i="2" s="1"/>
  <c r="H1253" i="2" s="1"/>
  <c r="F1254" i="2"/>
  <c r="G1254" i="2" s="1"/>
  <c r="H1254" i="2" s="1"/>
  <c r="F1255" i="2"/>
  <c r="G1255" i="2" s="1"/>
  <c r="H1255" i="2" s="1"/>
  <c r="F1256" i="2"/>
  <c r="G1256" i="2" s="1"/>
  <c r="H1256" i="2" s="1"/>
  <c r="F1257" i="2"/>
  <c r="G1257" i="2" s="1"/>
  <c r="H1257" i="2" s="1"/>
  <c r="F1258" i="2"/>
  <c r="G1258" i="2" s="1"/>
  <c r="H1258" i="2" s="1"/>
  <c r="F1259" i="2"/>
  <c r="G1259" i="2" s="1"/>
  <c r="H1259" i="2" s="1"/>
  <c r="F1260" i="2"/>
  <c r="G1260" i="2" s="1"/>
  <c r="H1260" i="2" s="1"/>
  <c r="F1261" i="2"/>
  <c r="G1261" i="2" s="1"/>
  <c r="H1261" i="2" s="1"/>
  <c r="F1262" i="2"/>
  <c r="G1262" i="2" s="1"/>
  <c r="H1262" i="2" s="1"/>
  <c r="F1263" i="2"/>
  <c r="G1263" i="2" s="1"/>
  <c r="H1263" i="2" s="1"/>
  <c r="F1264" i="2"/>
  <c r="G1264" i="2" s="1"/>
  <c r="H1264" i="2" s="1"/>
  <c r="F1265" i="2"/>
  <c r="G1265" i="2" s="1"/>
  <c r="H1265" i="2" s="1"/>
  <c r="F1266" i="2"/>
  <c r="G1266" i="2" s="1"/>
  <c r="H1266" i="2" s="1"/>
  <c r="F1267" i="2"/>
  <c r="G1267" i="2" s="1"/>
  <c r="H1267" i="2" s="1"/>
  <c r="F1268" i="2"/>
  <c r="G1268" i="2" s="1"/>
  <c r="H1268" i="2" s="1"/>
  <c r="F1269" i="2"/>
  <c r="G1269" i="2" s="1"/>
  <c r="H1269" i="2" s="1"/>
  <c r="F1270" i="2"/>
  <c r="G1270" i="2" s="1"/>
  <c r="H1270" i="2" s="1"/>
  <c r="F1271" i="2"/>
  <c r="G1271" i="2" s="1"/>
  <c r="H1271" i="2" s="1"/>
  <c r="F1272" i="2"/>
  <c r="G1272" i="2" s="1"/>
  <c r="H1272" i="2" s="1"/>
  <c r="F1273" i="2"/>
  <c r="G1273" i="2" s="1"/>
  <c r="H1273" i="2" s="1"/>
  <c r="F1274" i="2"/>
  <c r="G1274" i="2" s="1"/>
  <c r="H1274" i="2" s="1"/>
  <c r="F1275" i="2"/>
  <c r="G1275" i="2" s="1"/>
  <c r="H1275" i="2" s="1"/>
  <c r="F1276" i="2"/>
  <c r="G1276" i="2" s="1"/>
  <c r="H1276" i="2" s="1"/>
  <c r="F1277" i="2"/>
  <c r="G1277" i="2" s="1"/>
  <c r="H1277" i="2" s="1"/>
  <c r="F1278" i="2"/>
  <c r="G1278" i="2" s="1"/>
  <c r="H1278" i="2" s="1"/>
  <c r="F1279" i="2"/>
  <c r="G1279" i="2" s="1"/>
  <c r="H1279" i="2" s="1"/>
  <c r="F1280" i="2"/>
  <c r="G1280" i="2" s="1"/>
  <c r="H1280" i="2" s="1"/>
  <c r="F1281" i="2"/>
  <c r="G1281" i="2" s="1"/>
  <c r="H1281" i="2" s="1"/>
  <c r="F1282" i="2"/>
  <c r="G1282" i="2" s="1"/>
  <c r="H1282" i="2" s="1"/>
  <c r="F1283" i="2"/>
  <c r="G1283" i="2" s="1"/>
  <c r="H1283" i="2" s="1"/>
  <c r="F1284" i="2"/>
  <c r="G1284" i="2" s="1"/>
  <c r="H1284" i="2" s="1"/>
  <c r="F1285" i="2"/>
  <c r="G1285" i="2" s="1"/>
  <c r="H1285" i="2" s="1"/>
  <c r="F1286" i="2"/>
  <c r="G1286" i="2" s="1"/>
  <c r="H1286" i="2" s="1"/>
  <c r="F1287" i="2"/>
  <c r="G1287" i="2" s="1"/>
  <c r="H1287" i="2" s="1"/>
  <c r="F1288" i="2"/>
  <c r="G1288" i="2" s="1"/>
  <c r="H1288" i="2" s="1"/>
  <c r="F1289" i="2"/>
  <c r="G1289" i="2" s="1"/>
  <c r="H1289" i="2" s="1"/>
  <c r="F1290" i="2"/>
  <c r="G1290" i="2" s="1"/>
  <c r="H1290" i="2" s="1"/>
  <c r="F1291" i="2"/>
  <c r="G1291" i="2" s="1"/>
  <c r="H1291" i="2" s="1"/>
  <c r="F1292" i="2"/>
  <c r="G1292" i="2" s="1"/>
  <c r="H1292" i="2" s="1"/>
  <c r="F1293" i="2"/>
  <c r="G1293" i="2" s="1"/>
  <c r="H1293" i="2" s="1"/>
  <c r="F1294" i="2"/>
  <c r="G1294" i="2" s="1"/>
  <c r="H1294" i="2" s="1"/>
  <c r="F1295" i="2"/>
  <c r="G1295" i="2" s="1"/>
  <c r="H1295" i="2" s="1"/>
  <c r="F1296" i="2"/>
  <c r="G1296" i="2" s="1"/>
  <c r="H1296" i="2" s="1"/>
  <c r="F1297" i="2"/>
  <c r="G1297" i="2" s="1"/>
  <c r="H1297" i="2" s="1"/>
  <c r="F1298" i="2"/>
  <c r="G1298" i="2" s="1"/>
  <c r="H1298" i="2" s="1"/>
  <c r="F1299" i="2"/>
  <c r="G1299" i="2" s="1"/>
  <c r="H1299" i="2" s="1"/>
  <c r="F1300" i="2"/>
  <c r="G1300" i="2" s="1"/>
  <c r="H1300" i="2" s="1"/>
  <c r="F1301" i="2"/>
  <c r="G1301" i="2" s="1"/>
  <c r="H1301" i="2" s="1"/>
  <c r="F1302" i="2"/>
  <c r="G1302" i="2" s="1"/>
  <c r="H1302" i="2" s="1"/>
  <c r="F1303" i="2"/>
  <c r="G1303" i="2" s="1"/>
  <c r="H1303" i="2" s="1"/>
  <c r="F1304" i="2"/>
  <c r="G1304" i="2" s="1"/>
  <c r="H1304" i="2" s="1"/>
  <c r="F1305" i="2"/>
  <c r="G1305" i="2" s="1"/>
  <c r="H1305" i="2" s="1"/>
  <c r="F1306" i="2"/>
  <c r="G1306" i="2" s="1"/>
  <c r="H1306" i="2" s="1"/>
  <c r="F1307" i="2"/>
  <c r="G1307" i="2" s="1"/>
  <c r="H1307" i="2" s="1"/>
  <c r="F1308" i="2"/>
  <c r="G1308" i="2" s="1"/>
  <c r="H1308" i="2" s="1"/>
  <c r="F1309" i="2"/>
  <c r="G1309" i="2" s="1"/>
  <c r="H1309" i="2" s="1"/>
  <c r="F1310" i="2"/>
  <c r="G1310" i="2" s="1"/>
  <c r="H1310" i="2" s="1"/>
  <c r="F1311" i="2"/>
  <c r="G1311" i="2" s="1"/>
  <c r="H1311" i="2" s="1"/>
  <c r="F1312" i="2"/>
  <c r="G1312" i="2" s="1"/>
  <c r="H1312" i="2" s="1"/>
  <c r="F1313" i="2"/>
  <c r="G1313" i="2" s="1"/>
  <c r="H1313" i="2" s="1"/>
  <c r="F1314" i="2"/>
  <c r="G1314" i="2" s="1"/>
  <c r="H1314" i="2" s="1"/>
  <c r="F1315" i="2"/>
  <c r="G1315" i="2" s="1"/>
  <c r="H1315" i="2" s="1"/>
  <c r="F1316" i="2"/>
  <c r="G1316" i="2" s="1"/>
  <c r="H1316" i="2" s="1"/>
  <c r="F1317" i="2"/>
  <c r="G1317" i="2" s="1"/>
  <c r="H1317" i="2" s="1"/>
  <c r="F1318" i="2"/>
  <c r="G1318" i="2" s="1"/>
  <c r="H1318" i="2" s="1"/>
  <c r="F1319" i="2"/>
  <c r="G1319" i="2" s="1"/>
  <c r="H1319" i="2" s="1"/>
  <c r="F1320" i="2"/>
  <c r="G1320" i="2" s="1"/>
  <c r="H1320" i="2" s="1"/>
  <c r="F1321" i="2"/>
  <c r="G1321" i="2" s="1"/>
  <c r="H1321" i="2" s="1"/>
  <c r="F1322" i="2"/>
  <c r="G1322" i="2" s="1"/>
  <c r="H1322" i="2" s="1"/>
  <c r="F1323" i="2"/>
  <c r="G1323" i="2" s="1"/>
  <c r="H1323" i="2" s="1"/>
  <c r="F1324" i="2"/>
  <c r="G1324" i="2" s="1"/>
  <c r="H1324" i="2" s="1"/>
  <c r="F1325" i="2"/>
  <c r="G1325" i="2" s="1"/>
  <c r="H1325" i="2" s="1"/>
  <c r="F1326" i="2"/>
  <c r="G1326" i="2" s="1"/>
  <c r="H1326" i="2" s="1"/>
  <c r="F1327" i="2"/>
  <c r="G1327" i="2" s="1"/>
  <c r="H1327" i="2" s="1"/>
  <c r="F1328" i="2"/>
  <c r="G1328" i="2" s="1"/>
  <c r="H1328" i="2" s="1"/>
  <c r="F1329" i="2"/>
  <c r="G1329" i="2" s="1"/>
  <c r="H1329" i="2" s="1"/>
  <c r="F1330" i="2"/>
  <c r="G1330" i="2" s="1"/>
  <c r="H1330" i="2" s="1"/>
  <c r="F1331" i="2"/>
  <c r="G1331" i="2" s="1"/>
  <c r="H1331" i="2" s="1"/>
  <c r="F1332" i="2"/>
  <c r="G1332" i="2" s="1"/>
  <c r="H1332" i="2" s="1"/>
  <c r="F1333" i="2"/>
  <c r="G1333" i="2" s="1"/>
  <c r="H1333" i="2" s="1"/>
  <c r="F1334" i="2"/>
  <c r="G1334" i="2" s="1"/>
  <c r="H1334" i="2" s="1"/>
  <c r="F1335" i="2"/>
  <c r="G1335" i="2" s="1"/>
  <c r="H1335" i="2" s="1"/>
  <c r="F1336" i="2"/>
  <c r="G1336" i="2" s="1"/>
  <c r="H1336" i="2" s="1"/>
  <c r="F1337" i="2"/>
  <c r="G1337" i="2" s="1"/>
  <c r="H1337" i="2" s="1"/>
  <c r="F1338" i="2"/>
  <c r="G1338" i="2" s="1"/>
  <c r="H1338" i="2" s="1"/>
  <c r="F1339" i="2"/>
  <c r="G1339" i="2" s="1"/>
  <c r="H1339" i="2" s="1"/>
  <c r="F1340" i="2"/>
  <c r="G1340" i="2" s="1"/>
  <c r="H1340" i="2" s="1"/>
  <c r="F1341" i="2"/>
  <c r="G1341" i="2" s="1"/>
  <c r="H1341" i="2" s="1"/>
  <c r="F1342" i="2"/>
  <c r="G1342" i="2" s="1"/>
  <c r="H1342" i="2" s="1"/>
  <c r="F1343" i="2"/>
  <c r="G1343" i="2" s="1"/>
  <c r="H1343" i="2" s="1"/>
  <c r="F1344" i="2"/>
  <c r="G1344" i="2" s="1"/>
  <c r="H1344" i="2" s="1"/>
  <c r="F1345" i="2"/>
  <c r="G1345" i="2" s="1"/>
  <c r="H1345" i="2" s="1"/>
  <c r="F1346" i="2"/>
  <c r="G1346" i="2" s="1"/>
  <c r="H1346" i="2" s="1"/>
  <c r="F1347" i="2"/>
  <c r="G1347" i="2" s="1"/>
  <c r="H1347" i="2" s="1"/>
  <c r="F1348" i="2"/>
  <c r="G1348" i="2" s="1"/>
  <c r="H1348" i="2" s="1"/>
  <c r="F1349" i="2"/>
  <c r="G1349" i="2" s="1"/>
  <c r="H1349" i="2" s="1"/>
  <c r="F1350" i="2"/>
  <c r="G1350" i="2" s="1"/>
  <c r="H1350" i="2" s="1"/>
  <c r="F1351" i="2"/>
  <c r="G1351" i="2" s="1"/>
  <c r="H1351" i="2" s="1"/>
  <c r="F1352" i="2"/>
  <c r="G1352" i="2" s="1"/>
  <c r="H1352" i="2" s="1"/>
  <c r="F1353" i="2"/>
  <c r="G1353" i="2" s="1"/>
  <c r="H1353" i="2" s="1"/>
  <c r="F1354" i="2"/>
  <c r="G1354" i="2" s="1"/>
  <c r="H1354" i="2" s="1"/>
  <c r="F1355" i="2"/>
  <c r="G1355" i="2" s="1"/>
  <c r="H1355" i="2" s="1"/>
  <c r="F1356" i="2"/>
  <c r="G1356" i="2" s="1"/>
  <c r="H1356" i="2" s="1"/>
  <c r="F1357" i="2"/>
  <c r="G1357" i="2" s="1"/>
  <c r="H1357" i="2" s="1"/>
  <c r="F1358" i="2"/>
  <c r="G1358" i="2" s="1"/>
  <c r="H1358" i="2" s="1"/>
  <c r="F1359" i="2"/>
  <c r="G1359" i="2" s="1"/>
  <c r="H1359" i="2" s="1"/>
  <c r="F1360" i="2"/>
  <c r="G1360" i="2" s="1"/>
  <c r="H1360" i="2" s="1"/>
  <c r="F1361" i="2"/>
  <c r="G1361" i="2" s="1"/>
  <c r="H1361" i="2" s="1"/>
  <c r="F1362" i="2"/>
  <c r="G1362" i="2" s="1"/>
  <c r="H1362" i="2" s="1"/>
  <c r="F1363" i="2"/>
  <c r="G1363" i="2" s="1"/>
  <c r="H1363" i="2" s="1"/>
  <c r="F1364" i="2"/>
  <c r="G1364" i="2" s="1"/>
  <c r="H1364" i="2" s="1"/>
  <c r="F1365" i="2"/>
  <c r="G1365" i="2" s="1"/>
  <c r="H1365" i="2" s="1"/>
  <c r="F1366" i="2"/>
  <c r="G1366" i="2" s="1"/>
  <c r="H1366" i="2" s="1"/>
  <c r="F1367" i="2"/>
  <c r="G1367" i="2" s="1"/>
  <c r="H1367" i="2" s="1"/>
  <c r="F1368" i="2"/>
  <c r="G1368" i="2" s="1"/>
  <c r="H1368" i="2" s="1"/>
  <c r="F1369" i="2"/>
  <c r="G1369" i="2" s="1"/>
  <c r="H1369" i="2" s="1"/>
  <c r="F1370" i="2"/>
  <c r="G1370" i="2" s="1"/>
  <c r="H1370" i="2" s="1"/>
  <c r="F1371" i="2"/>
  <c r="G1371" i="2" s="1"/>
  <c r="H1371" i="2" s="1"/>
  <c r="F1372" i="2"/>
  <c r="G1372" i="2" s="1"/>
  <c r="H1372" i="2" s="1"/>
  <c r="F1373" i="2"/>
  <c r="G1373" i="2" s="1"/>
  <c r="H1373" i="2" s="1"/>
  <c r="F1374" i="2"/>
  <c r="G1374" i="2" s="1"/>
  <c r="H1374" i="2" s="1"/>
  <c r="F1375" i="2"/>
  <c r="G1375" i="2" s="1"/>
  <c r="H1375" i="2" s="1"/>
  <c r="F1376" i="2"/>
  <c r="G1376" i="2" s="1"/>
  <c r="H1376" i="2" s="1"/>
  <c r="F1377" i="2"/>
  <c r="G1377" i="2" s="1"/>
  <c r="H1377" i="2" s="1"/>
  <c r="F1378" i="2"/>
  <c r="G1378" i="2" s="1"/>
  <c r="H1378" i="2" s="1"/>
  <c r="F1379" i="2"/>
  <c r="G1379" i="2" s="1"/>
  <c r="H1379" i="2" s="1"/>
  <c r="F1380" i="2"/>
  <c r="G1380" i="2" s="1"/>
  <c r="H1380" i="2" s="1"/>
  <c r="F1381" i="2"/>
  <c r="G1381" i="2" s="1"/>
  <c r="H1381" i="2" s="1"/>
  <c r="F1382" i="2"/>
  <c r="G1382" i="2" s="1"/>
  <c r="H1382" i="2" s="1"/>
  <c r="F1383" i="2"/>
  <c r="G1383" i="2" s="1"/>
  <c r="H1383" i="2" s="1"/>
  <c r="F1384" i="2"/>
  <c r="G1384" i="2" s="1"/>
  <c r="H1384" i="2" s="1"/>
  <c r="F1385" i="2"/>
  <c r="G1385" i="2" s="1"/>
  <c r="H1385" i="2" s="1"/>
  <c r="F1386" i="2"/>
  <c r="G1386" i="2" s="1"/>
  <c r="H1386" i="2" s="1"/>
  <c r="F1387" i="2"/>
  <c r="G1387" i="2" s="1"/>
  <c r="H1387" i="2" s="1"/>
  <c r="F1388" i="2"/>
  <c r="G1388" i="2" s="1"/>
  <c r="H1388" i="2" s="1"/>
  <c r="F1389" i="2"/>
  <c r="G1389" i="2" s="1"/>
  <c r="H1389" i="2" s="1"/>
  <c r="F1390" i="2"/>
  <c r="G1390" i="2" s="1"/>
  <c r="H1390" i="2" s="1"/>
  <c r="F1391" i="2"/>
  <c r="G1391" i="2" s="1"/>
  <c r="H1391" i="2" s="1"/>
  <c r="F1392" i="2"/>
  <c r="G1392" i="2" s="1"/>
  <c r="H1392" i="2" s="1"/>
  <c r="F1393" i="2"/>
  <c r="G1393" i="2" s="1"/>
  <c r="H1393" i="2" s="1"/>
  <c r="F1394" i="2"/>
  <c r="G1394" i="2" s="1"/>
  <c r="H1394" i="2" s="1"/>
  <c r="F1395" i="2"/>
  <c r="G1395" i="2" s="1"/>
  <c r="H1395" i="2" s="1"/>
  <c r="F1396" i="2"/>
  <c r="G1396" i="2" s="1"/>
  <c r="H1396" i="2" s="1"/>
  <c r="F1397" i="2"/>
  <c r="G1397" i="2" s="1"/>
  <c r="H1397" i="2" s="1"/>
  <c r="F1398" i="2"/>
  <c r="G1398" i="2" s="1"/>
  <c r="H1398" i="2" s="1"/>
  <c r="F1399" i="2"/>
  <c r="G1399" i="2" s="1"/>
  <c r="H1399" i="2" s="1"/>
  <c r="F1400" i="2"/>
  <c r="G1400" i="2" s="1"/>
  <c r="H1400" i="2" s="1"/>
  <c r="F1401" i="2"/>
  <c r="G1401" i="2" s="1"/>
  <c r="H1401" i="2" s="1"/>
  <c r="F1402" i="2"/>
  <c r="G1402" i="2" s="1"/>
  <c r="H1402" i="2" s="1"/>
  <c r="F1403" i="2"/>
  <c r="G1403" i="2" s="1"/>
  <c r="H1403" i="2" s="1"/>
  <c r="F1404" i="2"/>
  <c r="G1404" i="2" s="1"/>
  <c r="H1404" i="2" s="1"/>
  <c r="F1405" i="2"/>
  <c r="G1405" i="2" s="1"/>
  <c r="H1405" i="2" s="1"/>
  <c r="F1406" i="2"/>
  <c r="G1406" i="2" s="1"/>
  <c r="H1406" i="2" s="1"/>
  <c r="F1407" i="2"/>
  <c r="G1407" i="2" s="1"/>
  <c r="H1407" i="2" s="1"/>
  <c r="F1408" i="2"/>
  <c r="G1408" i="2" s="1"/>
  <c r="H1408" i="2" s="1"/>
  <c r="F1409" i="2"/>
  <c r="G1409" i="2" s="1"/>
  <c r="H1409" i="2" s="1"/>
  <c r="F1410" i="2"/>
  <c r="G1410" i="2" s="1"/>
  <c r="H1410" i="2" s="1"/>
  <c r="F1411" i="2"/>
  <c r="G1411" i="2" s="1"/>
  <c r="H1411" i="2" s="1"/>
  <c r="F1412" i="2"/>
  <c r="G1412" i="2" s="1"/>
  <c r="H1412" i="2" s="1"/>
  <c r="F1413" i="2"/>
  <c r="G1413" i="2" s="1"/>
  <c r="H1413" i="2" s="1"/>
  <c r="F1414" i="2"/>
  <c r="G1414" i="2" s="1"/>
  <c r="H1414" i="2" s="1"/>
  <c r="F1415" i="2"/>
  <c r="G1415" i="2" s="1"/>
  <c r="H1415" i="2" s="1"/>
  <c r="F1416" i="2"/>
  <c r="G1416" i="2" s="1"/>
  <c r="H1416" i="2" s="1"/>
  <c r="F1417" i="2"/>
  <c r="G1417" i="2" s="1"/>
  <c r="H1417" i="2" s="1"/>
  <c r="F1418" i="2"/>
  <c r="G1418" i="2" s="1"/>
  <c r="H1418" i="2" s="1"/>
  <c r="F1419" i="2"/>
  <c r="G1419" i="2" s="1"/>
  <c r="H1419" i="2" s="1"/>
  <c r="F1420" i="2"/>
  <c r="G1420" i="2" s="1"/>
  <c r="H1420" i="2" s="1"/>
  <c r="F1421" i="2"/>
  <c r="G1421" i="2" s="1"/>
  <c r="H1421" i="2" s="1"/>
  <c r="F1422" i="2"/>
  <c r="G1422" i="2" s="1"/>
  <c r="H1422" i="2" s="1"/>
  <c r="F1423" i="2"/>
  <c r="G1423" i="2" s="1"/>
  <c r="H1423" i="2" s="1"/>
  <c r="F1424" i="2"/>
  <c r="G1424" i="2" s="1"/>
  <c r="H1424" i="2" s="1"/>
  <c r="F1425" i="2"/>
  <c r="G1425" i="2" s="1"/>
  <c r="H1425" i="2" s="1"/>
  <c r="F1426" i="2"/>
  <c r="G1426" i="2" s="1"/>
  <c r="H1426" i="2" s="1"/>
  <c r="F1427" i="2"/>
  <c r="G1427" i="2" s="1"/>
  <c r="H1427" i="2" s="1"/>
  <c r="F1428" i="2"/>
  <c r="G1428" i="2" s="1"/>
  <c r="H1428" i="2" s="1"/>
  <c r="F1429" i="2"/>
  <c r="G1429" i="2" s="1"/>
  <c r="H1429" i="2" s="1"/>
  <c r="F1430" i="2"/>
  <c r="G1430" i="2" s="1"/>
  <c r="H1430" i="2" s="1"/>
  <c r="F1431" i="2"/>
  <c r="G1431" i="2" s="1"/>
  <c r="H1431" i="2" s="1"/>
  <c r="F1432" i="2"/>
  <c r="G1432" i="2" s="1"/>
  <c r="H1432" i="2" s="1"/>
  <c r="F1433" i="2"/>
  <c r="G1433" i="2" s="1"/>
  <c r="H1433" i="2" s="1"/>
  <c r="F1434" i="2"/>
  <c r="G1434" i="2" s="1"/>
  <c r="H1434" i="2" s="1"/>
  <c r="F1435" i="2"/>
  <c r="G1435" i="2" s="1"/>
  <c r="H1435" i="2" s="1"/>
  <c r="F1436" i="2"/>
  <c r="G1436" i="2" s="1"/>
  <c r="H1436" i="2" s="1"/>
  <c r="F1437" i="2"/>
  <c r="G1437" i="2" s="1"/>
  <c r="H1437" i="2" s="1"/>
  <c r="F1438" i="2"/>
  <c r="G1438" i="2" s="1"/>
  <c r="H1438" i="2" s="1"/>
  <c r="F1439" i="2"/>
  <c r="G1439" i="2" s="1"/>
  <c r="H1439" i="2" s="1"/>
  <c r="F1440" i="2"/>
  <c r="G1440" i="2" s="1"/>
  <c r="H1440" i="2" s="1"/>
  <c r="F1441" i="2"/>
  <c r="G1441" i="2" s="1"/>
  <c r="H1441" i="2" s="1"/>
  <c r="F1442" i="2"/>
  <c r="G1442" i="2" s="1"/>
  <c r="H1442" i="2" s="1"/>
  <c r="F1443" i="2"/>
  <c r="G1443" i="2" s="1"/>
  <c r="H1443" i="2" s="1"/>
  <c r="F1444" i="2"/>
  <c r="G1444" i="2" s="1"/>
  <c r="H1444" i="2" s="1"/>
  <c r="F1445" i="2"/>
  <c r="G1445" i="2" s="1"/>
  <c r="H1445" i="2" s="1"/>
  <c r="F1446" i="2"/>
  <c r="G1446" i="2" s="1"/>
  <c r="H1446" i="2" s="1"/>
  <c r="F1447" i="2"/>
  <c r="G1447" i="2" s="1"/>
  <c r="H1447" i="2" s="1"/>
  <c r="F1448" i="2"/>
  <c r="G1448" i="2" s="1"/>
  <c r="H1448" i="2" s="1"/>
  <c r="F1449" i="2"/>
  <c r="G1449" i="2" s="1"/>
  <c r="H1449" i="2" s="1"/>
  <c r="F1450" i="2"/>
  <c r="G1450" i="2" s="1"/>
  <c r="H1450" i="2" s="1"/>
  <c r="F1451" i="2"/>
  <c r="G1451" i="2" s="1"/>
  <c r="H1451" i="2" s="1"/>
  <c r="F1452" i="2"/>
  <c r="G1452" i="2" s="1"/>
  <c r="H1452" i="2" s="1"/>
  <c r="F1453" i="2"/>
  <c r="G1453" i="2" s="1"/>
  <c r="H1453" i="2" s="1"/>
  <c r="F1454" i="2"/>
  <c r="G1454" i="2" s="1"/>
  <c r="H1454" i="2" s="1"/>
  <c r="F1455" i="2"/>
  <c r="G1455" i="2" s="1"/>
  <c r="H1455" i="2" s="1"/>
  <c r="F1456" i="2"/>
  <c r="G1456" i="2" s="1"/>
  <c r="H1456" i="2" s="1"/>
  <c r="F1457" i="2"/>
  <c r="G1457" i="2" s="1"/>
  <c r="H1457" i="2" s="1"/>
  <c r="F1458" i="2"/>
  <c r="G1458" i="2" s="1"/>
  <c r="H1458" i="2" s="1"/>
  <c r="F1459" i="2"/>
  <c r="G1459" i="2" s="1"/>
  <c r="H1459" i="2" s="1"/>
  <c r="F1460" i="2"/>
  <c r="G1460" i="2" s="1"/>
  <c r="H1460" i="2" s="1"/>
  <c r="F1461" i="2"/>
  <c r="G1461" i="2" s="1"/>
  <c r="H1461" i="2" s="1"/>
  <c r="F1462" i="2"/>
  <c r="G1462" i="2" s="1"/>
  <c r="H1462" i="2" s="1"/>
  <c r="F1463" i="2"/>
  <c r="G1463" i="2" s="1"/>
  <c r="H1463" i="2" s="1"/>
  <c r="F1464" i="2"/>
  <c r="G1464" i="2" s="1"/>
  <c r="H1464" i="2" s="1"/>
  <c r="F1465" i="2"/>
  <c r="G1465" i="2" s="1"/>
  <c r="H1465" i="2" s="1"/>
  <c r="F1466" i="2"/>
  <c r="G1466" i="2" s="1"/>
  <c r="H1466" i="2" s="1"/>
  <c r="F1467" i="2"/>
  <c r="G1467" i="2" s="1"/>
  <c r="H1467" i="2" s="1"/>
  <c r="F1468" i="2"/>
  <c r="G1468" i="2" s="1"/>
  <c r="H1468" i="2" s="1"/>
  <c r="F1469" i="2"/>
  <c r="G1469" i="2" s="1"/>
  <c r="H1469" i="2" s="1"/>
  <c r="F1470" i="2"/>
  <c r="G1470" i="2" s="1"/>
  <c r="H1470" i="2" s="1"/>
  <c r="F1471" i="2"/>
  <c r="G1471" i="2" s="1"/>
  <c r="H1471" i="2" s="1"/>
  <c r="F1472" i="2"/>
  <c r="G1472" i="2" s="1"/>
  <c r="H1472" i="2" s="1"/>
  <c r="F1473" i="2"/>
  <c r="G1473" i="2" s="1"/>
  <c r="H1473" i="2" s="1"/>
  <c r="F1474" i="2"/>
  <c r="G1474" i="2" s="1"/>
  <c r="H1474" i="2" s="1"/>
  <c r="F1475" i="2"/>
  <c r="G1475" i="2" s="1"/>
  <c r="H1475" i="2" s="1"/>
  <c r="F1476" i="2"/>
  <c r="G1476" i="2" s="1"/>
  <c r="H1476" i="2" s="1"/>
  <c r="F1477" i="2"/>
  <c r="G1477" i="2" s="1"/>
  <c r="H1477" i="2" s="1"/>
  <c r="F1478" i="2"/>
  <c r="G1478" i="2" s="1"/>
  <c r="H1478" i="2" s="1"/>
  <c r="F1479" i="2"/>
  <c r="G1479" i="2" s="1"/>
  <c r="H1479" i="2" s="1"/>
  <c r="F1480" i="2"/>
  <c r="G1480" i="2" s="1"/>
  <c r="H1480" i="2" s="1"/>
  <c r="F1481" i="2"/>
  <c r="G1481" i="2" s="1"/>
  <c r="H1481" i="2" s="1"/>
  <c r="F1482" i="2"/>
  <c r="G1482" i="2" s="1"/>
  <c r="H1482" i="2" s="1"/>
  <c r="F1483" i="2"/>
  <c r="G1483" i="2" s="1"/>
  <c r="H1483" i="2" s="1"/>
  <c r="F1484" i="2"/>
  <c r="G1484" i="2" s="1"/>
  <c r="H1484" i="2" s="1"/>
  <c r="F1485" i="2"/>
  <c r="G1485" i="2" s="1"/>
  <c r="H1485" i="2" s="1"/>
  <c r="F1486" i="2"/>
  <c r="G1486" i="2" s="1"/>
  <c r="H1486" i="2" s="1"/>
  <c r="F1487" i="2"/>
  <c r="G1487" i="2" s="1"/>
  <c r="H1487" i="2" s="1"/>
  <c r="F1488" i="2"/>
  <c r="G1488" i="2" s="1"/>
  <c r="H1488" i="2" s="1"/>
  <c r="F1489" i="2"/>
  <c r="G1489" i="2" s="1"/>
  <c r="H1489" i="2" s="1"/>
  <c r="F1490" i="2"/>
  <c r="G1490" i="2" s="1"/>
  <c r="H1490" i="2" s="1"/>
  <c r="F1491" i="2"/>
  <c r="G1491" i="2" s="1"/>
  <c r="H1491" i="2" s="1"/>
  <c r="F1492" i="2"/>
  <c r="G1492" i="2" s="1"/>
  <c r="H1492" i="2" s="1"/>
  <c r="F1493" i="2"/>
  <c r="G1493" i="2" s="1"/>
  <c r="H1493" i="2" s="1"/>
  <c r="F1494" i="2"/>
  <c r="G1494" i="2" s="1"/>
  <c r="H1494" i="2" s="1"/>
  <c r="F1495" i="2"/>
  <c r="G1495" i="2" s="1"/>
  <c r="H1495" i="2" s="1"/>
  <c r="F1496" i="2"/>
  <c r="G1496" i="2" s="1"/>
  <c r="H1496" i="2" s="1"/>
  <c r="F1497" i="2"/>
  <c r="G1497" i="2" s="1"/>
  <c r="H1497" i="2" s="1"/>
  <c r="F1498" i="2"/>
  <c r="G1498" i="2" s="1"/>
  <c r="H1498" i="2" s="1"/>
  <c r="F1499" i="2"/>
  <c r="G1499" i="2" s="1"/>
  <c r="H1499" i="2" s="1"/>
  <c r="F1500" i="2"/>
  <c r="G1500" i="2" s="1"/>
  <c r="H1500" i="2" s="1"/>
  <c r="F1501" i="2"/>
  <c r="G1501" i="2" s="1"/>
  <c r="H1501" i="2" s="1"/>
  <c r="F1502" i="2"/>
  <c r="G1502" i="2" s="1"/>
  <c r="H1502" i="2" s="1"/>
  <c r="F1503" i="2"/>
  <c r="G1503" i="2" s="1"/>
  <c r="H1503" i="2" s="1"/>
  <c r="F1504" i="2"/>
  <c r="G1504" i="2" s="1"/>
  <c r="H1504" i="2" s="1"/>
  <c r="F1505" i="2"/>
  <c r="G1505" i="2" s="1"/>
  <c r="H1505" i="2" s="1"/>
  <c r="F1506" i="2"/>
  <c r="G1506" i="2" s="1"/>
  <c r="H1506" i="2" s="1"/>
  <c r="F1507" i="2"/>
  <c r="G1507" i="2" s="1"/>
  <c r="H1507" i="2" s="1"/>
  <c r="F1508" i="2"/>
  <c r="G1508" i="2" s="1"/>
  <c r="H1508" i="2" s="1"/>
  <c r="F1509" i="2"/>
  <c r="G1509" i="2" s="1"/>
  <c r="H1509" i="2" s="1"/>
  <c r="F1510" i="2"/>
  <c r="G1510" i="2" s="1"/>
  <c r="H1510" i="2" s="1"/>
  <c r="F1511" i="2"/>
  <c r="G1511" i="2" s="1"/>
  <c r="H1511" i="2" s="1"/>
  <c r="F1512" i="2"/>
  <c r="G1512" i="2" s="1"/>
  <c r="H1512" i="2" s="1"/>
  <c r="F1513" i="2"/>
  <c r="G1513" i="2" s="1"/>
  <c r="H1513" i="2" s="1"/>
  <c r="F1514" i="2"/>
  <c r="G1514" i="2" s="1"/>
  <c r="H1514" i="2" s="1"/>
  <c r="F1515" i="2"/>
  <c r="G1515" i="2" s="1"/>
  <c r="H1515" i="2" s="1"/>
  <c r="F1516" i="2"/>
  <c r="G1516" i="2" s="1"/>
  <c r="H1516" i="2" s="1"/>
  <c r="F1517" i="2"/>
  <c r="G1517" i="2" s="1"/>
  <c r="H1517" i="2" s="1"/>
  <c r="F1518" i="2"/>
  <c r="G1518" i="2" s="1"/>
  <c r="H1518" i="2" s="1"/>
  <c r="F1519" i="2"/>
  <c r="G1519" i="2" s="1"/>
  <c r="H1519" i="2" s="1"/>
  <c r="F1520" i="2"/>
  <c r="G1520" i="2" s="1"/>
  <c r="H1520" i="2" s="1"/>
  <c r="F1521" i="2"/>
  <c r="G1521" i="2" s="1"/>
  <c r="H1521" i="2" s="1"/>
  <c r="F1522" i="2"/>
  <c r="G1522" i="2" s="1"/>
  <c r="H1522" i="2" s="1"/>
  <c r="F1523" i="2"/>
  <c r="G1523" i="2" s="1"/>
  <c r="H1523" i="2" s="1"/>
  <c r="F1524" i="2"/>
  <c r="G1524" i="2" s="1"/>
  <c r="H1524" i="2" s="1"/>
  <c r="F1525" i="2"/>
  <c r="G1525" i="2" s="1"/>
  <c r="H1525" i="2" s="1"/>
  <c r="F1526" i="2"/>
  <c r="G1526" i="2" s="1"/>
  <c r="H1526" i="2" s="1"/>
  <c r="F1527" i="2"/>
  <c r="G1527" i="2" s="1"/>
  <c r="H1527" i="2" s="1"/>
  <c r="F1528" i="2"/>
  <c r="G1528" i="2" s="1"/>
  <c r="H1528" i="2" s="1"/>
  <c r="F1529" i="2"/>
  <c r="G1529" i="2" s="1"/>
  <c r="H1529" i="2" s="1"/>
  <c r="F1530" i="2"/>
  <c r="G1530" i="2" s="1"/>
  <c r="H1530" i="2" s="1"/>
  <c r="F1531" i="2"/>
  <c r="G1531" i="2" s="1"/>
  <c r="H1531" i="2" s="1"/>
  <c r="F1532" i="2"/>
  <c r="G1532" i="2" s="1"/>
  <c r="H1532" i="2" s="1"/>
  <c r="F1533" i="2"/>
  <c r="G1533" i="2" s="1"/>
  <c r="H1533" i="2" s="1"/>
  <c r="F1534" i="2"/>
  <c r="G1534" i="2" s="1"/>
  <c r="H1534" i="2" s="1"/>
  <c r="F1535" i="2"/>
  <c r="G1535" i="2" s="1"/>
  <c r="H1535" i="2" s="1"/>
  <c r="F1536" i="2"/>
  <c r="G1536" i="2" s="1"/>
  <c r="H1536" i="2" s="1"/>
  <c r="F1537" i="2"/>
  <c r="G1537" i="2" s="1"/>
  <c r="H1537" i="2" s="1"/>
  <c r="F1538" i="2"/>
  <c r="G1538" i="2" s="1"/>
  <c r="H1538" i="2" s="1"/>
  <c r="F1539" i="2"/>
  <c r="G1539" i="2" s="1"/>
  <c r="H1539" i="2" s="1"/>
  <c r="F1540" i="2"/>
  <c r="G1540" i="2" s="1"/>
  <c r="H1540" i="2" s="1"/>
  <c r="F1541" i="2"/>
  <c r="G1541" i="2" s="1"/>
  <c r="H1541" i="2" s="1"/>
  <c r="F1542" i="2"/>
  <c r="G1542" i="2" s="1"/>
  <c r="H1542" i="2" s="1"/>
  <c r="F1543" i="2"/>
  <c r="G1543" i="2" s="1"/>
  <c r="H1543" i="2" s="1"/>
  <c r="F1544" i="2"/>
  <c r="G1544" i="2" s="1"/>
  <c r="H1544" i="2" s="1"/>
  <c r="F1545" i="2"/>
  <c r="G1545" i="2" s="1"/>
  <c r="H1545" i="2" s="1"/>
  <c r="F1546" i="2"/>
  <c r="G1546" i="2" s="1"/>
  <c r="H1546" i="2" s="1"/>
  <c r="F1547" i="2"/>
  <c r="G1547" i="2" s="1"/>
  <c r="H1547" i="2" s="1"/>
  <c r="F1548" i="2"/>
  <c r="G1548" i="2" s="1"/>
  <c r="H1548" i="2" s="1"/>
  <c r="F1549" i="2"/>
  <c r="G1549" i="2" s="1"/>
  <c r="H1549" i="2" s="1"/>
  <c r="F1550" i="2"/>
  <c r="G1550" i="2" s="1"/>
  <c r="H1550" i="2" s="1"/>
  <c r="F1551" i="2"/>
  <c r="G1551" i="2" s="1"/>
  <c r="H1551" i="2" s="1"/>
  <c r="F1552" i="2"/>
  <c r="G1552" i="2" s="1"/>
  <c r="H1552" i="2" s="1"/>
  <c r="F1553" i="2"/>
  <c r="G1553" i="2" s="1"/>
  <c r="H1553" i="2" s="1"/>
  <c r="F1554" i="2"/>
  <c r="G1554" i="2" s="1"/>
  <c r="H1554" i="2" s="1"/>
  <c r="F1555" i="2"/>
  <c r="G1555" i="2" s="1"/>
  <c r="H1555" i="2" s="1"/>
  <c r="F1556" i="2"/>
  <c r="G1556" i="2" s="1"/>
  <c r="H1556" i="2" s="1"/>
  <c r="F1557" i="2"/>
  <c r="G1557" i="2" s="1"/>
  <c r="H1557" i="2" s="1"/>
  <c r="F1558" i="2"/>
  <c r="G1558" i="2" s="1"/>
  <c r="H1558" i="2" s="1"/>
  <c r="F1559" i="2"/>
  <c r="G1559" i="2" s="1"/>
  <c r="H1559" i="2" s="1"/>
  <c r="F1560" i="2"/>
  <c r="G1560" i="2" s="1"/>
  <c r="H1560" i="2" s="1"/>
  <c r="F1561" i="2"/>
  <c r="G1561" i="2" s="1"/>
  <c r="H1561" i="2" s="1"/>
  <c r="F1562" i="2"/>
  <c r="G1562" i="2" s="1"/>
  <c r="H1562" i="2" s="1"/>
  <c r="F1563" i="2"/>
  <c r="G1563" i="2" s="1"/>
  <c r="H1563" i="2" s="1"/>
  <c r="F1564" i="2"/>
  <c r="G1564" i="2" s="1"/>
  <c r="H1564" i="2" s="1"/>
  <c r="F1565" i="2"/>
  <c r="G1565" i="2" s="1"/>
  <c r="H1565" i="2" s="1"/>
  <c r="F1566" i="2"/>
  <c r="G1566" i="2" s="1"/>
  <c r="H1566" i="2" s="1"/>
  <c r="F1567" i="2"/>
  <c r="G1567" i="2" s="1"/>
  <c r="H1567" i="2" s="1"/>
  <c r="F1568" i="2"/>
  <c r="G1568" i="2" s="1"/>
  <c r="H1568" i="2" s="1"/>
  <c r="F1569" i="2"/>
  <c r="G1569" i="2" s="1"/>
  <c r="H1569" i="2" s="1"/>
  <c r="F1570" i="2"/>
  <c r="G1570" i="2" s="1"/>
  <c r="H1570" i="2" s="1"/>
  <c r="F1571" i="2"/>
  <c r="G1571" i="2" s="1"/>
  <c r="H1571" i="2" s="1"/>
  <c r="F1572" i="2"/>
  <c r="G1572" i="2" s="1"/>
  <c r="H1572" i="2" s="1"/>
  <c r="F1573" i="2"/>
  <c r="G1573" i="2" s="1"/>
  <c r="H1573" i="2" s="1"/>
  <c r="F1574" i="2"/>
  <c r="G1574" i="2" s="1"/>
  <c r="H1574" i="2" s="1"/>
  <c r="F1575" i="2"/>
  <c r="G1575" i="2" s="1"/>
  <c r="H1575" i="2" s="1"/>
  <c r="F1576" i="2"/>
  <c r="G1576" i="2" s="1"/>
  <c r="H1576" i="2" s="1"/>
  <c r="F1577" i="2"/>
  <c r="G1577" i="2" s="1"/>
  <c r="H1577" i="2" s="1"/>
  <c r="F1578" i="2"/>
  <c r="G1578" i="2" s="1"/>
  <c r="H1578" i="2" s="1"/>
  <c r="F1579" i="2"/>
  <c r="G1579" i="2" s="1"/>
  <c r="H1579" i="2" s="1"/>
  <c r="F1580" i="2"/>
  <c r="G1580" i="2" s="1"/>
  <c r="H1580" i="2" s="1"/>
  <c r="F1581" i="2"/>
  <c r="G1581" i="2" s="1"/>
  <c r="H1581" i="2" s="1"/>
  <c r="F1582" i="2"/>
  <c r="G1582" i="2" s="1"/>
  <c r="H1582" i="2" s="1"/>
  <c r="F1583" i="2"/>
  <c r="G1583" i="2" s="1"/>
  <c r="H1583" i="2" s="1"/>
  <c r="F1584" i="2"/>
  <c r="G1584" i="2" s="1"/>
  <c r="H1584" i="2" s="1"/>
  <c r="F1585" i="2"/>
  <c r="G1585" i="2" s="1"/>
  <c r="H1585" i="2" s="1"/>
  <c r="F1586" i="2"/>
  <c r="G1586" i="2" s="1"/>
  <c r="H1586" i="2" s="1"/>
  <c r="F1587" i="2"/>
  <c r="G1587" i="2" s="1"/>
  <c r="H1587" i="2" s="1"/>
  <c r="F1588" i="2"/>
  <c r="G1588" i="2" s="1"/>
  <c r="H1588" i="2" s="1"/>
  <c r="F1589" i="2"/>
  <c r="G1589" i="2" s="1"/>
  <c r="H1589" i="2" s="1"/>
  <c r="F1590" i="2"/>
  <c r="G1590" i="2" s="1"/>
  <c r="H1590" i="2" s="1"/>
  <c r="F1591" i="2"/>
  <c r="G1591" i="2" s="1"/>
  <c r="H1591" i="2" s="1"/>
  <c r="F1592" i="2"/>
  <c r="G1592" i="2" s="1"/>
  <c r="H1592" i="2" s="1"/>
  <c r="F1593" i="2"/>
  <c r="G1593" i="2" s="1"/>
  <c r="H1593" i="2" s="1"/>
  <c r="F1594" i="2"/>
  <c r="G1594" i="2" s="1"/>
  <c r="H1594" i="2" s="1"/>
  <c r="F1595" i="2"/>
  <c r="G1595" i="2" s="1"/>
  <c r="H1595" i="2" s="1"/>
  <c r="F1596" i="2"/>
  <c r="G1596" i="2" s="1"/>
  <c r="H1596" i="2" s="1"/>
  <c r="F1597" i="2"/>
  <c r="G1597" i="2" s="1"/>
  <c r="H1597" i="2" s="1"/>
  <c r="F1598" i="2"/>
  <c r="G1598" i="2" s="1"/>
  <c r="H1598" i="2" s="1"/>
  <c r="F1599" i="2"/>
  <c r="G1599" i="2" s="1"/>
  <c r="H1599" i="2" s="1"/>
  <c r="F1600" i="2"/>
  <c r="G1600" i="2" s="1"/>
  <c r="H1600" i="2" s="1"/>
  <c r="F1601" i="2"/>
  <c r="G1601" i="2" s="1"/>
  <c r="H1601" i="2" s="1"/>
  <c r="F1602" i="2"/>
  <c r="G1602" i="2" s="1"/>
  <c r="H1602" i="2" s="1"/>
  <c r="F1603" i="2"/>
  <c r="G1603" i="2" s="1"/>
  <c r="H1603" i="2" s="1"/>
  <c r="F1604" i="2"/>
  <c r="G1604" i="2" s="1"/>
  <c r="H1604" i="2" s="1"/>
  <c r="F1605" i="2"/>
  <c r="G1605" i="2" s="1"/>
  <c r="H1605" i="2" s="1"/>
  <c r="F1606" i="2"/>
  <c r="G1606" i="2" s="1"/>
  <c r="H1606" i="2" s="1"/>
  <c r="F1607" i="2"/>
  <c r="G1607" i="2" s="1"/>
  <c r="H1607" i="2" s="1"/>
  <c r="F1608" i="2"/>
  <c r="G1608" i="2" s="1"/>
  <c r="H1608" i="2" s="1"/>
  <c r="F1609" i="2"/>
  <c r="G1609" i="2" s="1"/>
  <c r="H1609" i="2" s="1"/>
  <c r="F1610" i="2"/>
  <c r="G1610" i="2" s="1"/>
  <c r="H1610" i="2" s="1"/>
  <c r="F1611" i="2"/>
  <c r="G1611" i="2" s="1"/>
  <c r="H1611" i="2" s="1"/>
  <c r="F1612" i="2"/>
  <c r="G1612" i="2" s="1"/>
  <c r="H1612" i="2" s="1"/>
  <c r="F1613" i="2"/>
  <c r="G1613" i="2" s="1"/>
  <c r="H1613" i="2" s="1"/>
  <c r="F1614" i="2"/>
  <c r="G1614" i="2" s="1"/>
  <c r="H1614" i="2" s="1"/>
  <c r="F1615" i="2"/>
  <c r="G1615" i="2" s="1"/>
  <c r="H1615" i="2" s="1"/>
  <c r="F1616" i="2"/>
  <c r="G1616" i="2" s="1"/>
  <c r="H1616" i="2" s="1"/>
  <c r="F1617" i="2"/>
  <c r="G1617" i="2" s="1"/>
  <c r="H1617" i="2" s="1"/>
  <c r="F1618" i="2"/>
  <c r="G1618" i="2" s="1"/>
  <c r="H1618" i="2" s="1"/>
  <c r="F1619" i="2"/>
  <c r="G1619" i="2" s="1"/>
  <c r="H1619" i="2" s="1"/>
  <c r="F1620" i="2"/>
  <c r="G1620" i="2" s="1"/>
  <c r="H1620" i="2" s="1"/>
  <c r="F1621" i="2"/>
  <c r="G1621" i="2" s="1"/>
  <c r="H1621" i="2" s="1"/>
  <c r="F1622" i="2"/>
  <c r="G1622" i="2" s="1"/>
  <c r="H1622" i="2" s="1"/>
  <c r="F1623" i="2"/>
  <c r="G1623" i="2" s="1"/>
  <c r="H1623" i="2" s="1"/>
  <c r="F1624" i="2"/>
  <c r="G1624" i="2" s="1"/>
  <c r="H1624" i="2" s="1"/>
  <c r="F1625" i="2"/>
  <c r="G1625" i="2" s="1"/>
  <c r="H1625" i="2" s="1"/>
  <c r="F1626" i="2"/>
  <c r="G1626" i="2" s="1"/>
  <c r="H1626" i="2" s="1"/>
  <c r="F1627" i="2"/>
  <c r="G1627" i="2" s="1"/>
  <c r="H1627" i="2" s="1"/>
  <c r="F1628" i="2"/>
  <c r="G1628" i="2" s="1"/>
  <c r="H1628" i="2" s="1"/>
  <c r="F1629" i="2"/>
  <c r="G1629" i="2" s="1"/>
  <c r="H1629" i="2" s="1"/>
  <c r="F1630" i="2"/>
  <c r="G1630" i="2" s="1"/>
  <c r="H1630" i="2" s="1"/>
  <c r="F1631" i="2"/>
  <c r="G1631" i="2" s="1"/>
  <c r="H1631" i="2" s="1"/>
  <c r="F1632" i="2"/>
  <c r="G1632" i="2" s="1"/>
  <c r="H1632" i="2" s="1"/>
  <c r="F1633" i="2"/>
  <c r="G1633" i="2" s="1"/>
  <c r="H1633" i="2" s="1"/>
  <c r="F1634" i="2"/>
  <c r="G1634" i="2" s="1"/>
  <c r="H1634" i="2" s="1"/>
  <c r="F1635" i="2"/>
  <c r="G1635" i="2" s="1"/>
  <c r="H1635" i="2" s="1"/>
  <c r="F1636" i="2"/>
  <c r="G1636" i="2" s="1"/>
  <c r="H1636" i="2" s="1"/>
  <c r="F1637" i="2"/>
  <c r="G1637" i="2" s="1"/>
  <c r="H1637" i="2" s="1"/>
  <c r="F1638" i="2"/>
  <c r="G1638" i="2" s="1"/>
  <c r="H1638" i="2" s="1"/>
  <c r="F1639" i="2"/>
  <c r="G1639" i="2" s="1"/>
  <c r="H1639" i="2" s="1"/>
  <c r="F1640" i="2"/>
  <c r="G1640" i="2" s="1"/>
  <c r="H1640" i="2" s="1"/>
  <c r="F1641" i="2"/>
  <c r="G1641" i="2" s="1"/>
  <c r="H1641" i="2" s="1"/>
  <c r="F1642" i="2"/>
  <c r="G1642" i="2" s="1"/>
  <c r="H1642" i="2" s="1"/>
  <c r="F1643" i="2"/>
  <c r="G1643" i="2" s="1"/>
  <c r="H1643" i="2" s="1"/>
  <c r="F1644" i="2"/>
  <c r="G1644" i="2" s="1"/>
  <c r="H1644" i="2" s="1"/>
  <c r="F1645" i="2"/>
  <c r="G1645" i="2" s="1"/>
  <c r="H1645" i="2" s="1"/>
  <c r="F1646" i="2"/>
  <c r="G1646" i="2" s="1"/>
  <c r="H1646" i="2" s="1"/>
  <c r="F1647" i="2"/>
  <c r="G1647" i="2" s="1"/>
  <c r="H1647" i="2" s="1"/>
  <c r="F1648" i="2"/>
  <c r="G1648" i="2" s="1"/>
  <c r="H1648" i="2" s="1"/>
  <c r="F1649" i="2"/>
  <c r="G1649" i="2" s="1"/>
  <c r="H1649" i="2" s="1"/>
  <c r="F1650" i="2"/>
  <c r="G1650" i="2" s="1"/>
  <c r="H1650" i="2" s="1"/>
  <c r="F1651" i="2"/>
  <c r="G1651" i="2" s="1"/>
  <c r="H1651" i="2" s="1"/>
  <c r="F1652" i="2"/>
  <c r="G1652" i="2" s="1"/>
  <c r="H1652" i="2" s="1"/>
  <c r="F1653" i="2"/>
  <c r="G1653" i="2" s="1"/>
  <c r="H1653" i="2" s="1"/>
  <c r="F1654" i="2"/>
  <c r="G1654" i="2" s="1"/>
  <c r="H1654" i="2" s="1"/>
  <c r="F1655" i="2"/>
  <c r="G1655" i="2" s="1"/>
  <c r="H1655" i="2" s="1"/>
  <c r="F1656" i="2"/>
  <c r="G1656" i="2" s="1"/>
  <c r="H1656" i="2" s="1"/>
  <c r="F1657" i="2"/>
  <c r="G1657" i="2" s="1"/>
  <c r="H1657" i="2" s="1"/>
  <c r="F1658" i="2"/>
  <c r="G1658" i="2" s="1"/>
  <c r="H1658" i="2" s="1"/>
  <c r="F1659" i="2"/>
  <c r="G1659" i="2" s="1"/>
  <c r="H1659" i="2" s="1"/>
  <c r="F1660" i="2"/>
  <c r="G1660" i="2" s="1"/>
  <c r="H1660" i="2" s="1"/>
  <c r="F1661" i="2"/>
  <c r="G1661" i="2" s="1"/>
  <c r="H1661" i="2" s="1"/>
  <c r="F1662" i="2"/>
  <c r="G1662" i="2" s="1"/>
  <c r="H1662" i="2" s="1"/>
  <c r="F1663" i="2"/>
  <c r="G1663" i="2" s="1"/>
  <c r="H1663" i="2" s="1"/>
  <c r="F1664" i="2"/>
  <c r="G1664" i="2" s="1"/>
  <c r="H1664" i="2" s="1"/>
  <c r="F1665" i="2"/>
  <c r="G1665" i="2" s="1"/>
  <c r="H1665" i="2" s="1"/>
  <c r="F1666" i="2"/>
  <c r="G1666" i="2" s="1"/>
  <c r="H1666" i="2" s="1"/>
  <c r="F1667" i="2"/>
  <c r="G1667" i="2" s="1"/>
  <c r="H1667" i="2" s="1"/>
  <c r="F1668" i="2"/>
  <c r="G1668" i="2" s="1"/>
  <c r="H1668" i="2" s="1"/>
  <c r="F1669" i="2"/>
  <c r="G1669" i="2" s="1"/>
  <c r="H1669" i="2" s="1"/>
  <c r="F1670" i="2"/>
  <c r="G1670" i="2" s="1"/>
  <c r="H1670" i="2" s="1"/>
  <c r="F1671" i="2"/>
  <c r="G1671" i="2" s="1"/>
  <c r="H1671" i="2" s="1"/>
  <c r="F1672" i="2"/>
  <c r="G1672" i="2" s="1"/>
  <c r="H1672" i="2" s="1"/>
  <c r="F1673" i="2"/>
  <c r="G1673" i="2" s="1"/>
  <c r="H1673" i="2" s="1"/>
  <c r="F1674" i="2"/>
  <c r="G1674" i="2" s="1"/>
  <c r="H1674" i="2" s="1"/>
  <c r="F1675" i="2"/>
  <c r="G1675" i="2" s="1"/>
  <c r="H1675" i="2" s="1"/>
  <c r="F1676" i="2"/>
  <c r="G1676" i="2" s="1"/>
  <c r="H1676" i="2" s="1"/>
  <c r="F1677" i="2"/>
  <c r="G1677" i="2" s="1"/>
  <c r="H1677" i="2" s="1"/>
  <c r="F1678" i="2"/>
  <c r="G1678" i="2" s="1"/>
  <c r="H1678" i="2" s="1"/>
  <c r="F1679" i="2"/>
  <c r="G1679" i="2" s="1"/>
  <c r="H1679" i="2" s="1"/>
  <c r="F1680" i="2"/>
  <c r="G1680" i="2" s="1"/>
  <c r="H1680" i="2" s="1"/>
  <c r="F1681" i="2"/>
  <c r="G1681" i="2" s="1"/>
  <c r="H1681" i="2" s="1"/>
  <c r="F1682" i="2"/>
  <c r="G1682" i="2" s="1"/>
  <c r="H1682" i="2" s="1"/>
  <c r="F1683" i="2"/>
  <c r="G1683" i="2" s="1"/>
  <c r="H1683" i="2" s="1"/>
  <c r="F1684" i="2"/>
  <c r="G1684" i="2" s="1"/>
  <c r="H1684" i="2" s="1"/>
  <c r="F1685" i="2"/>
  <c r="G1685" i="2" s="1"/>
  <c r="H1685" i="2" s="1"/>
  <c r="F1686" i="2"/>
  <c r="G1686" i="2" s="1"/>
  <c r="H1686" i="2" s="1"/>
  <c r="F1687" i="2"/>
  <c r="G1687" i="2" s="1"/>
  <c r="H1687" i="2" s="1"/>
  <c r="F1688" i="2"/>
  <c r="G1688" i="2" s="1"/>
  <c r="H1688" i="2" s="1"/>
  <c r="F1689" i="2"/>
  <c r="G1689" i="2" s="1"/>
  <c r="H1689" i="2" s="1"/>
  <c r="F1690" i="2"/>
  <c r="G1690" i="2" s="1"/>
  <c r="H1690" i="2" s="1"/>
  <c r="F1691" i="2"/>
  <c r="G1691" i="2" s="1"/>
  <c r="H1691" i="2" s="1"/>
  <c r="F1692" i="2"/>
  <c r="G1692" i="2" s="1"/>
  <c r="H1692" i="2" s="1"/>
  <c r="F1693" i="2"/>
  <c r="G1693" i="2" s="1"/>
  <c r="H1693" i="2" s="1"/>
  <c r="F1694" i="2"/>
  <c r="G1694" i="2" s="1"/>
  <c r="H1694" i="2" s="1"/>
  <c r="F1695" i="2"/>
  <c r="G1695" i="2" s="1"/>
  <c r="H1695" i="2" s="1"/>
  <c r="F1696" i="2"/>
  <c r="G1696" i="2" s="1"/>
  <c r="H1696" i="2" s="1"/>
  <c r="F1697" i="2"/>
  <c r="G1697" i="2" s="1"/>
  <c r="H1697" i="2" s="1"/>
  <c r="F1698" i="2"/>
  <c r="G1698" i="2" s="1"/>
  <c r="H1698" i="2" s="1"/>
  <c r="F1699" i="2"/>
  <c r="G1699" i="2" s="1"/>
  <c r="H1699" i="2" s="1"/>
  <c r="F1700" i="2"/>
  <c r="G1700" i="2" s="1"/>
  <c r="H1700" i="2" s="1"/>
  <c r="F1701" i="2"/>
  <c r="G1701" i="2" s="1"/>
  <c r="H1701" i="2" s="1"/>
  <c r="F1702" i="2"/>
  <c r="G1702" i="2" s="1"/>
  <c r="H1702" i="2" s="1"/>
  <c r="F1703" i="2"/>
  <c r="G1703" i="2" s="1"/>
  <c r="H1703" i="2" s="1"/>
  <c r="F1704" i="2"/>
  <c r="G1704" i="2" s="1"/>
  <c r="H1704" i="2" s="1"/>
  <c r="F1705" i="2"/>
  <c r="G1705" i="2" s="1"/>
  <c r="H1705" i="2" s="1"/>
  <c r="F1706" i="2"/>
  <c r="G1706" i="2" s="1"/>
  <c r="H1706" i="2" s="1"/>
  <c r="F1707" i="2"/>
  <c r="G1707" i="2" s="1"/>
  <c r="H1707" i="2" s="1"/>
  <c r="F1708" i="2"/>
  <c r="G1708" i="2" s="1"/>
  <c r="H1708" i="2" s="1"/>
  <c r="F1709" i="2"/>
  <c r="G1709" i="2" s="1"/>
  <c r="H1709" i="2" s="1"/>
  <c r="F1710" i="2"/>
  <c r="G1710" i="2" s="1"/>
  <c r="H1710" i="2" s="1"/>
  <c r="F1711" i="2"/>
  <c r="G1711" i="2" s="1"/>
  <c r="H1711" i="2" s="1"/>
  <c r="F1712" i="2"/>
  <c r="G1712" i="2" s="1"/>
  <c r="H1712" i="2" s="1"/>
  <c r="F1713" i="2"/>
  <c r="G1713" i="2" s="1"/>
  <c r="H1713" i="2" s="1"/>
  <c r="F1714" i="2"/>
  <c r="G1714" i="2" s="1"/>
  <c r="H1714" i="2" s="1"/>
  <c r="F1715" i="2"/>
  <c r="G1715" i="2" s="1"/>
  <c r="H1715" i="2" s="1"/>
  <c r="F1716" i="2"/>
  <c r="G1716" i="2" s="1"/>
  <c r="H1716" i="2" s="1"/>
  <c r="F1717" i="2"/>
  <c r="G1717" i="2" s="1"/>
  <c r="H1717" i="2" s="1"/>
  <c r="F1718" i="2"/>
  <c r="G1718" i="2" s="1"/>
  <c r="H1718" i="2" s="1"/>
  <c r="F1719" i="2"/>
  <c r="G1719" i="2" s="1"/>
  <c r="H1719" i="2" s="1"/>
  <c r="F1720" i="2"/>
  <c r="G1720" i="2" s="1"/>
  <c r="H1720" i="2" s="1"/>
  <c r="F1721" i="2"/>
  <c r="G1721" i="2" s="1"/>
  <c r="H1721" i="2" s="1"/>
  <c r="F1722" i="2"/>
  <c r="G1722" i="2" s="1"/>
  <c r="H1722" i="2" s="1"/>
  <c r="F1723" i="2"/>
  <c r="G1723" i="2" s="1"/>
  <c r="H1723" i="2" s="1"/>
  <c r="F1724" i="2"/>
  <c r="G1724" i="2" s="1"/>
  <c r="H1724" i="2" s="1"/>
  <c r="F1725" i="2"/>
  <c r="G1725" i="2" s="1"/>
  <c r="H1725" i="2" s="1"/>
  <c r="F1726" i="2"/>
  <c r="G1726" i="2" s="1"/>
  <c r="H1726" i="2" s="1"/>
  <c r="F1727" i="2"/>
  <c r="G1727" i="2" s="1"/>
  <c r="H1727" i="2" s="1"/>
  <c r="F1728" i="2"/>
  <c r="G1728" i="2" s="1"/>
  <c r="H1728" i="2" s="1"/>
  <c r="F1729" i="2"/>
  <c r="G1729" i="2" s="1"/>
  <c r="H1729" i="2" s="1"/>
  <c r="F1730" i="2"/>
  <c r="G1730" i="2" s="1"/>
  <c r="H1730" i="2" s="1"/>
  <c r="F1731" i="2"/>
  <c r="G1731" i="2" s="1"/>
  <c r="H1731" i="2" s="1"/>
  <c r="F1732" i="2"/>
  <c r="G1732" i="2" s="1"/>
  <c r="H1732" i="2" s="1"/>
  <c r="F1733" i="2"/>
  <c r="G1733" i="2" s="1"/>
  <c r="H1733" i="2" s="1"/>
  <c r="F1734" i="2"/>
  <c r="G1734" i="2" s="1"/>
  <c r="H1734" i="2" s="1"/>
  <c r="F1735" i="2"/>
  <c r="G1735" i="2" s="1"/>
  <c r="H1735" i="2" s="1"/>
  <c r="F1736" i="2"/>
  <c r="G1736" i="2" s="1"/>
  <c r="H1736" i="2" s="1"/>
  <c r="F1737" i="2"/>
  <c r="G1737" i="2" s="1"/>
  <c r="H1737" i="2" s="1"/>
  <c r="F1738" i="2"/>
  <c r="G1738" i="2" s="1"/>
  <c r="H1738" i="2" s="1"/>
  <c r="F1739" i="2"/>
  <c r="G1739" i="2" s="1"/>
  <c r="H1739" i="2" s="1"/>
  <c r="F1740" i="2"/>
  <c r="G1740" i="2" s="1"/>
  <c r="H1740" i="2" s="1"/>
  <c r="F1741" i="2"/>
  <c r="G1741" i="2" s="1"/>
  <c r="H1741" i="2" s="1"/>
  <c r="F1742" i="2"/>
  <c r="G1742" i="2" s="1"/>
  <c r="H1742" i="2" s="1"/>
  <c r="F1743" i="2"/>
  <c r="G1743" i="2" s="1"/>
  <c r="H1743" i="2" s="1"/>
  <c r="F1744" i="2"/>
  <c r="G1744" i="2" s="1"/>
  <c r="H1744" i="2" s="1"/>
  <c r="F1745" i="2"/>
  <c r="G1745" i="2" s="1"/>
  <c r="H1745" i="2" s="1"/>
  <c r="F1746" i="2"/>
  <c r="G1746" i="2" s="1"/>
  <c r="H1746" i="2" s="1"/>
  <c r="F1747" i="2"/>
  <c r="G1747" i="2" s="1"/>
  <c r="H1747" i="2" s="1"/>
  <c r="F1748" i="2"/>
  <c r="G1748" i="2" s="1"/>
  <c r="H1748" i="2" s="1"/>
  <c r="F1749" i="2"/>
  <c r="G1749" i="2" s="1"/>
  <c r="H1749" i="2" s="1"/>
  <c r="F1750" i="2"/>
  <c r="G1750" i="2" s="1"/>
  <c r="H1750" i="2" s="1"/>
  <c r="F1751" i="2"/>
  <c r="G1751" i="2" s="1"/>
  <c r="H1751" i="2" s="1"/>
  <c r="F1752" i="2"/>
  <c r="G1752" i="2" s="1"/>
  <c r="H1752" i="2" s="1"/>
  <c r="F1753" i="2"/>
  <c r="G1753" i="2" s="1"/>
  <c r="H1753" i="2" s="1"/>
  <c r="F1754" i="2"/>
  <c r="G1754" i="2" s="1"/>
  <c r="H1754" i="2" s="1"/>
  <c r="F1755" i="2"/>
  <c r="G1755" i="2" s="1"/>
  <c r="H1755" i="2" s="1"/>
  <c r="F1756" i="2"/>
  <c r="G1756" i="2" s="1"/>
  <c r="H1756" i="2" s="1"/>
  <c r="F1757" i="2"/>
  <c r="G1757" i="2" s="1"/>
  <c r="H1757" i="2" s="1"/>
  <c r="F1758" i="2"/>
  <c r="G1758" i="2" s="1"/>
  <c r="H1758" i="2" s="1"/>
  <c r="F1759" i="2"/>
  <c r="G1759" i="2" s="1"/>
  <c r="H1759" i="2" s="1"/>
  <c r="F1760" i="2"/>
  <c r="G1760" i="2" s="1"/>
  <c r="H1760" i="2" s="1"/>
  <c r="F1761" i="2"/>
  <c r="G1761" i="2" s="1"/>
  <c r="H1761" i="2" s="1"/>
  <c r="F1762" i="2"/>
  <c r="G1762" i="2" s="1"/>
  <c r="H1762" i="2" s="1"/>
  <c r="F1763" i="2"/>
  <c r="G1763" i="2" s="1"/>
  <c r="H1763" i="2" s="1"/>
  <c r="F1764" i="2"/>
  <c r="G1764" i="2" s="1"/>
  <c r="H1764" i="2" s="1"/>
  <c r="F1765" i="2"/>
  <c r="G1765" i="2" s="1"/>
  <c r="H1765" i="2" s="1"/>
  <c r="F1766" i="2"/>
  <c r="G1766" i="2" s="1"/>
  <c r="H1766" i="2" s="1"/>
  <c r="F1767" i="2"/>
  <c r="G1767" i="2" s="1"/>
  <c r="H1767" i="2" s="1"/>
  <c r="F1768" i="2"/>
  <c r="G1768" i="2" s="1"/>
  <c r="H1768" i="2" s="1"/>
  <c r="F1769" i="2"/>
  <c r="G1769" i="2" s="1"/>
  <c r="H1769" i="2" s="1"/>
  <c r="F1770" i="2"/>
  <c r="G1770" i="2" s="1"/>
  <c r="H1770" i="2" s="1"/>
  <c r="F1771" i="2"/>
  <c r="G1771" i="2" s="1"/>
  <c r="H1771" i="2" s="1"/>
  <c r="F1772" i="2"/>
  <c r="G1772" i="2" s="1"/>
  <c r="H1772" i="2" s="1"/>
  <c r="F1773" i="2"/>
  <c r="G1773" i="2" s="1"/>
  <c r="H1773" i="2" s="1"/>
  <c r="F1774" i="2"/>
  <c r="G1774" i="2" s="1"/>
  <c r="H1774" i="2" s="1"/>
  <c r="F1775" i="2"/>
  <c r="G1775" i="2" s="1"/>
  <c r="H1775" i="2" s="1"/>
  <c r="F1776" i="2"/>
  <c r="G1776" i="2" s="1"/>
  <c r="H1776" i="2" s="1"/>
  <c r="F1777" i="2"/>
  <c r="G1777" i="2" s="1"/>
  <c r="H1777" i="2" s="1"/>
  <c r="F1778" i="2"/>
  <c r="G1778" i="2" s="1"/>
  <c r="H1778" i="2" s="1"/>
  <c r="F1779" i="2"/>
  <c r="G1779" i="2" s="1"/>
  <c r="H1779" i="2" s="1"/>
  <c r="F1780" i="2"/>
  <c r="G1780" i="2" s="1"/>
  <c r="H1780" i="2" s="1"/>
  <c r="F1781" i="2"/>
  <c r="G1781" i="2" s="1"/>
  <c r="H1781" i="2" s="1"/>
  <c r="F1782" i="2"/>
  <c r="G1782" i="2" s="1"/>
  <c r="H1782" i="2" s="1"/>
  <c r="F1783" i="2"/>
  <c r="G1783" i="2" s="1"/>
  <c r="H1783" i="2" s="1"/>
  <c r="F1784" i="2"/>
  <c r="G1784" i="2" s="1"/>
  <c r="H1784" i="2" s="1"/>
  <c r="F1785" i="2"/>
  <c r="G1785" i="2" s="1"/>
  <c r="H1785" i="2" s="1"/>
  <c r="F1786" i="2"/>
  <c r="G1786" i="2" s="1"/>
  <c r="H1786" i="2" s="1"/>
  <c r="F1787" i="2"/>
  <c r="G1787" i="2" s="1"/>
  <c r="H1787" i="2" s="1"/>
  <c r="F1788" i="2"/>
  <c r="G1788" i="2" s="1"/>
  <c r="H1788" i="2" s="1"/>
  <c r="F1789" i="2"/>
  <c r="G1789" i="2" s="1"/>
  <c r="H1789" i="2" s="1"/>
  <c r="F1790" i="2"/>
  <c r="G1790" i="2" s="1"/>
  <c r="H1790" i="2" s="1"/>
  <c r="F1791" i="2"/>
  <c r="G1791" i="2" s="1"/>
  <c r="H1791" i="2" s="1"/>
  <c r="F1792" i="2"/>
  <c r="G1792" i="2" s="1"/>
  <c r="H1792" i="2" s="1"/>
  <c r="F1793" i="2"/>
  <c r="G1793" i="2" s="1"/>
  <c r="H1793" i="2" s="1"/>
  <c r="F1794" i="2"/>
  <c r="G1794" i="2" s="1"/>
  <c r="H1794" i="2" s="1"/>
  <c r="F1795" i="2"/>
  <c r="G1795" i="2" s="1"/>
  <c r="H1795" i="2" s="1"/>
  <c r="F1796" i="2"/>
  <c r="G1796" i="2" s="1"/>
  <c r="H1796" i="2" s="1"/>
  <c r="F1797" i="2"/>
  <c r="G1797" i="2" s="1"/>
  <c r="H1797" i="2" s="1"/>
  <c r="F1798" i="2"/>
  <c r="G1798" i="2" s="1"/>
  <c r="H1798" i="2" s="1"/>
  <c r="F1799" i="2"/>
  <c r="G1799" i="2" s="1"/>
  <c r="H1799" i="2" s="1"/>
  <c r="F1800" i="2"/>
  <c r="G1800" i="2" s="1"/>
  <c r="H1800" i="2" s="1"/>
  <c r="F1801" i="2"/>
  <c r="G1801" i="2" s="1"/>
  <c r="H1801" i="2" s="1"/>
  <c r="F1802" i="2"/>
  <c r="G1802" i="2" s="1"/>
  <c r="H1802" i="2" s="1"/>
  <c r="F1803" i="2"/>
  <c r="G1803" i="2" s="1"/>
  <c r="H1803" i="2" s="1"/>
  <c r="F1804" i="2"/>
  <c r="G1804" i="2" s="1"/>
  <c r="H1804" i="2" s="1"/>
  <c r="F1805" i="2"/>
  <c r="G1805" i="2" s="1"/>
  <c r="H1805" i="2" s="1"/>
  <c r="F1806" i="2"/>
  <c r="G1806" i="2" s="1"/>
  <c r="H1806" i="2" s="1"/>
  <c r="F1807" i="2"/>
  <c r="G1807" i="2" s="1"/>
  <c r="H1807" i="2" s="1"/>
  <c r="F1808" i="2"/>
  <c r="G1808" i="2" s="1"/>
  <c r="H1808" i="2" s="1"/>
  <c r="F1809" i="2"/>
  <c r="G1809" i="2" s="1"/>
  <c r="H1809" i="2" s="1"/>
  <c r="F1810" i="2"/>
  <c r="G1810" i="2" s="1"/>
  <c r="H1810" i="2" s="1"/>
  <c r="F1811" i="2"/>
  <c r="G1811" i="2" s="1"/>
  <c r="H1811" i="2" s="1"/>
  <c r="F1812" i="2"/>
  <c r="G1812" i="2" s="1"/>
  <c r="H1812" i="2" s="1"/>
  <c r="F1813" i="2"/>
  <c r="G1813" i="2" s="1"/>
  <c r="H1813" i="2" s="1"/>
  <c r="F1814" i="2"/>
  <c r="G1814" i="2" s="1"/>
  <c r="H1814" i="2" s="1"/>
  <c r="F1815" i="2"/>
  <c r="G1815" i="2" s="1"/>
  <c r="H1815" i="2" s="1"/>
  <c r="F1816" i="2"/>
  <c r="G1816" i="2" s="1"/>
  <c r="H1816" i="2" s="1"/>
  <c r="F1817" i="2"/>
  <c r="G1817" i="2" s="1"/>
  <c r="H1817" i="2" s="1"/>
  <c r="F1818" i="2"/>
  <c r="G1818" i="2" s="1"/>
  <c r="H1818" i="2" s="1"/>
  <c r="F1819" i="2"/>
  <c r="G1819" i="2" s="1"/>
  <c r="H1819" i="2" s="1"/>
  <c r="F1820" i="2"/>
  <c r="G1820" i="2" s="1"/>
  <c r="H1820" i="2" s="1"/>
  <c r="F1821" i="2"/>
  <c r="G1821" i="2" s="1"/>
  <c r="H1821" i="2" s="1"/>
  <c r="F1822" i="2"/>
  <c r="G1822" i="2" s="1"/>
  <c r="H1822" i="2" s="1"/>
  <c r="F1823" i="2"/>
  <c r="G1823" i="2" s="1"/>
  <c r="H1823" i="2" s="1"/>
  <c r="F1824" i="2"/>
  <c r="G1824" i="2" s="1"/>
  <c r="H1824" i="2" s="1"/>
  <c r="F1825" i="2"/>
  <c r="G1825" i="2" s="1"/>
  <c r="H1825" i="2" s="1"/>
  <c r="F1826" i="2"/>
  <c r="G1826" i="2" s="1"/>
  <c r="H1826" i="2" s="1"/>
  <c r="F1827" i="2"/>
  <c r="G1827" i="2" s="1"/>
  <c r="H1827" i="2" s="1"/>
  <c r="F1828" i="2"/>
  <c r="G1828" i="2" s="1"/>
  <c r="H1828" i="2" s="1"/>
  <c r="F1829" i="2"/>
  <c r="G1829" i="2" s="1"/>
  <c r="H1829" i="2" s="1"/>
  <c r="F1830" i="2"/>
  <c r="G1830" i="2" s="1"/>
  <c r="H1830" i="2" s="1"/>
  <c r="F1831" i="2"/>
  <c r="G1831" i="2" s="1"/>
  <c r="H1831" i="2" s="1"/>
  <c r="F1832" i="2"/>
  <c r="G1832" i="2" s="1"/>
  <c r="H1832" i="2" s="1"/>
  <c r="F1833" i="2"/>
  <c r="G1833" i="2" s="1"/>
  <c r="H1833" i="2" s="1"/>
  <c r="F1834" i="2"/>
  <c r="G1834" i="2" s="1"/>
  <c r="H1834" i="2" s="1"/>
  <c r="F1835" i="2"/>
  <c r="G1835" i="2" s="1"/>
  <c r="H1835" i="2" s="1"/>
  <c r="F1836" i="2"/>
  <c r="G1836" i="2" s="1"/>
  <c r="H1836" i="2" s="1"/>
  <c r="F1837" i="2"/>
  <c r="G1837" i="2" s="1"/>
  <c r="H1837" i="2" s="1"/>
  <c r="F1838" i="2"/>
  <c r="G1838" i="2" s="1"/>
  <c r="H1838" i="2" s="1"/>
  <c r="F1839" i="2"/>
  <c r="G1839" i="2" s="1"/>
  <c r="H1839" i="2" s="1"/>
  <c r="F1840" i="2"/>
  <c r="G1840" i="2" s="1"/>
  <c r="H1840" i="2" s="1"/>
  <c r="F1841" i="2"/>
  <c r="G1841" i="2" s="1"/>
  <c r="H1841" i="2" s="1"/>
  <c r="F1842" i="2"/>
  <c r="G1842" i="2" s="1"/>
  <c r="H1842" i="2" s="1"/>
  <c r="F1843" i="2"/>
  <c r="G1843" i="2" s="1"/>
  <c r="H1843" i="2" s="1"/>
  <c r="F1844" i="2"/>
  <c r="G1844" i="2" s="1"/>
  <c r="H1844" i="2" s="1"/>
  <c r="F1845" i="2"/>
  <c r="G1845" i="2" s="1"/>
  <c r="H1845" i="2" s="1"/>
  <c r="F1846" i="2"/>
  <c r="G1846" i="2" s="1"/>
  <c r="H1846" i="2" s="1"/>
  <c r="F1847" i="2"/>
  <c r="G1847" i="2" s="1"/>
  <c r="H1847" i="2" s="1"/>
  <c r="F1848" i="2"/>
  <c r="G1848" i="2" s="1"/>
  <c r="H1848" i="2" s="1"/>
  <c r="F1849" i="2"/>
  <c r="G1849" i="2" s="1"/>
  <c r="H1849" i="2" s="1"/>
  <c r="F1850" i="2"/>
  <c r="G1850" i="2" s="1"/>
  <c r="H1850" i="2" s="1"/>
  <c r="F1851" i="2"/>
  <c r="G1851" i="2" s="1"/>
  <c r="H1851" i="2" s="1"/>
  <c r="F1852" i="2"/>
  <c r="G1852" i="2" s="1"/>
  <c r="H1852" i="2" s="1"/>
  <c r="F1853" i="2"/>
  <c r="G1853" i="2" s="1"/>
  <c r="H1853" i="2" s="1"/>
  <c r="F1854" i="2"/>
  <c r="G1854" i="2" s="1"/>
  <c r="H1854" i="2" s="1"/>
  <c r="F1855" i="2"/>
  <c r="G1855" i="2" s="1"/>
  <c r="H1855" i="2" s="1"/>
  <c r="F1856" i="2"/>
  <c r="G1856" i="2" s="1"/>
  <c r="H1856" i="2" s="1"/>
  <c r="F1857" i="2"/>
  <c r="G1857" i="2" s="1"/>
  <c r="H1857" i="2" s="1"/>
  <c r="F1858" i="2"/>
  <c r="G1858" i="2" s="1"/>
  <c r="H1858" i="2" s="1"/>
  <c r="F1859" i="2"/>
  <c r="G1859" i="2" s="1"/>
  <c r="H1859" i="2" s="1"/>
  <c r="F1860" i="2"/>
  <c r="G1860" i="2" s="1"/>
  <c r="H1860" i="2" s="1"/>
  <c r="F1861" i="2"/>
  <c r="G1861" i="2" s="1"/>
  <c r="H1861" i="2" s="1"/>
  <c r="F1862" i="2"/>
  <c r="G1862" i="2" s="1"/>
  <c r="H1862" i="2" s="1"/>
  <c r="F1863" i="2"/>
  <c r="G1863" i="2" s="1"/>
  <c r="H1863" i="2" s="1"/>
  <c r="F1864" i="2"/>
  <c r="G1864" i="2" s="1"/>
  <c r="H1864" i="2" s="1"/>
  <c r="F1865" i="2"/>
  <c r="G1865" i="2" s="1"/>
  <c r="H1865" i="2" s="1"/>
  <c r="F1866" i="2"/>
  <c r="G1866" i="2" s="1"/>
  <c r="H1866" i="2" s="1"/>
  <c r="F1867" i="2"/>
  <c r="G1867" i="2" s="1"/>
  <c r="H1867" i="2" s="1"/>
  <c r="F1868" i="2"/>
  <c r="G1868" i="2" s="1"/>
  <c r="H1868" i="2" s="1"/>
  <c r="F1869" i="2"/>
  <c r="G1869" i="2" s="1"/>
  <c r="H1869" i="2" s="1"/>
  <c r="F1870" i="2"/>
  <c r="G1870" i="2" s="1"/>
  <c r="H1870" i="2" s="1"/>
  <c r="F1871" i="2"/>
  <c r="G1871" i="2" s="1"/>
  <c r="H1871" i="2" s="1"/>
  <c r="F1872" i="2"/>
  <c r="G1872" i="2" s="1"/>
  <c r="H1872" i="2" s="1"/>
  <c r="F1873" i="2"/>
  <c r="G1873" i="2" s="1"/>
  <c r="H1873" i="2" s="1"/>
  <c r="F1874" i="2"/>
  <c r="G1874" i="2" s="1"/>
  <c r="H1874" i="2" s="1"/>
  <c r="F1875" i="2"/>
  <c r="G1875" i="2" s="1"/>
  <c r="H1875" i="2" s="1"/>
  <c r="F1876" i="2"/>
  <c r="G1876" i="2" s="1"/>
  <c r="H1876" i="2" s="1"/>
  <c r="F1877" i="2"/>
  <c r="G1877" i="2" s="1"/>
  <c r="H1877" i="2" s="1"/>
  <c r="F1878" i="2"/>
  <c r="G1878" i="2" s="1"/>
  <c r="H1878" i="2" s="1"/>
  <c r="F1879" i="2"/>
  <c r="G1879" i="2" s="1"/>
  <c r="H1879" i="2" s="1"/>
  <c r="F1880" i="2"/>
  <c r="G1880" i="2" s="1"/>
  <c r="H1880" i="2" s="1"/>
  <c r="F1881" i="2"/>
  <c r="G1881" i="2" s="1"/>
  <c r="H1881" i="2" s="1"/>
  <c r="F1882" i="2"/>
  <c r="G1882" i="2" s="1"/>
  <c r="H1882" i="2" s="1"/>
  <c r="F1883" i="2"/>
  <c r="G1883" i="2" s="1"/>
  <c r="H1883" i="2" s="1"/>
  <c r="F1884" i="2"/>
  <c r="G1884" i="2" s="1"/>
  <c r="H1884" i="2" s="1"/>
  <c r="F1885" i="2"/>
  <c r="G1885" i="2" s="1"/>
  <c r="H1885" i="2" s="1"/>
  <c r="F1886" i="2"/>
  <c r="G1886" i="2" s="1"/>
  <c r="H1886" i="2" s="1"/>
  <c r="F1887" i="2"/>
  <c r="G1887" i="2" s="1"/>
  <c r="H1887" i="2" s="1"/>
  <c r="F1888" i="2"/>
  <c r="G1888" i="2" s="1"/>
  <c r="H1888" i="2" s="1"/>
  <c r="F1889" i="2"/>
  <c r="G1889" i="2" s="1"/>
  <c r="H1889" i="2" s="1"/>
  <c r="F1890" i="2"/>
  <c r="G1890" i="2" s="1"/>
  <c r="H1890" i="2" s="1"/>
  <c r="F1891" i="2"/>
  <c r="G1891" i="2" s="1"/>
  <c r="H1891" i="2" s="1"/>
  <c r="F1892" i="2"/>
  <c r="G1892" i="2" s="1"/>
  <c r="H1892" i="2" s="1"/>
  <c r="F1893" i="2"/>
  <c r="G1893" i="2" s="1"/>
  <c r="H1893" i="2" s="1"/>
  <c r="F1894" i="2"/>
  <c r="G1894" i="2" s="1"/>
  <c r="H1894" i="2" s="1"/>
  <c r="F1895" i="2"/>
  <c r="G1895" i="2" s="1"/>
  <c r="H1895" i="2" s="1"/>
  <c r="F1896" i="2"/>
  <c r="G1896" i="2" s="1"/>
  <c r="H1896" i="2" s="1"/>
  <c r="F1897" i="2"/>
  <c r="G1897" i="2" s="1"/>
  <c r="H1897" i="2" s="1"/>
  <c r="F1898" i="2"/>
  <c r="G1898" i="2" s="1"/>
  <c r="H1898" i="2" s="1"/>
  <c r="F1899" i="2"/>
  <c r="G1899" i="2" s="1"/>
  <c r="H1899" i="2" s="1"/>
  <c r="F1900" i="2"/>
  <c r="G1900" i="2" s="1"/>
  <c r="H1900" i="2" s="1"/>
  <c r="F1901" i="2"/>
  <c r="G1901" i="2" s="1"/>
  <c r="H1901" i="2" s="1"/>
  <c r="F1902" i="2"/>
  <c r="G1902" i="2" s="1"/>
  <c r="H1902" i="2" s="1"/>
  <c r="F1903" i="2"/>
  <c r="G1903" i="2" s="1"/>
  <c r="H1903" i="2" s="1"/>
  <c r="F1904" i="2"/>
  <c r="G1904" i="2" s="1"/>
  <c r="H1904" i="2" s="1"/>
  <c r="F1905" i="2"/>
  <c r="G1905" i="2" s="1"/>
  <c r="H1905" i="2" s="1"/>
  <c r="F1906" i="2"/>
  <c r="G1906" i="2" s="1"/>
  <c r="H1906" i="2" s="1"/>
  <c r="F1907" i="2"/>
  <c r="G1907" i="2" s="1"/>
  <c r="H1907" i="2" s="1"/>
  <c r="F1908" i="2"/>
  <c r="G1908" i="2" s="1"/>
  <c r="H1908" i="2" s="1"/>
  <c r="F1909" i="2"/>
  <c r="G1909" i="2" s="1"/>
  <c r="H1909" i="2" s="1"/>
  <c r="F1910" i="2"/>
  <c r="G1910" i="2" s="1"/>
  <c r="H1910" i="2" s="1"/>
  <c r="F1911" i="2"/>
  <c r="G1911" i="2" s="1"/>
  <c r="H1911" i="2" s="1"/>
  <c r="F1912" i="2"/>
  <c r="G1912" i="2" s="1"/>
  <c r="H1912" i="2" s="1"/>
  <c r="F1913" i="2"/>
  <c r="G1913" i="2" s="1"/>
  <c r="H1913" i="2" s="1"/>
  <c r="F1914" i="2"/>
  <c r="G1914" i="2" s="1"/>
  <c r="H1914" i="2" s="1"/>
  <c r="F1915" i="2"/>
  <c r="G1915" i="2" s="1"/>
  <c r="H1915" i="2" s="1"/>
  <c r="F1916" i="2"/>
  <c r="G1916" i="2" s="1"/>
  <c r="H1916" i="2" s="1"/>
  <c r="F1917" i="2"/>
  <c r="G1917" i="2" s="1"/>
  <c r="H1917" i="2" s="1"/>
  <c r="F1918" i="2"/>
  <c r="G1918" i="2" s="1"/>
  <c r="H1918" i="2" s="1"/>
  <c r="F1919" i="2"/>
  <c r="G1919" i="2" s="1"/>
  <c r="H1919" i="2" s="1"/>
  <c r="F1920" i="2"/>
  <c r="G1920" i="2" s="1"/>
  <c r="H1920" i="2" s="1"/>
  <c r="F1921" i="2"/>
  <c r="G1921" i="2" s="1"/>
  <c r="H1921" i="2" s="1"/>
  <c r="F1922" i="2"/>
  <c r="G1922" i="2" s="1"/>
  <c r="H1922" i="2" s="1"/>
  <c r="F1923" i="2"/>
  <c r="G1923" i="2" s="1"/>
  <c r="H1923" i="2" s="1"/>
  <c r="F1924" i="2"/>
  <c r="G1924" i="2" s="1"/>
  <c r="H1924" i="2" s="1"/>
  <c r="F1925" i="2"/>
  <c r="G1925" i="2" s="1"/>
  <c r="H1925" i="2" s="1"/>
  <c r="F1926" i="2"/>
  <c r="G1926" i="2" s="1"/>
  <c r="H1926" i="2" s="1"/>
  <c r="F1927" i="2"/>
  <c r="G1927" i="2" s="1"/>
  <c r="H1927" i="2" s="1"/>
  <c r="F1928" i="2"/>
  <c r="G1928" i="2" s="1"/>
  <c r="H1928" i="2" s="1"/>
  <c r="F1929" i="2"/>
  <c r="G1929" i="2" s="1"/>
  <c r="H1929" i="2" s="1"/>
  <c r="F1930" i="2"/>
  <c r="G1930" i="2" s="1"/>
  <c r="H1930" i="2" s="1"/>
  <c r="F1931" i="2"/>
  <c r="G1931" i="2" s="1"/>
  <c r="H1931" i="2" s="1"/>
  <c r="F1932" i="2"/>
  <c r="G1932" i="2" s="1"/>
  <c r="H1932" i="2" s="1"/>
  <c r="F1933" i="2"/>
  <c r="G1933" i="2" s="1"/>
  <c r="H1933" i="2" s="1"/>
  <c r="F1934" i="2"/>
  <c r="G1934" i="2" s="1"/>
  <c r="H1934" i="2" s="1"/>
  <c r="F1935" i="2"/>
  <c r="G1935" i="2" s="1"/>
  <c r="H1935" i="2" s="1"/>
  <c r="F1936" i="2"/>
  <c r="G1936" i="2" s="1"/>
  <c r="H1936" i="2" s="1"/>
  <c r="F1937" i="2"/>
  <c r="G1937" i="2" s="1"/>
  <c r="H1937" i="2" s="1"/>
  <c r="F1938" i="2"/>
  <c r="G1938" i="2" s="1"/>
  <c r="H1938" i="2" s="1"/>
  <c r="F1939" i="2"/>
  <c r="G1939" i="2" s="1"/>
  <c r="H1939" i="2" s="1"/>
  <c r="F1940" i="2"/>
  <c r="G1940" i="2" s="1"/>
  <c r="H1940" i="2" s="1"/>
  <c r="F1941" i="2"/>
  <c r="G1941" i="2" s="1"/>
  <c r="H1941" i="2" s="1"/>
  <c r="F1942" i="2"/>
  <c r="G1942" i="2" s="1"/>
  <c r="H1942" i="2" s="1"/>
  <c r="F1943" i="2"/>
  <c r="G1943" i="2" s="1"/>
  <c r="H1943" i="2" s="1"/>
  <c r="F1944" i="2"/>
  <c r="G1944" i="2" s="1"/>
  <c r="H1944" i="2" s="1"/>
  <c r="F1945" i="2"/>
  <c r="G1945" i="2" s="1"/>
  <c r="H1945" i="2" s="1"/>
  <c r="F1946" i="2"/>
  <c r="G1946" i="2" s="1"/>
  <c r="H1946" i="2" s="1"/>
  <c r="F1947" i="2"/>
  <c r="G1947" i="2" s="1"/>
  <c r="H1947" i="2" s="1"/>
  <c r="F1948" i="2"/>
  <c r="G1948" i="2" s="1"/>
  <c r="H1948" i="2" s="1"/>
  <c r="F1949" i="2"/>
  <c r="G1949" i="2" s="1"/>
  <c r="H1949" i="2" s="1"/>
  <c r="F1950" i="2"/>
  <c r="G1950" i="2" s="1"/>
  <c r="H1950" i="2" s="1"/>
  <c r="F1951" i="2"/>
  <c r="G1951" i="2" s="1"/>
  <c r="H1951" i="2" s="1"/>
  <c r="F1952" i="2"/>
  <c r="G1952" i="2" s="1"/>
  <c r="H1952" i="2" s="1"/>
  <c r="F1953" i="2"/>
  <c r="G1953" i="2" s="1"/>
  <c r="H1953" i="2" s="1"/>
  <c r="F1954" i="2"/>
  <c r="G1954" i="2" s="1"/>
  <c r="H1954" i="2" s="1"/>
  <c r="F1955" i="2"/>
  <c r="G1955" i="2" s="1"/>
  <c r="H1955" i="2" s="1"/>
  <c r="F1956" i="2"/>
  <c r="G1956" i="2" s="1"/>
  <c r="H1956" i="2" s="1"/>
  <c r="F1957" i="2"/>
  <c r="G1957" i="2" s="1"/>
  <c r="H1957" i="2" s="1"/>
  <c r="F1958" i="2"/>
  <c r="G1958" i="2" s="1"/>
  <c r="H1958" i="2" s="1"/>
  <c r="F1959" i="2"/>
  <c r="G1959" i="2" s="1"/>
  <c r="H1959" i="2" s="1"/>
  <c r="F1960" i="2"/>
  <c r="G1960" i="2" s="1"/>
  <c r="H1960" i="2" s="1"/>
  <c r="F1961" i="2"/>
  <c r="G1961" i="2" s="1"/>
  <c r="H1961" i="2" s="1"/>
  <c r="F1962" i="2"/>
  <c r="G1962" i="2" s="1"/>
  <c r="H1962" i="2" s="1"/>
  <c r="F1963" i="2"/>
  <c r="G1963" i="2" s="1"/>
  <c r="H1963" i="2" s="1"/>
  <c r="F1964" i="2"/>
  <c r="G1964" i="2" s="1"/>
  <c r="H1964" i="2" s="1"/>
  <c r="F1965" i="2"/>
  <c r="G1965" i="2" s="1"/>
  <c r="H1965" i="2" s="1"/>
  <c r="F1966" i="2"/>
  <c r="G1966" i="2" s="1"/>
  <c r="H1966" i="2" s="1"/>
  <c r="F1967" i="2"/>
  <c r="G1967" i="2" s="1"/>
  <c r="H1967" i="2" s="1"/>
  <c r="F1968" i="2"/>
  <c r="G1968" i="2" s="1"/>
  <c r="H1968" i="2" s="1"/>
  <c r="F1969" i="2"/>
  <c r="G1969" i="2" s="1"/>
  <c r="H1969" i="2" s="1"/>
  <c r="F1970" i="2"/>
  <c r="G1970" i="2" s="1"/>
  <c r="H1970" i="2" s="1"/>
  <c r="F1971" i="2"/>
  <c r="G1971" i="2" s="1"/>
  <c r="H1971" i="2" s="1"/>
  <c r="F1972" i="2"/>
  <c r="G1972" i="2" s="1"/>
  <c r="H1972" i="2" s="1"/>
  <c r="F1973" i="2"/>
  <c r="G1973" i="2" s="1"/>
  <c r="H1973" i="2" s="1"/>
  <c r="F1974" i="2"/>
  <c r="G1974" i="2" s="1"/>
  <c r="H1974" i="2" s="1"/>
  <c r="F1975" i="2"/>
  <c r="G1975" i="2" s="1"/>
  <c r="H1975" i="2" s="1"/>
  <c r="F1976" i="2"/>
  <c r="G1976" i="2" s="1"/>
  <c r="H1976" i="2" s="1"/>
  <c r="F1977" i="2"/>
  <c r="G1977" i="2" s="1"/>
  <c r="H1977" i="2" s="1"/>
  <c r="F1978" i="2"/>
  <c r="G1978" i="2" s="1"/>
  <c r="H1978" i="2" s="1"/>
  <c r="F1979" i="2"/>
  <c r="G1979" i="2" s="1"/>
  <c r="H1979" i="2" s="1"/>
  <c r="F1980" i="2"/>
  <c r="G1980" i="2" s="1"/>
  <c r="H1980" i="2" s="1"/>
  <c r="F1981" i="2"/>
  <c r="G1981" i="2" s="1"/>
  <c r="H1981" i="2" s="1"/>
  <c r="F1982" i="2"/>
  <c r="G1982" i="2" s="1"/>
  <c r="H1982" i="2" s="1"/>
  <c r="F1983" i="2"/>
  <c r="G1983" i="2" s="1"/>
  <c r="H1983" i="2" s="1"/>
  <c r="F1984" i="2"/>
  <c r="G1984" i="2" s="1"/>
  <c r="H1984" i="2" s="1"/>
  <c r="F1985" i="2"/>
  <c r="G1985" i="2" s="1"/>
  <c r="H1985" i="2" s="1"/>
  <c r="F1986" i="2"/>
  <c r="G1986" i="2" s="1"/>
  <c r="H1986" i="2" s="1"/>
  <c r="F1987" i="2"/>
  <c r="G1987" i="2" s="1"/>
  <c r="H1987" i="2" s="1"/>
  <c r="F1988" i="2"/>
  <c r="G1988" i="2" s="1"/>
  <c r="H1988" i="2" s="1"/>
  <c r="F1989" i="2"/>
  <c r="G1989" i="2" s="1"/>
  <c r="H1989" i="2" s="1"/>
  <c r="F1990" i="2"/>
  <c r="G1990" i="2" s="1"/>
  <c r="H1990" i="2" s="1"/>
  <c r="F1991" i="2"/>
  <c r="G1991" i="2" s="1"/>
  <c r="H1991" i="2" s="1"/>
  <c r="F1992" i="2"/>
  <c r="G1992" i="2" s="1"/>
  <c r="H1992" i="2" s="1"/>
  <c r="F1993" i="2"/>
  <c r="G1993" i="2" s="1"/>
  <c r="H1993" i="2" s="1"/>
  <c r="F1994" i="2"/>
  <c r="G1994" i="2" s="1"/>
  <c r="H1994" i="2" s="1"/>
  <c r="F1995" i="2"/>
  <c r="G1995" i="2" s="1"/>
  <c r="H1995" i="2" s="1"/>
  <c r="F1996" i="2"/>
  <c r="G1996" i="2" s="1"/>
  <c r="H1996" i="2" s="1"/>
  <c r="F1997" i="2"/>
  <c r="G1997" i="2" s="1"/>
  <c r="H1997" i="2" s="1"/>
  <c r="F1998" i="2"/>
  <c r="G1998" i="2" s="1"/>
  <c r="H1998" i="2" s="1"/>
  <c r="F1999" i="2"/>
  <c r="G1999" i="2" s="1"/>
  <c r="H1999" i="2" s="1"/>
  <c r="F2000" i="2"/>
  <c r="G2000" i="2" s="1"/>
  <c r="H2000" i="2" s="1"/>
  <c r="F2001" i="2"/>
  <c r="G2001" i="2" s="1"/>
  <c r="H2001" i="2" s="1"/>
  <c r="F2002" i="2"/>
  <c r="G2002" i="2" s="1"/>
  <c r="H2002" i="2" s="1"/>
  <c r="F2003" i="2"/>
  <c r="G2003" i="2" s="1"/>
  <c r="H2003" i="2" s="1"/>
  <c r="F2004" i="2"/>
  <c r="G2004" i="2" s="1"/>
  <c r="H2004" i="2" s="1"/>
  <c r="F2005" i="2"/>
  <c r="G2005" i="2" s="1"/>
  <c r="H2005" i="2" s="1"/>
  <c r="F2006" i="2"/>
  <c r="G2006" i="2" s="1"/>
  <c r="H2006" i="2" s="1"/>
  <c r="F2007" i="2"/>
  <c r="G2007" i="2" s="1"/>
  <c r="H2007" i="2" s="1"/>
  <c r="F2008" i="2"/>
  <c r="G2008" i="2" s="1"/>
  <c r="H2008" i="2" s="1"/>
  <c r="F2009" i="2"/>
  <c r="G2009" i="2" s="1"/>
  <c r="H2009" i="2" s="1"/>
  <c r="F2010" i="2"/>
  <c r="G2010" i="2" s="1"/>
  <c r="H2010" i="2" s="1"/>
  <c r="F2011" i="2"/>
  <c r="G2011" i="2" s="1"/>
  <c r="H2011" i="2" s="1"/>
  <c r="F2012" i="2"/>
  <c r="G2012" i="2" s="1"/>
  <c r="H2012" i="2" s="1"/>
  <c r="F2013" i="2"/>
  <c r="G2013" i="2" s="1"/>
  <c r="H2013" i="2" s="1"/>
  <c r="F2014" i="2"/>
  <c r="G2014" i="2" s="1"/>
  <c r="H2014" i="2" s="1"/>
  <c r="F2015" i="2"/>
  <c r="G2015" i="2" s="1"/>
  <c r="H2015" i="2" s="1"/>
  <c r="F2016" i="2"/>
  <c r="G2016" i="2" s="1"/>
  <c r="H2016" i="2" s="1"/>
  <c r="F2017" i="2"/>
  <c r="G2017" i="2" s="1"/>
  <c r="H2017" i="2" s="1"/>
  <c r="F2018" i="2"/>
  <c r="G2018" i="2" s="1"/>
  <c r="H2018" i="2" s="1"/>
  <c r="F2019" i="2"/>
  <c r="G2019" i="2" s="1"/>
  <c r="H2019" i="2" s="1"/>
  <c r="F2020" i="2"/>
  <c r="G2020" i="2" s="1"/>
  <c r="H2020" i="2" s="1"/>
  <c r="F2021" i="2"/>
  <c r="G2021" i="2" s="1"/>
  <c r="H2021" i="2" s="1"/>
  <c r="F2022" i="2"/>
  <c r="G2022" i="2" s="1"/>
  <c r="H2022" i="2" s="1"/>
  <c r="F2023" i="2"/>
  <c r="G2023" i="2" s="1"/>
  <c r="H2023" i="2" s="1"/>
  <c r="F2024" i="2"/>
  <c r="G2024" i="2" s="1"/>
  <c r="H2024" i="2" s="1"/>
  <c r="F2025" i="2"/>
  <c r="G2025" i="2" s="1"/>
  <c r="H2025" i="2" s="1"/>
  <c r="F2026" i="2"/>
  <c r="G2026" i="2" s="1"/>
  <c r="H2026" i="2" s="1"/>
  <c r="F2027" i="2"/>
  <c r="G2027" i="2" s="1"/>
  <c r="H2027" i="2" s="1"/>
  <c r="F2028" i="2"/>
  <c r="G2028" i="2" s="1"/>
  <c r="H2028" i="2" s="1"/>
  <c r="F2029" i="2"/>
  <c r="G2029" i="2" s="1"/>
  <c r="H2029" i="2" s="1"/>
  <c r="F2030" i="2"/>
  <c r="G2030" i="2" s="1"/>
  <c r="H2030" i="2" s="1"/>
  <c r="F2031" i="2"/>
  <c r="G2031" i="2" s="1"/>
  <c r="H2031" i="2" s="1"/>
  <c r="F2032" i="2"/>
  <c r="G2032" i="2" s="1"/>
  <c r="H2032" i="2" s="1"/>
  <c r="F2033" i="2"/>
  <c r="G2033" i="2" s="1"/>
  <c r="H2033" i="2" s="1"/>
  <c r="F2034" i="2"/>
  <c r="G2034" i="2" s="1"/>
  <c r="H2034" i="2" s="1"/>
  <c r="F2035" i="2"/>
  <c r="G2035" i="2" s="1"/>
  <c r="H2035" i="2" s="1"/>
  <c r="F2036" i="2"/>
  <c r="G2036" i="2" s="1"/>
  <c r="H2036" i="2" s="1"/>
  <c r="F2037" i="2"/>
  <c r="G2037" i="2" s="1"/>
  <c r="H2037" i="2" s="1"/>
  <c r="F2038" i="2"/>
  <c r="G2038" i="2" s="1"/>
  <c r="H2038" i="2" s="1"/>
  <c r="F2039" i="2"/>
  <c r="G2039" i="2" s="1"/>
  <c r="H2039" i="2" s="1"/>
  <c r="F2040" i="2"/>
  <c r="G2040" i="2" s="1"/>
  <c r="H2040" i="2" s="1"/>
  <c r="F2041" i="2"/>
  <c r="G2041" i="2" s="1"/>
  <c r="H2041" i="2" s="1"/>
  <c r="F2042" i="2"/>
  <c r="G2042" i="2" s="1"/>
  <c r="H2042" i="2" s="1"/>
  <c r="F2043" i="2"/>
  <c r="G2043" i="2" s="1"/>
  <c r="H2043" i="2" s="1"/>
  <c r="F2044" i="2"/>
  <c r="G2044" i="2" s="1"/>
  <c r="H2044" i="2" s="1"/>
  <c r="F2045" i="2"/>
  <c r="G2045" i="2" s="1"/>
  <c r="H2045" i="2" s="1"/>
  <c r="F2046" i="2"/>
  <c r="G2046" i="2" s="1"/>
  <c r="H2046" i="2" s="1"/>
  <c r="F2047" i="2"/>
  <c r="G2047" i="2" s="1"/>
  <c r="H2047" i="2" s="1"/>
  <c r="F2048" i="2"/>
  <c r="G2048" i="2" s="1"/>
  <c r="H2048" i="2" s="1"/>
  <c r="F2049" i="2"/>
  <c r="G2049" i="2" s="1"/>
  <c r="H2049" i="2" s="1"/>
  <c r="F2050" i="2"/>
  <c r="G2050" i="2" s="1"/>
  <c r="H2050" i="2" s="1"/>
  <c r="F2051" i="2"/>
  <c r="G2051" i="2" s="1"/>
  <c r="H2051" i="2" s="1"/>
  <c r="F2052" i="2"/>
  <c r="G2052" i="2" s="1"/>
  <c r="H2052" i="2" s="1"/>
  <c r="F2053" i="2"/>
  <c r="G2053" i="2" s="1"/>
  <c r="H2053" i="2" s="1"/>
  <c r="F2054" i="2"/>
  <c r="G2054" i="2" s="1"/>
  <c r="H2054" i="2" s="1"/>
  <c r="F2055" i="2"/>
  <c r="G2055" i="2" s="1"/>
  <c r="H2055" i="2" s="1"/>
  <c r="F2056" i="2"/>
  <c r="G2056" i="2" s="1"/>
  <c r="H2056" i="2" s="1"/>
  <c r="F2057" i="2"/>
  <c r="G2057" i="2" s="1"/>
  <c r="H2057" i="2" s="1"/>
  <c r="F2058" i="2"/>
  <c r="G2058" i="2" s="1"/>
  <c r="H2058" i="2" s="1"/>
  <c r="F2059" i="2"/>
  <c r="G2059" i="2" s="1"/>
  <c r="H2059" i="2" s="1"/>
  <c r="F2060" i="2"/>
  <c r="G2060" i="2" s="1"/>
  <c r="H2060" i="2" s="1"/>
  <c r="F2061" i="2"/>
  <c r="G2061" i="2" s="1"/>
  <c r="H2061" i="2" s="1"/>
  <c r="F2062" i="2"/>
  <c r="G2062" i="2" s="1"/>
  <c r="H2062" i="2" s="1"/>
  <c r="F2063" i="2"/>
  <c r="G2063" i="2" s="1"/>
  <c r="H2063" i="2" s="1"/>
  <c r="F2064" i="2"/>
  <c r="G2064" i="2" s="1"/>
  <c r="H2064" i="2" s="1"/>
  <c r="F2065" i="2"/>
  <c r="G2065" i="2" s="1"/>
  <c r="H2065" i="2" s="1"/>
  <c r="F2066" i="2"/>
  <c r="G2066" i="2" s="1"/>
  <c r="H2066" i="2" s="1"/>
  <c r="F2067" i="2"/>
  <c r="G2067" i="2" s="1"/>
  <c r="H2067" i="2" s="1"/>
  <c r="F2068" i="2"/>
  <c r="G2068" i="2" s="1"/>
  <c r="H2068" i="2" s="1"/>
  <c r="F2069" i="2"/>
  <c r="G2069" i="2" s="1"/>
  <c r="H2069" i="2" s="1"/>
  <c r="F2070" i="2"/>
  <c r="G2070" i="2" s="1"/>
  <c r="H2070" i="2" s="1"/>
  <c r="F2071" i="2"/>
  <c r="G2071" i="2" s="1"/>
  <c r="H2071" i="2" s="1"/>
  <c r="F2072" i="2"/>
  <c r="G2072" i="2" s="1"/>
  <c r="H2072" i="2" s="1"/>
  <c r="F2073" i="2"/>
  <c r="G2073" i="2" s="1"/>
  <c r="H2073" i="2" s="1"/>
  <c r="F2074" i="2"/>
  <c r="G2074" i="2" s="1"/>
  <c r="H2074" i="2" s="1"/>
  <c r="F2075" i="2"/>
  <c r="G2075" i="2" s="1"/>
  <c r="H2075" i="2" s="1"/>
  <c r="F2076" i="2"/>
  <c r="G2076" i="2" s="1"/>
  <c r="H2076" i="2" s="1"/>
  <c r="F2077" i="2"/>
  <c r="G2077" i="2" s="1"/>
  <c r="H2077" i="2" s="1"/>
  <c r="F2078" i="2"/>
  <c r="G2078" i="2" s="1"/>
  <c r="H2078" i="2" s="1"/>
  <c r="F2079" i="2"/>
  <c r="G2079" i="2" s="1"/>
  <c r="H2079" i="2" s="1"/>
  <c r="F2080" i="2"/>
  <c r="G2080" i="2" s="1"/>
  <c r="H2080" i="2" s="1"/>
  <c r="F2081" i="2"/>
  <c r="G2081" i="2" s="1"/>
  <c r="H2081" i="2" s="1"/>
  <c r="F2082" i="2"/>
  <c r="G2082" i="2" s="1"/>
  <c r="H2082" i="2" s="1"/>
  <c r="F2083" i="2"/>
  <c r="G2083" i="2" s="1"/>
  <c r="H2083" i="2" s="1"/>
  <c r="F2084" i="2"/>
  <c r="G2084" i="2" s="1"/>
  <c r="H2084" i="2" s="1"/>
  <c r="F2085" i="2"/>
  <c r="G2085" i="2" s="1"/>
  <c r="H2085" i="2" s="1"/>
  <c r="F2086" i="2"/>
  <c r="G2086" i="2" s="1"/>
  <c r="H2086" i="2" s="1"/>
  <c r="F2087" i="2"/>
  <c r="G2087" i="2" s="1"/>
  <c r="H2087" i="2" s="1"/>
  <c r="F2088" i="2"/>
  <c r="G2088" i="2" s="1"/>
  <c r="H2088" i="2" s="1"/>
  <c r="F2089" i="2"/>
  <c r="G2089" i="2" s="1"/>
  <c r="H2089" i="2" s="1"/>
  <c r="F2090" i="2"/>
  <c r="G2090" i="2" s="1"/>
  <c r="H2090" i="2" s="1"/>
  <c r="F2091" i="2"/>
  <c r="G2091" i="2" s="1"/>
  <c r="H2091" i="2" s="1"/>
  <c r="F2092" i="2"/>
  <c r="G2092" i="2" s="1"/>
  <c r="H2092" i="2" s="1"/>
  <c r="F2093" i="2"/>
  <c r="G2093" i="2" s="1"/>
  <c r="H2093" i="2" s="1"/>
  <c r="F2094" i="2"/>
  <c r="G2094" i="2" s="1"/>
  <c r="H2094" i="2" s="1"/>
  <c r="F2095" i="2"/>
  <c r="G2095" i="2" s="1"/>
  <c r="H2095" i="2" s="1"/>
  <c r="F2096" i="2"/>
  <c r="G2096" i="2" s="1"/>
  <c r="H2096" i="2" s="1"/>
  <c r="F2097" i="2"/>
  <c r="G2097" i="2" s="1"/>
  <c r="H2097" i="2" s="1"/>
  <c r="F2098" i="2"/>
  <c r="G2098" i="2" s="1"/>
  <c r="H2098" i="2" s="1"/>
  <c r="F2099" i="2"/>
  <c r="G2099" i="2" s="1"/>
  <c r="H2099" i="2" s="1"/>
  <c r="F2100" i="2"/>
  <c r="G2100" i="2" s="1"/>
  <c r="H2100" i="2" s="1"/>
  <c r="F2101" i="2"/>
  <c r="G2101" i="2" s="1"/>
  <c r="H2101" i="2" s="1"/>
  <c r="F2102" i="2"/>
  <c r="G2102" i="2" s="1"/>
  <c r="H2102" i="2" s="1"/>
  <c r="F2103" i="2"/>
  <c r="G2103" i="2" s="1"/>
  <c r="H2103" i="2" s="1"/>
  <c r="F2104" i="2"/>
  <c r="G2104" i="2" s="1"/>
  <c r="H2104" i="2" s="1"/>
  <c r="F2105" i="2"/>
  <c r="G2105" i="2" s="1"/>
  <c r="H2105" i="2" s="1"/>
  <c r="F2106" i="2"/>
  <c r="G2106" i="2" s="1"/>
  <c r="H2106" i="2" s="1"/>
  <c r="F2107" i="2"/>
  <c r="G2107" i="2" s="1"/>
  <c r="H2107" i="2" s="1"/>
  <c r="F2108" i="2"/>
  <c r="G2108" i="2" s="1"/>
  <c r="H2108" i="2" s="1"/>
  <c r="F2109" i="2"/>
  <c r="G2109" i="2" s="1"/>
  <c r="H2109" i="2" s="1"/>
  <c r="F2110" i="2"/>
  <c r="G2110" i="2" s="1"/>
  <c r="H2110" i="2" s="1"/>
  <c r="F2111" i="2"/>
  <c r="G2111" i="2" s="1"/>
  <c r="H2111" i="2" s="1"/>
  <c r="F2112" i="2"/>
  <c r="G2112" i="2" s="1"/>
  <c r="H2112" i="2" s="1"/>
  <c r="F2113" i="2"/>
  <c r="G2113" i="2" s="1"/>
  <c r="H2113" i="2" s="1"/>
  <c r="F2114" i="2"/>
  <c r="G2114" i="2" s="1"/>
  <c r="H2114" i="2" s="1"/>
  <c r="F2115" i="2"/>
  <c r="G2115" i="2" s="1"/>
  <c r="H2115" i="2" s="1"/>
  <c r="F2116" i="2"/>
  <c r="G2116" i="2" s="1"/>
  <c r="H2116" i="2" s="1"/>
  <c r="F2117" i="2"/>
  <c r="G2117" i="2" s="1"/>
  <c r="H2117" i="2" s="1"/>
  <c r="F2118" i="2"/>
  <c r="G2118" i="2" s="1"/>
  <c r="H2118" i="2" s="1"/>
  <c r="F2119" i="2"/>
  <c r="G2119" i="2" s="1"/>
  <c r="H2119" i="2" s="1"/>
  <c r="F2120" i="2"/>
  <c r="G2120" i="2" s="1"/>
  <c r="H2120" i="2" s="1"/>
  <c r="F2121" i="2"/>
  <c r="G2121" i="2" s="1"/>
  <c r="H2121" i="2" s="1"/>
  <c r="F2122" i="2"/>
  <c r="G2122" i="2" s="1"/>
  <c r="H2122" i="2" s="1"/>
  <c r="F2123" i="2"/>
  <c r="G2123" i="2" s="1"/>
  <c r="H2123" i="2" s="1"/>
  <c r="F2124" i="2"/>
  <c r="G2124" i="2" s="1"/>
  <c r="H2124" i="2" s="1"/>
  <c r="F2125" i="2"/>
  <c r="G2125" i="2" s="1"/>
  <c r="H2125" i="2" s="1"/>
  <c r="F2126" i="2"/>
  <c r="G2126" i="2" s="1"/>
  <c r="H2126" i="2" s="1"/>
  <c r="F2127" i="2"/>
  <c r="G2127" i="2" s="1"/>
  <c r="H2127" i="2" s="1"/>
  <c r="F2128" i="2"/>
  <c r="G2128" i="2" s="1"/>
  <c r="H2128" i="2" s="1"/>
  <c r="F2129" i="2"/>
  <c r="G2129" i="2" s="1"/>
  <c r="H2129" i="2" s="1"/>
  <c r="F2130" i="2"/>
  <c r="G2130" i="2" s="1"/>
  <c r="H2130" i="2" s="1"/>
  <c r="F2131" i="2"/>
  <c r="G2131" i="2" s="1"/>
  <c r="H2131" i="2" s="1"/>
  <c r="F2132" i="2"/>
  <c r="G2132" i="2" s="1"/>
  <c r="H2132" i="2" s="1"/>
  <c r="F2133" i="2"/>
  <c r="G2133" i="2" s="1"/>
  <c r="H2133" i="2" s="1"/>
  <c r="F2134" i="2"/>
  <c r="G2134" i="2" s="1"/>
  <c r="H2134" i="2" s="1"/>
  <c r="F2135" i="2"/>
  <c r="G2135" i="2" s="1"/>
  <c r="H2135" i="2" s="1"/>
  <c r="F2136" i="2"/>
  <c r="G2136" i="2" s="1"/>
  <c r="H2136" i="2" s="1"/>
  <c r="F2137" i="2"/>
  <c r="G2137" i="2" s="1"/>
  <c r="H2137" i="2" s="1"/>
  <c r="F2138" i="2"/>
  <c r="G2138" i="2" s="1"/>
  <c r="H2138" i="2" s="1"/>
  <c r="F2139" i="2"/>
  <c r="G2139" i="2" s="1"/>
  <c r="H2139" i="2" s="1"/>
  <c r="F2140" i="2"/>
  <c r="G2140" i="2" s="1"/>
  <c r="H2140" i="2" s="1"/>
  <c r="F2141" i="2"/>
  <c r="G2141" i="2" s="1"/>
  <c r="H2141" i="2" s="1"/>
  <c r="F2142" i="2"/>
  <c r="G2142" i="2" s="1"/>
  <c r="H2142" i="2" s="1"/>
  <c r="F2143" i="2"/>
  <c r="G2143" i="2" s="1"/>
  <c r="H2143" i="2" s="1"/>
  <c r="F2144" i="2"/>
  <c r="G2144" i="2" s="1"/>
  <c r="H2144" i="2" s="1"/>
  <c r="F2145" i="2"/>
  <c r="G2145" i="2" s="1"/>
  <c r="H2145" i="2" s="1"/>
  <c r="F2146" i="2"/>
  <c r="G2146" i="2" s="1"/>
  <c r="H2146" i="2" s="1"/>
  <c r="F2147" i="2"/>
  <c r="G2147" i="2" s="1"/>
  <c r="H2147" i="2" s="1"/>
  <c r="F2148" i="2"/>
  <c r="G2148" i="2" s="1"/>
  <c r="H2148" i="2" s="1"/>
  <c r="F2149" i="2"/>
  <c r="G2149" i="2" s="1"/>
  <c r="H2149" i="2" s="1"/>
  <c r="F2150" i="2"/>
  <c r="G2150" i="2" s="1"/>
  <c r="H2150" i="2" s="1"/>
  <c r="F2151" i="2"/>
  <c r="G2151" i="2" s="1"/>
  <c r="H2151" i="2" s="1"/>
  <c r="F2152" i="2"/>
  <c r="G2152" i="2" s="1"/>
  <c r="H2152" i="2" s="1"/>
  <c r="F2153" i="2"/>
  <c r="G2153" i="2" s="1"/>
  <c r="H2153" i="2" s="1"/>
  <c r="F2154" i="2"/>
  <c r="G2154" i="2" s="1"/>
  <c r="H2154" i="2" s="1"/>
  <c r="F2155" i="2"/>
  <c r="G2155" i="2" s="1"/>
  <c r="H2155" i="2" s="1"/>
  <c r="F2156" i="2"/>
  <c r="G2156" i="2" s="1"/>
  <c r="H2156" i="2" s="1"/>
  <c r="F2157" i="2"/>
  <c r="G2157" i="2" s="1"/>
  <c r="H2157" i="2" s="1"/>
  <c r="F2158" i="2"/>
  <c r="G2158" i="2" s="1"/>
  <c r="H2158" i="2" s="1"/>
  <c r="F2159" i="2"/>
  <c r="G2159" i="2" s="1"/>
  <c r="H2159" i="2" s="1"/>
  <c r="F2160" i="2"/>
  <c r="G2160" i="2" s="1"/>
  <c r="H2160" i="2" s="1"/>
  <c r="F2161" i="2"/>
  <c r="G2161" i="2" s="1"/>
  <c r="H2161" i="2" s="1"/>
  <c r="F2162" i="2"/>
  <c r="G2162" i="2" s="1"/>
  <c r="H2162" i="2" s="1"/>
  <c r="F2163" i="2"/>
  <c r="G2163" i="2" s="1"/>
  <c r="H2163" i="2" s="1"/>
  <c r="F2164" i="2"/>
  <c r="G2164" i="2" s="1"/>
  <c r="H2164" i="2" s="1"/>
  <c r="F2165" i="2"/>
  <c r="G2165" i="2" s="1"/>
  <c r="H2165" i="2" s="1"/>
  <c r="F2166" i="2"/>
  <c r="G2166" i="2" s="1"/>
  <c r="H2166" i="2" s="1"/>
  <c r="F2167" i="2"/>
  <c r="G2167" i="2" s="1"/>
  <c r="H2167" i="2" s="1"/>
  <c r="F2168" i="2"/>
  <c r="G2168" i="2" s="1"/>
  <c r="H2168" i="2" s="1"/>
  <c r="F2169" i="2"/>
  <c r="G2169" i="2" s="1"/>
  <c r="H2169" i="2" s="1"/>
  <c r="F2170" i="2"/>
  <c r="G2170" i="2" s="1"/>
  <c r="H2170" i="2" s="1"/>
  <c r="F2171" i="2"/>
  <c r="G2171" i="2" s="1"/>
  <c r="H2171" i="2" s="1"/>
  <c r="F2172" i="2"/>
  <c r="G2172" i="2" s="1"/>
  <c r="H2172" i="2" s="1"/>
  <c r="F2173" i="2"/>
  <c r="G2173" i="2" s="1"/>
  <c r="H2173" i="2" s="1"/>
  <c r="F2174" i="2"/>
  <c r="G2174" i="2" s="1"/>
  <c r="H2174" i="2" s="1"/>
  <c r="F2175" i="2"/>
  <c r="G2175" i="2" s="1"/>
  <c r="H2175" i="2" s="1"/>
  <c r="F2176" i="2"/>
  <c r="G2176" i="2" s="1"/>
  <c r="H2176" i="2" s="1"/>
  <c r="F2177" i="2"/>
  <c r="G2177" i="2" s="1"/>
  <c r="H2177" i="2" s="1"/>
  <c r="F2178" i="2"/>
  <c r="G2178" i="2" s="1"/>
  <c r="H2178" i="2" s="1"/>
  <c r="F2179" i="2"/>
  <c r="G2179" i="2" s="1"/>
  <c r="H2179" i="2" s="1"/>
  <c r="F2180" i="2"/>
  <c r="G2180" i="2" s="1"/>
  <c r="H2180" i="2" s="1"/>
  <c r="F2181" i="2"/>
  <c r="G2181" i="2" s="1"/>
  <c r="H2181" i="2" s="1"/>
  <c r="F2182" i="2"/>
  <c r="G2182" i="2" s="1"/>
  <c r="H2182" i="2" s="1"/>
  <c r="F2183" i="2"/>
  <c r="G2183" i="2" s="1"/>
  <c r="H2183" i="2" s="1"/>
  <c r="F2184" i="2"/>
  <c r="G2184" i="2" s="1"/>
  <c r="H2184" i="2" s="1"/>
  <c r="F2185" i="2"/>
  <c r="G2185" i="2" s="1"/>
  <c r="H2185" i="2" s="1"/>
  <c r="F2186" i="2"/>
  <c r="G2186" i="2" s="1"/>
  <c r="H2186" i="2" s="1"/>
  <c r="F2187" i="2"/>
  <c r="G2187" i="2" s="1"/>
  <c r="H2187" i="2" s="1"/>
  <c r="F2188" i="2"/>
  <c r="G2188" i="2" s="1"/>
  <c r="H2188" i="2" s="1"/>
  <c r="F2189" i="2"/>
  <c r="G2189" i="2" s="1"/>
  <c r="H2189" i="2" s="1"/>
  <c r="F2190" i="2"/>
  <c r="G2190" i="2" s="1"/>
  <c r="H2190" i="2" s="1"/>
  <c r="F2191" i="2"/>
  <c r="G2191" i="2" s="1"/>
  <c r="H2191" i="2" s="1"/>
  <c r="F2192" i="2"/>
  <c r="G2192" i="2" s="1"/>
  <c r="H2192" i="2" s="1"/>
  <c r="F2193" i="2"/>
  <c r="G2193" i="2" s="1"/>
  <c r="H2193" i="2" s="1"/>
  <c r="F2194" i="2"/>
  <c r="G2194" i="2" s="1"/>
  <c r="H2194" i="2" s="1"/>
  <c r="F2195" i="2"/>
  <c r="G2195" i="2" s="1"/>
  <c r="H2195" i="2" s="1"/>
  <c r="F2196" i="2"/>
  <c r="G2196" i="2" s="1"/>
  <c r="H2196" i="2" s="1"/>
  <c r="F2197" i="2"/>
  <c r="G2197" i="2" s="1"/>
  <c r="H2197" i="2" s="1"/>
  <c r="F2198" i="2"/>
  <c r="G2198" i="2" s="1"/>
  <c r="H2198" i="2" s="1"/>
  <c r="F2199" i="2"/>
  <c r="G2199" i="2" s="1"/>
  <c r="H2199" i="2" s="1"/>
  <c r="F2200" i="2"/>
  <c r="G2200" i="2" s="1"/>
  <c r="H2200" i="2" s="1"/>
  <c r="F2201" i="2"/>
  <c r="G2201" i="2" s="1"/>
  <c r="H2201" i="2" s="1"/>
  <c r="F2202" i="2"/>
  <c r="G2202" i="2" s="1"/>
  <c r="H2202" i="2" s="1"/>
  <c r="F2203" i="2"/>
  <c r="G2203" i="2" s="1"/>
  <c r="H2203" i="2" s="1"/>
  <c r="F2204" i="2"/>
  <c r="G2204" i="2" s="1"/>
  <c r="H2204" i="2" s="1"/>
  <c r="F2205" i="2"/>
  <c r="G2205" i="2" s="1"/>
  <c r="H2205" i="2" s="1"/>
  <c r="F2206" i="2"/>
  <c r="G2206" i="2" s="1"/>
  <c r="H2206" i="2" s="1"/>
  <c r="F2207" i="2"/>
  <c r="G2207" i="2" s="1"/>
  <c r="H2207" i="2" s="1"/>
  <c r="F2208" i="2"/>
  <c r="G2208" i="2" s="1"/>
  <c r="H2208" i="2" s="1"/>
  <c r="F2209" i="2"/>
  <c r="G2209" i="2" s="1"/>
  <c r="H2209" i="2" s="1"/>
  <c r="F2210" i="2"/>
  <c r="G2210" i="2" s="1"/>
  <c r="H2210" i="2" s="1"/>
  <c r="F2211" i="2"/>
  <c r="G2211" i="2" s="1"/>
  <c r="H2211" i="2" s="1"/>
  <c r="F2212" i="2"/>
  <c r="G2212" i="2" s="1"/>
  <c r="H2212" i="2" s="1"/>
  <c r="F2213" i="2"/>
  <c r="G2213" i="2" s="1"/>
  <c r="H2213" i="2" s="1"/>
  <c r="F2214" i="2"/>
  <c r="G2214" i="2" s="1"/>
  <c r="H2214" i="2" s="1"/>
  <c r="F2215" i="2"/>
  <c r="G2215" i="2" s="1"/>
  <c r="H2215" i="2" s="1"/>
  <c r="F2216" i="2"/>
  <c r="G2216" i="2" s="1"/>
  <c r="H2216" i="2" s="1"/>
  <c r="F2217" i="2"/>
  <c r="G2217" i="2" s="1"/>
  <c r="H2217" i="2" s="1"/>
  <c r="F2218" i="2"/>
  <c r="G2218" i="2" s="1"/>
  <c r="H2218" i="2" s="1"/>
  <c r="F2219" i="2"/>
  <c r="G2219" i="2" s="1"/>
  <c r="H2219" i="2" s="1"/>
  <c r="F2220" i="2"/>
  <c r="G2220" i="2" s="1"/>
  <c r="H2220" i="2" s="1"/>
  <c r="F2221" i="2"/>
  <c r="G2221" i="2" s="1"/>
  <c r="H2221" i="2" s="1"/>
  <c r="F2222" i="2"/>
  <c r="G2222" i="2" s="1"/>
  <c r="H2222" i="2" s="1"/>
  <c r="F2223" i="2"/>
  <c r="G2223" i="2" s="1"/>
  <c r="H2223" i="2" s="1"/>
  <c r="F2224" i="2"/>
  <c r="G2224" i="2" s="1"/>
  <c r="H2224" i="2" s="1"/>
  <c r="F2225" i="2"/>
  <c r="G2225" i="2" s="1"/>
  <c r="H2225" i="2" s="1"/>
  <c r="F2226" i="2"/>
  <c r="G2226" i="2" s="1"/>
  <c r="H2226" i="2" s="1"/>
  <c r="F2227" i="2"/>
  <c r="G2227" i="2" s="1"/>
  <c r="H2227" i="2" s="1"/>
  <c r="F2228" i="2"/>
  <c r="G2228" i="2" s="1"/>
  <c r="H2228" i="2" s="1"/>
  <c r="F2229" i="2"/>
  <c r="G2229" i="2" s="1"/>
  <c r="H2229" i="2" s="1"/>
  <c r="F2230" i="2"/>
  <c r="G2230" i="2" s="1"/>
  <c r="H2230" i="2" s="1"/>
  <c r="F2231" i="2"/>
  <c r="G2231" i="2" s="1"/>
  <c r="H2231" i="2" s="1"/>
  <c r="F2232" i="2"/>
  <c r="G2232" i="2" s="1"/>
  <c r="H2232" i="2" s="1"/>
  <c r="F2233" i="2"/>
  <c r="G2233" i="2" s="1"/>
  <c r="H2233" i="2" s="1"/>
  <c r="F2234" i="2"/>
  <c r="G2234" i="2" s="1"/>
  <c r="H2234" i="2" s="1"/>
  <c r="F2235" i="2"/>
  <c r="G2235" i="2" s="1"/>
  <c r="H2235" i="2" s="1"/>
  <c r="F2236" i="2"/>
  <c r="G2236" i="2" s="1"/>
  <c r="H2236" i="2" s="1"/>
  <c r="F2237" i="2"/>
  <c r="G2237" i="2" s="1"/>
  <c r="H2237" i="2" s="1"/>
  <c r="F2238" i="2"/>
  <c r="G2238" i="2" s="1"/>
  <c r="H2238" i="2" s="1"/>
  <c r="F2239" i="2"/>
  <c r="G2239" i="2" s="1"/>
  <c r="H2239" i="2" s="1"/>
  <c r="F2240" i="2"/>
  <c r="G2240" i="2" s="1"/>
  <c r="H2240" i="2" s="1"/>
  <c r="F2241" i="2"/>
  <c r="G2241" i="2" s="1"/>
  <c r="H2241" i="2" s="1"/>
  <c r="F2242" i="2"/>
  <c r="G2242" i="2" s="1"/>
  <c r="H2242" i="2" s="1"/>
  <c r="F2243" i="2"/>
  <c r="G2243" i="2" s="1"/>
  <c r="H2243" i="2" s="1"/>
  <c r="F2244" i="2"/>
  <c r="G2244" i="2" s="1"/>
  <c r="H2244" i="2" s="1"/>
  <c r="F2245" i="2"/>
  <c r="G2245" i="2" s="1"/>
  <c r="H2245" i="2" s="1"/>
  <c r="F2246" i="2"/>
  <c r="G2246" i="2" s="1"/>
  <c r="H2246" i="2" s="1"/>
  <c r="F2247" i="2"/>
  <c r="G2247" i="2" s="1"/>
  <c r="H2247" i="2" s="1"/>
  <c r="F2248" i="2"/>
  <c r="G2248" i="2" s="1"/>
  <c r="H2248" i="2" s="1"/>
  <c r="F2249" i="2"/>
  <c r="G2249" i="2" s="1"/>
  <c r="H2249" i="2" s="1"/>
  <c r="F2250" i="2"/>
  <c r="G2250" i="2" s="1"/>
  <c r="H2250" i="2" s="1"/>
  <c r="F2251" i="2"/>
  <c r="G2251" i="2" s="1"/>
  <c r="H2251" i="2" s="1"/>
  <c r="F2252" i="2"/>
  <c r="G2252" i="2" s="1"/>
  <c r="H2252" i="2" s="1"/>
  <c r="F2253" i="2"/>
  <c r="G2253" i="2" s="1"/>
  <c r="H2253" i="2" s="1"/>
  <c r="F2254" i="2"/>
  <c r="G2254" i="2" s="1"/>
  <c r="H2254" i="2" s="1"/>
  <c r="F2255" i="2"/>
  <c r="G2255" i="2" s="1"/>
  <c r="H2255" i="2" s="1"/>
  <c r="F2256" i="2"/>
  <c r="G2256" i="2" s="1"/>
  <c r="H2256" i="2" s="1"/>
  <c r="F2257" i="2"/>
  <c r="G2257" i="2" s="1"/>
  <c r="H2257" i="2" s="1"/>
  <c r="F2258" i="2"/>
  <c r="G2258" i="2" s="1"/>
  <c r="H2258" i="2" s="1"/>
  <c r="F2259" i="2"/>
  <c r="G2259" i="2" s="1"/>
  <c r="H2259" i="2" s="1"/>
  <c r="F2260" i="2"/>
  <c r="G2260" i="2" s="1"/>
  <c r="H2260" i="2" s="1"/>
  <c r="F2261" i="2"/>
  <c r="G2261" i="2" s="1"/>
  <c r="H2261" i="2" s="1"/>
  <c r="F2262" i="2"/>
  <c r="G2262" i="2" s="1"/>
  <c r="H2262" i="2" s="1"/>
  <c r="F2263" i="2"/>
  <c r="G2263" i="2" s="1"/>
  <c r="H2263" i="2" s="1"/>
  <c r="F2264" i="2"/>
  <c r="G2264" i="2" s="1"/>
  <c r="H2264" i="2" s="1"/>
  <c r="F2265" i="2"/>
  <c r="G2265" i="2" s="1"/>
  <c r="H2265" i="2" s="1"/>
  <c r="F2266" i="2"/>
  <c r="G2266" i="2" s="1"/>
  <c r="H2266" i="2" s="1"/>
  <c r="F2267" i="2"/>
  <c r="G2267" i="2" s="1"/>
  <c r="H2267" i="2" s="1"/>
  <c r="F2268" i="2"/>
  <c r="G2268" i="2" s="1"/>
  <c r="H2268" i="2" s="1"/>
  <c r="F2269" i="2"/>
  <c r="G2269" i="2" s="1"/>
  <c r="H2269" i="2" s="1"/>
  <c r="F2270" i="2"/>
  <c r="G2270" i="2" s="1"/>
  <c r="H2270" i="2" s="1"/>
  <c r="F2271" i="2"/>
  <c r="G2271" i="2" s="1"/>
  <c r="H2271" i="2" s="1"/>
  <c r="F2272" i="2"/>
  <c r="G2272" i="2" s="1"/>
  <c r="H2272" i="2" s="1"/>
  <c r="F2273" i="2"/>
  <c r="G2273" i="2" s="1"/>
  <c r="H2273" i="2" s="1"/>
  <c r="F2274" i="2"/>
  <c r="G2274" i="2" s="1"/>
  <c r="H2274" i="2" s="1"/>
  <c r="F2275" i="2"/>
  <c r="G2275" i="2" s="1"/>
  <c r="H2275" i="2" s="1"/>
  <c r="F2276" i="2"/>
  <c r="G2276" i="2" s="1"/>
  <c r="H2276" i="2" s="1"/>
  <c r="F2277" i="2"/>
  <c r="G2277" i="2" s="1"/>
  <c r="H2277" i="2" s="1"/>
  <c r="F2278" i="2"/>
  <c r="G2278" i="2" s="1"/>
  <c r="H2278" i="2" s="1"/>
  <c r="F2279" i="2"/>
  <c r="G2279" i="2" s="1"/>
  <c r="H2279" i="2" s="1"/>
  <c r="F2280" i="2"/>
  <c r="G2280" i="2" s="1"/>
  <c r="H2280" i="2" s="1"/>
  <c r="F2281" i="2"/>
  <c r="G2281" i="2" s="1"/>
  <c r="H2281" i="2" s="1"/>
  <c r="F2282" i="2"/>
  <c r="G2282" i="2" s="1"/>
  <c r="H2282" i="2" s="1"/>
  <c r="F2283" i="2"/>
  <c r="G2283" i="2" s="1"/>
  <c r="H2283" i="2" s="1"/>
  <c r="F2284" i="2"/>
  <c r="G2284" i="2" s="1"/>
  <c r="H2284" i="2" s="1"/>
  <c r="F2285" i="2"/>
  <c r="G2285" i="2" s="1"/>
  <c r="H2285" i="2" s="1"/>
  <c r="F2286" i="2"/>
  <c r="G2286" i="2" s="1"/>
  <c r="H2286" i="2" s="1"/>
  <c r="F2287" i="2"/>
  <c r="G2287" i="2" s="1"/>
  <c r="H2287" i="2" s="1"/>
  <c r="F2288" i="2"/>
  <c r="G2288" i="2" s="1"/>
  <c r="H2288" i="2" s="1"/>
  <c r="F2289" i="2"/>
  <c r="G2289" i="2" s="1"/>
  <c r="H2289" i="2" s="1"/>
  <c r="F2290" i="2"/>
  <c r="G2290" i="2" s="1"/>
  <c r="H2290" i="2" s="1"/>
  <c r="F2291" i="2"/>
  <c r="G2291" i="2" s="1"/>
  <c r="H2291" i="2" s="1"/>
  <c r="F2292" i="2"/>
  <c r="G2292" i="2" s="1"/>
  <c r="H2292" i="2" s="1"/>
  <c r="F2293" i="2"/>
  <c r="G2293" i="2" s="1"/>
  <c r="H2293" i="2" s="1"/>
  <c r="F2294" i="2"/>
  <c r="G2294" i="2" s="1"/>
  <c r="H2294" i="2" s="1"/>
  <c r="F2295" i="2"/>
  <c r="G2295" i="2" s="1"/>
  <c r="H2295" i="2" s="1"/>
  <c r="F2296" i="2"/>
  <c r="G2296" i="2" s="1"/>
  <c r="H2296" i="2" s="1"/>
  <c r="F2297" i="2"/>
  <c r="G2297" i="2" s="1"/>
  <c r="H2297" i="2" s="1"/>
  <c r="F2298" i="2"/>
  <c r="G2298" i="2" s="1"/>
  <c r="H2298" i="2" s="1"/>
  <c r="F2299" i="2"/>
  <c r="G2299" i="2" s="1"/>
  <c r="H2299" i="2" s="1"/>
  <c r="F2300" i="2"/>
  <c r="G2300" i="2" s="1"/>
  <c r="H2300" i="2" s="1"/>
  <c r="F2301" i="2"/>
  <c r="G2301" i="2" s="1"/>
  <c r="H2301" i="2" s="1"/>
  <c r="F2302" i="2"/>
  <c r="G2302" i="2" s="1"/>
  <c r="H2302" i="2" s="1"/>
  <c r="F2303" i="2"/>
  <c r="G2303" i="2" s="1"/>
  <c r="H2303" i="2" s="1"/>
  <c r="F2304" i="2"/>
  <c r="G2304" i="2" s="1"/>
  <c r="H2304" i="2" s="1"/>
  <c r="F2305" i="2"/>
  <c r="G2305" i="2" s="1"/>
  <c r="H2305" i="2" s="1"/>
  <c r="F2306" i="2"/>
  <c r="G2306" i="2" s="1"/>
  <c r="H2306" i="2" s="1"/>
  <c r="F2307" i="2"/>
  <c r="G2307" i="2" s="1"/>
  <c r="H2307" i="2" s="1"/>
  <c r="F2308" i="2"/>
  <c r="G2308" i="2" s="1"/>
  <c r="H2308" i="2" s="1"/>
  <c r="F2309" i="2"/>
  <c r="G2309" i="2" s="1"/>
  <c r="H2309" i="2" s="1"/>
  <c r="F2310" i="2"/>
  <c r="G2310" i="2" s="1"/>
  <c r="H2310" i="2" s="1"/>
  <c r="F2311" i="2"/>
  <c r="G2311" i="2" s="1"/>
  <c r="H2311" i="2" s="1"/>
  <c r="F2312" i="2"/>
  <c r="G2312" i="2" s="1"/>
  <c r="H2312" i="2" s="1"/>
  <c r="F2313" i="2"/>
  <c r="G2313" i="2" s="1"/>
  <c r="H2313" i="2" s="1"/>
  <c r="F2314" i="2"/>
  <c r="G2314" i="2" s="1"/>
  <c r="H2314" i="2" s="1"/>
  <c r="F2315" i="2"/>
  <c r="G2315" i="2" s="1"/>
  <c r="H2315" i="2" s="1"/>
  <c r="F2316" i="2"/>
  <c r="G2316" i="2" s="1"/>
  <c r="H2316" i="2" s="1"/>
  <c r="F2317" i="2"/>
  <c r="G2317" i="2" s="1"/>
  <c r="H2317" i="2" s="1"/>
  <c r="F2318" i="2"/>
  <c r="G2318" i="2" s="1"/>
  <c r="H2318" i="2" s="1"/>
  <c r="F2319" i="2"/>
  <c r="G2319" i="2" s="1"/>
  <c r="H2319" i="2" s="1"/>
  <c r="F2320" i="2"/>
  <c r="G2320" i="2" s="1"/>
  <c r="H2320" i="2" s="1"/>
  <c r="F2321" i="2"/>
  <c r="G2321" i="2" s="1"/>
  <c r="H2321" i="2" s="1"/>
  <c r="F2322" i="2"/>
  <c r="G2322" i="2" s="1"/>
  <c r="H2322" i="2" s="1"/>
  <c r="F2323" i="2"/>
  <c r="G2323" i="2" s="1"/>
  <c r="H2323" i="2" s="1"/>
  <c r="F2324" i="2"/>
  <c r="G2324" i="2" s="1"/>
  <c r="H2324" i="2" s="1"/>
  <c r="F2325" i="2"/>
  <c r="G2325" i="2" s="1"/>
  <c r="H2325" i="2" s="1"/>
  <c r="F2326" i="2"/>
  <c r="G2326" i="2" s="1"/>
  <c r="H2326" i="2" s="1"/>
  <c r="F2327" i="2"/>
  <c r="G2327" i="2" s="1"/>
  <c r="H2327" i="2" s="1"/>
  <c r="F2328" i="2"/>
  <c r="G2328" i="2" s="1"/>
  <c r="H2328" i="2" s="1"/>
  <c r="F2329" i="2"/>
  <c r="G2329" i="2" s="1"/>
  <c r="H2329" i="2" s="1"/>
  <c r="F2330" i="2"/>
  <c r="G2330" i="2" s="1"/>
  <c r="H2330" i="2" s="1"/>
  <c r="F2331" i="2"/>
  <c r="G2331" i="2" s="1"/>
  <c r="H2331" i="2" s="1"/>
  <c r="F2332" i="2"/>
  <c r="G2332" i="2" s="1"/>
  <c r="H2332" i="2" s="1"/>
  <c r="F2333" i="2"/>
  <c r="G2333" i="2" s="1"/>
  <c r="H2333" i="2" s="1"/>
  <c r="F2334" i="2"/>
  <c r="G2334" i="2" s="1"/>
  <c r="H2334" i="2" s="1"/>
  <c r="F2335" i="2"/>
  <c r="G2335" i="2" s="1"/>
  <c r="H2335" i="2" s="1"/>
  <c r="F2336" i="2"/>
  <c r="G2336" i="2" s="1"/>
  <c r="H2336" i="2" s="1"/>
  <c r="F2337" i="2"/>
  <c r="G2337" i="2" s="1"/>
  <c r="H2337" i="2" s="1"/>
  <c r="F2338" i="2"/>
  <c r="G2338" i="2" s="1"/>
  <c r="H2338" i="2" s="1"/>
  <c r="F2339" i="2"/>
  <c r="G2339" i="2" s="1"/>
  <c r="H2339" i="2" s="1"/>
  <c r="F2340" i="2"/>
  <c r="G2340" i="2" s="1"/>
  <c r="H2340" i="2" s="1"/>
  <c r="F2341" i="2"/>
  <c r="G2341" i="2" s="1"/>
  <c r="H2341" i="2" s="1"/>
  <c r="F2342" i="2"/>
  <c r="G2342" i="2" s="1"/>
  <c r="H2342" i="2" s="1"/>
  <c r="F2343" i="2"/>
  <c r="G2343" i="2" s="1"/>
  <c r="H2343" i="2" s="1"/>
  <c r="F2344" i="2"/>
  <c r="G2344" i="2" s="1"/>
  <c r="H2344" i="2" s="1"/>
  <c r="F2345" i="2"/>
  <c r="G2345" i="2" s="1"/>
  <c r="H2345" i="2" s="1"/>
  <c r="F2346" i="2"/>
  <c r="G2346" i="2" s="1"/>
  <c r="H2346" i="2" s="1"/>
  <c r="F2347" i="2"/>
  <c r="G2347" i="2" s="1"/>
  <c r="H2347" i="2" s="1"/>
  <c r="F2348" i="2"/>
  <c r="G2348" i="2" s="1"/>
  <c r="H2348" i="2" s="1"/>
  <c r="F2349" i="2"/>
  <c r="G2349" i="2" s="1"/>
  <c r="H2349" i="2" s="1"/>
  <c r="F2350" i="2"/>
  <c r="G2350" i="2" s="1"/>
  <c r="H2350" i="2" s="1"/>
  <c r="F2351" i="2"/>
  <c r="G2351" i="2" s="1"/>
  <c r="H2351" i="2" s="1"/>
  <c r="F2352" i="2"/>
  <c r="G2352" i="2" s="1"/>
  <c r="H2352" i="2" s="1"/>
  <c r="F2353" i="2"/>
  <c r="G2353" i="2" s="1"/>
  <c r="H2353" i="2" s="1"/>
  <c r="F2354" i="2"/>
  <c r="G2354" i="2" s="1"/>
  <c r="H2354" i="2" s="1"/>
  <c r="F2355" i="2"/>
  <c r="G2355" i="2" s="1"/>
  <c r="H2355" i="2" s="1"/>
  <c r="F2356" i="2"/>
  <c r="G2356" i="2" s="1"/>
  <c r="H2356" i="2" s="1"/>
  <c r="F2357" i="2"/>
  <c r="G2357" i="2" s="1"/>
  <c r="H2357" i="2" s="1"/>
  <c r="F2358" i="2"/>
  <c r="G2358" i="2" s="1"/>
  <c r="H2358" i="2" s="1"/>
  <c r="F2359" i="2"/>
  <c r="G2359" i="2" s="1"/>
  <c r="H2359" i="2" s="1"/>
  <c r="F2360" i="2"/>
  <c r="G2360" i="2" s="1"/>
  <c r="H2360" i="2" s="1"/>
  <c r="F2361" i="2"/>
  <c r="G2361" i="2" s="1"/>
  <c r="H2361" i="2" s="1"/>
  <c r="F2362" i="2"/>
  <c r="G2362" i="2" s="1"/>
  <c r="H2362" i="2" s="1"/>
  <c r="F2363" i="2"/>
  <c r="G2363" i="2" s="1"/>
  <c r="H2363" i="2" s="1"/>
  <c r="F2364" i="2"/>
  <c r="G2364" i="2" s="1"/>
  <c r="H2364" i="2" s="1"/>
  <c r="F2365" i="2"/>
  <c r="G2365" i="2" s="1"/>
  <c r="H2365" i="2" s="1"/>
  <c r="F2366" i="2"/>
  <c r="G2366" i="2" s="1"/>
  <c r="H2366" i="2" s="1"/>
  <c r="F2367" i="2"/>
  <c r="G2367" i="2" s="1"/>
  <c r="H2367" i="2" s="1"/>
  <c r="F2368" i="2"/>
  <c r="G2368" i="2" s="1"/>
  <c r="H2368" i="2" s="1"/>
  <c r="F2369" i="2"/>
  <c r="G2369" i="2" s="1"/>
  <c r="H2369" i="2" s="1"/>
  <c r="F2370" i="2"/>
  <c r="G2370" i="2" s="1"/>
  <c r="H2370" i="2" s="1"/>
  <c r="F2371" i="2"/>
  <c r="G2371" i="2" s="1"/>
  <c r="H2371" i="2" s="1"/>
  <c r="F2372" i="2"/>
  <c r="G2372" i="2" s="1"/>
  <c r="H2372" i="2" s="1"/>
  <c r="F2373" i="2"/>
  <c r="G2373" i="2" s="1"/>
  <c r="H2373" i="2" s="1"/>
  <c r="F2374" i="2"/>
  <c r="G2374" i="2" s="1"/>
  <c r="H2374" i="2" s="1"/>
  <c r="F2375" i="2"/>
  <c r="G2375" i="2" s="1"/>
  <c r="H2375" i="2" s="1"/>
  <c r="F2376" i="2"/>
  <c r="G2376" i="2" s="1"/>
  <c r="H2376" i="2" s="1"/>
  <c r="F2377" i="2"/>
  <c r="G2377" i="2" s="1"/>
  <c r="H2377" i="2" s="1"/>
  <c r="F2378" i="2"/>
  <c r="G2378" i="2" s="1"/>
  <c r="H2378" i="2" s="1"/>
  <c r="F2379" i="2"/>
  <c r="G2379" i="2" s="1"/>
  <c r="H2379" i="2" s="1"/>
  <c r="F2380" i="2"/>
  <c r="G2380" i="2" s="1"/>
  <c r="H2380" i="2" s="1"/>
  <c r="F2381" i="2"/>
  <c r="G2381" i="2" s="1"/>
  <c r="H2381" i="2" s="1"/>
  <c r="F2382" i="2"/>
  <c r="G2382" i="2" s="1"/>
  <c r="H2382" i="2" s="1"/>
  <c r="F2383" i="2"/>
  <c r="G2383" i="2" s="1"/>
  <c r="H2383" i="2" s="1"/>
  <c r="F2384" i="2"/>
  <c r="G2384" i="2" s="1"/>
  <c r="H2384" i="2" s="1"/>
  <c r="F2385" i="2"/>
  <c r="G2385" i="2" s="1"/>
  <c r="H2385" i="2" s="1"/>
  <c r="F2386" i="2"/>
  <c r="G2386" i="2" s="1"/>
  <c r="H2386" i="2" s="1"/>
  <c r="F2387" i="2"/>
  <c r="G2387" i="2" s="1"/>
  <c r="H2387" i="2" s="1"/>
  <c r="F2388" i="2"/>
  <c r="G2388" i="2" s="1"/>
  <c r="H2388" i="2" s="1"/>
  <c r="F2389" i="2"/>
  <c r="G2389" i="2" s="1"/>
  <c r="H2389" i="2" s="1"/>
  <c r="F2390" i="2"/>
  <c r="G2390" i="2" s="1"/>
  <c r="H2390" i="2" s="1"/>
  <c r="F2391" i="2"/>
  <c r="G2391" i="2" s="1"/>
  <c r="H2391" i="2" s="1"/>
  <c r="F2392" i="2"/>
  <c r="G2392" i="2" s="1"/>
  <c r="H2392" i="2" s="1"/>
  <c r="F2393" i="2"/>
  <c r="G2393" i="2" s="1"/>
  <c r="H2393" i="2" s="1"/>
  <c r="F2394" i="2"/>
  <c r="G2394" i="2" s="1"/>
  <c r="H2394" i="2" s="1"/>
  <c r="F2395" i="2"/>
  <c r="G2395" i="2" s="1"/>
  <c r="H2395" i="2" s="1"/>
  <c r="F2396" i="2"/>
  <c r="G2396" i="2" s="1"/>
  <c r="H2396" i="2" s="1"/>
  <c r="F2397" i="2"/>
  <c r="G2397" i="2" s="1"/>
  <c r="H2397" i="2" s="1"/>
  <c r="F2398" i="2"/>
  <c r="G2398" i="2" s="1"/>
  <c r="H2398" i="2" s="1"/>
  <c r="F2399" i="2"/>
  <c r="G2399" i="2" s="1"/>
  <c r="H2399" i="2" s="1"/>
  <c r="F2400" i="2"/>
  <c r="G2400" i="2" s="1"/>
  <c r="H2400" i="2" s="1"/>
  <c r="F2401" i="2"/>
  <c r="G2401" i="2" s="1"/>
  <c r="H2401" i="2" s="1"/>
  <c r="F2402" i="2"/>
  <c r="G2402" i="2" s="1"/>
  <c r="H2402" i="2" s="1"/>
  <c r="F2403" i="2"/>
  <c r="G2403" i="2" s="1"/>
  <c r="H2403" i="2" s="1"/>
  <c r="F2404" i="2"/>
  <c r="G2404" i="2" s="1"/>
  <c r="H2404" i="2" s="1"/>
  <c r="F2405" i="2"/>
  <c r="G2405" i="2" s="1"/>
  <c r="H2405" i="2" s="1"/>
  <c r="F2406" i="2"/>
  <c r="G2406" i="2" s="1"/>
  <c r="H2406" i="2" s="1"/>
  <c r="F2407" i="2"/>
  <c r="G2407" i="2" s="1"/>
  <c r="H2407" i="2" s="1"/>
  <c r="F2408" i="2"/>
  <c r="G2408" i="2" s="1"/>
  <c r="H2408" i="2" s="1"/>
  <c r="F2409" i="2"/>
  <c r="G2409" i="2" s="1"/>
  <c r="H2409" i="2" s="1"/>
  <c r="F2410" i="2"/>
  <c r="G2410" i="2" s="1"/>
  <c r="H2410" i="2" s="1"/>
  <c r="F2411" i="2"/>
  <c r="G2411" i="2" s="1"/>
  <c r="H2411" i="2" s="1"/>
  <c r="F2412" i="2"/>
  <c r="G2412" i="2" s="1"/>
  <c r="H2412" i="2" s="1"/>
  <c r="F2413" i="2"/>
  <c r="G2413" i="2" s="1"/>
  <c r="H2413" i="2" s="1"/>
  <c r="F2414" i="2"/>
  <c r="G2414" i="2" s="1"/>
  <c r="H2414" i="2" s="1"/>
  <c r="F2415" i="2"/>
  <c r="G2415" i="2" s="1"/>
  <c r="H2415" i="2" s="1"/>
  <c r="F2416" i="2"/>
  <c r="G2416" i="2" s="1"/>
  <c r="H2416" i="2" s="1"/>
  <c r="F2417" i="2"/>
  <c r="G2417" i="2" s="1"/>
  <c r="H2417" i="2" s="1"/>
  <c r="F2418" i="2"/>
  <c r="G2418" i="2" s="1"/>
  <c r="H2418" i="2" s="1"/>
  <c r="F2419" i="2"/>
  <c r="G2419" i="2" s="1"/>
  <c r="H2419" i="2" s="1"/>
  <c r="F2420" i="2"/>
  <c r="G2420" i="2" s="1"/>
  <c r="H2420" i="2" s="1"/>
  <c r="F2421" i="2"/>
  <c r="G2421" i="2" s="1"/>
  <c r="H2421" i="2" s="1"/>
  <c r="F2422" i="2"/>
  <c r="G2422" i="2" s="1"/>
  <c r="H2422" i="2" s="1"/>
  <c r="F2423" i="2"/>
  <c r="G2423" i="2" s="1"/>
  <c r="H2423" i="2" s="1"/>
  <c r="F2424" i="2"/>
  <c r="G2424" i="2" s="1"/>
  <c r="H2424" i="2" s="1"/>
  <c r="F2425" i="2"/>
  <c r="G2425" i="2" s="1"/>
  <c r="H2425" i="2" s="1"/>
  <c r="F2426" i="2"/>
  <c r="G2426" i="2" s="1"/>
  <c r="H2426" i="2" s="1"/>
  <c r="F2427" i="2"/>
  <c r="G2427" i="2" s="1"/>
  <c r="H2427" i="2" s="1"/>
  <c r="F2428" i="2"/>
  <c r="G2428" i="2" s="1"/>
  <c r="H2428" i="2" s="1"/>
  <c r="F2429" i="2"/>
  <c r="G2429" i="2" s="1"/>
  <c r="H2429" i="2" s="1"/>
  <c r="F2430" i="2"/>
  <c r="G2430" i="2" s="1"/>
  <c r="H2430" i="2" s="1"/>
  <c r="F2431" i="2"/>
  <c r="G2431" i="2" s="1"/>
  <c r="H2431" i="2" s="1"/>
  <c r="F2432" i="2"/>
  <c r="G2432" i="2" s="1"/>
  <c r="H2432" i="2" s="1"/>
  <c r="F2433" i="2"/>
  <c r="G2433" i="2" s="1"/>
  <c r="H2433" i="2" s="1"/>
  <c r="F2434" i="2"/>
  <c r="G2434" i="2" s="1"/>
  <c r="H2434" i="2" s="1"/>
  <c r="F2435" i="2"/>
  <c r="G2435" i="2" s="1"/>
  <c r="H2435" i="2" s="1"/>
  <c r="F2436" i="2"/>
  <c r="G2436" i="2" s="1"/>
  <c r="H2436" i="2" s="1"/>
  <c r="F2437" i="2"/>
  <c r="G2437" i="2" s="1"/>
  <c r="H2437" i="2" s="1"/>
  <c r="F2438" i="2"/>
  <c r="G2438" i="2" s="1"/>
  <c r="H2438" i="2" s="1"/>
  <c r="F2439" i="2"/>
  <c r="G2439" i="2" s="1"/>
  <c r="H2439" i="2" s="1"/>
  <c r="F2440" i="2"/>
  <c r="G2440" i="2" s="1"/>
  <c r="H2440" i="2" s="1"/>
  <c r="F2441" i="2"/>
  <c r="G2441" i="2" s="1"/>
  <c r="H2441" i="2" s="1"/>
  <c r="F2442" i="2"/>
  <c r="G2442" i="2" s="1"/>
  <c r="H2442" i="2" s="1"/>
  <c r="F2443" i="2"/>
  <c r="G2443" i="2" s="1"/>
  <c r="H2443" i="2" s="1"/>
  <c r="F2444" i="2"/>
  <c r="G2444" i="2" s="1"/>
  <c r="H2444" i="2" s="1"/>
  <c r="F2445" i="2"/>
  <c r="G2445" i="2" s="1"/>
  <c r="H2445" i="2" s="1"/>
  <c r="F2446" i="2"/>
  <c r="G2446" i="2" s="1"/>
  <c r="H2446" i="2" s="1"/>
  <c r="F2447" i="2"/>
  <c r="G2447" i="2" s="1"/>
  <c r="H2447" i="2" s="1"/>
  <c r="F2448" i="2"/>
  <c r="G2448" i="2" s="1"/>
  <c r="H2448" i="2" s="1"/>
  <c r="F2449" i="2"/>
  <c r="G2449" i="2" s="1"/>
  <c r="H2449" i="2" s="1"/>
  <c r="F2450" i="2"/>
  <c r="G2450" i="2" s="1"/>
  <c r="H2450" i="2" s="1"/>
  <c r="F2451" i="2"/>
  <c r="G2451" i="2" s="1"/>
  <c r="H2451" i="2" s="1"/>
  <c r="F2452" i="2"/>
  <c r="G2452" i="2" s="1"/>
  <c r="H2452" i="2" s="1"/>
  <c r="F2453" i="2"/>
  <c r="G2453" i="2" s="1"/>
  <c r="H2453" i="2" s="1"/>
  <c r="F2454" i="2"/>
  <c r="G2454" i="2" s="1"/>
  <c r="H2454" i="2" s="1"/>
  <c r="F2455" i="2"/>
  <c r="G2455" i="2" s="1"/>
  <c r="H2455" i="2" s="1"/>
  <c r="F2456" i="2"/>
  <c r="G2456" i="2" s="1"/>
  <c r="H2456" i="2" s="1"/>
  <c r="F2457" i="2"/>
  <c r="G2457" i="2" s="1"/>
  <c r="H2457" i="2" s="1"/>
  <c r="F2458" i="2"/>
  <c r="G2458" i="2" s="1"/>
  <c r="H2458" i="2" s="1"/>
  <c r="F2459" i="2"/>
  <c r="G2459" i="2" s="1"/>
  <c r="H2459" i="2" s="1"/>
  <c r="F2460" i="2"/>
  <c r="G2460" i="2" s="1"/>
  <c r="H2460" i="2" s="1"/>
  <c r="F2461" i="2"/>
  <c r="G2461" i="2" s="1"/>
  <c r="H2461" i="2" s="1"/>
  <c r="F2462" i="2"/>
  <c r="G2462" i="2" s="1"/>
  <c r="H2462" i="2" s="1"/>
  <c r="F2463" i="2"/>
  <c r="G2463" i="2" s="1"/>
  <c r="H2463" i="2" s="1"/>
  <c r="F2464" i="2"/>
  <c r="G2464" i="2" s="1"/>
  <c r="H2464" i="2" s="1"/>
  <c r="F2465" i="2"/>
  <c r="G2465" i="2" s="1"/>
  <c r="H2465" i="2" s="1"/>
  <c r="F2466" i="2"/>
  <c r="G2466" i="2" s="1"/>
  <c r="H2466" i="2" s="1"/>
  <c r="F2467" i="2"/>
  <c r="G2467" i="2" s="1"/>
  <c r="H2467" i="2" s="1"/>
  <c r="F2468" i="2"/>
  <c r="G2468" i="2" s="1"/>
  <c r="H2468" i="2" s="1"/>
  <c r="F2469" i="2"/>
  <c r="G2469" i="2" s="1"/>
  <c r="H2469" i="2" s="1"/>
  <c r="F2470" i="2"/>
  <c r="G2470" i="2" s="1"/>
  <c r="H2470" i="2" s="1"/>
  <c r="F2471" i="2"/>
  <c r="G2471" i="2" s="1"/>
  <c r="H2471" i="2" s="1"/>
  <c r="F2472" i="2"/>
  <c r="G2472" i="2" s="1"/>
  <c r="H2472" i="2" s="1"/>
  <c r="F2473" i="2"/>
  <c r="G2473" i="2" s="1"/>
  <c r="H2473" i="2" s="1"/>
  <c r="F2474" i="2"/>
  <c r="G2474" i="2" s="1"/>
  <c r="H2474" i="2" s="1"/>
  <c r="F2475" i="2"/>
  <c r="G2475" i="2" s="1"/>
  <c r="H2475" i="2" s="1"/>
  <c r="F2476" i="2"/>
  <c r="G2476" i="2" s="1"/>
  <c r="H2476" i="2" s="1"/>
  <c r="F2477" i="2"/>
  <c r="G2477" i="2" s="1"/>
  <c r="H2477" i="2" s="1"/>
  <c r="F2478" i="2"/>
  <c r="G2478" i="2" s="1"/>
  <c r="H2478" i="2" s="1"/>
  <c r="F2479" i="2"/>
  <c r="G2479" i="2" s="1"/>
  <c r="H2479" i="2" s="1"/>
  <c r="F2480" i="2"/>
  <c r="G2480" i="2" s="1"/>
  <c r="H2480" i="2" s="1"/>
  <c r="F2481" i="2"/>
  <c r="G2481" i="2" s="1"/>
  <c r="H2481" i="2" s="1"/>
  <c r="F2482" i="2"/>
  <c r="G2482" i="2" s="1"/>
  <c r="H2482" i="2" s="1"/>
  <c r="F2483" i="2"/>
  <c r="G2483" i="2" s="1"/>
  <c r="H2483" i="2" s="1"/>
  <c r="F2484" i="2"/>
  <c r="G2484" i="2" s="1"/>
  <c r="H2484" i="2" s="1"/>
  <c r="F2485" i="2"/>
  <c r="G2485" i="2" s="1"/>
  <c r="H2485" i="2" s="1"/>
  <c r="F2486" i="2"/>
  <c r="G2486" i="2" s="1"/>
  <c r="H2486" i="2" s="1"/>
  <c r="F2487" i="2"/>
  <c r="G2487" i="2" s="1"/>
  <c r="H2487" i="2" s="1"/>
  <c r="F2488" i="2"/>
  <c r="G2488" i="2" s="1"/>
  <c r="H2488" i="2" s="1"/>
  <c r="F2489" i="2"/>
  <c r="G2489" i="2" s="1"/>
  <c r="H2489" i="2" s="1"/>
  <c r="F2490" i="2"/>
  <c r="G2490" i="2" s="1"/>
  <c r="H2490" i="2" s="1"/>
  <c r="F2491" i="2"/>
  <c r="G2491" i="2" s="1"/>
  <c r="H2491" i="2" s="1"/>
  <c r="F2492" i="2"/>
  <c r="G2492" i="2" s="1"/>
  <c r="H2492" i="2" s="1"/>
  <c r="F2493" i="2"/>
  <c r="G2493" i="2" s="1"/>
  <c r="H2493" i="2" s="1"/>
  <c r="F2494" i="2"/>
  <c r="G2494" i="2" s="1"/>
  <c r="H2494" i="2" s="1"/>
  <c r="F2495" i="2"/>
  <c r="G2495" i="2" s="1"/>
  <c r="H2495" i="2" s="1"/>
  <c r="F2496" i="2"/>
  <c r="G2496" i="2" s="1"/>
  <c r="H2496" i="2" s="1"/>
  <c r="F2497" i="2"/>
  <c r="G2497" i="2" s="1"/>
  <c r="H2497" i="2" s="1"/>
  <c r="F2498" i="2"/>
  <c r="G2498" i="2" s="1"/>
  <c r="H2498" i="2" s="1"/>
  <c r="F2499" i="2"/>
  <c r="G2499" i="2" s="1"/>
  <c r="H2499" i="2" s="1"/>
  <c r="F2500" i="2"/>
  <c r="G2500" i="2" s="1"/>
  <c r="H2500" i="2" s="1"/>
  <c r="F2501" i="2"/>
  <c r="G2501" i="2" s="1"/>
  <c r="H2501" i="2" s="1"/>
  <c r="F2502" i="2"/>
  <c r="G2502" i="2" s="1"/>
  <c r="H2502" i="2" s="1"/>
  <c r="F2503" i="2"/>
  <c r="G2503" i="2" s="1"/>
  <c r="H2503" i="2" s="1"/>
  <c r="F2504" i="2"/>
  <c r="G2504" i="2" s="1"/>
  <c r="H2504" i="2" s="1"/>
  <c r="F2505" i="2"/>
  <c r="G2505" i="2" s="1"/>
  <c r="H2505" i="2" s="1"/>
  <c r="F2506" i="2"/>
  <c r="G2506" i="2" s="1"/>
  <c r="H2506" i="2" s="1"/>
  <c r="F2507" i="2"/>
  <c r="G2507" i="2" s="1"/>
  <c r="H2507" i="2" s="1"/>
  <c r="F2508" i="2"/>
  <c r="G2508" i="2" s="1"/>
  <c r="H2508" i="2" s="1"/>
  <c r="F2509" i="2"/>
  <c r="G2509" i="2" s="1"/>
  <c r="H2509" i="2" s="1"/>
  <c r="F2510" i="2"/>
  <c r="G2510" i="2" s="1"/>
  <c r="H2510" i="2" s="1"/>
  <c r="F2511" i="2"/>
  <c r="G2511" i="2" s="1"/>
  <c r="H2511" i="2" s="1"/>
  <c r="F2512" i="2"/>
  <c r="G2512" i="2" s="1"/>
  <c r="H2512" i="2" s="1"/>
  <c r="F2513" i="2"/>
  <c r="G2513" i="2" s="1"/>
  <c r="H2513" i="2" s="1"/>
  <c r="F2514" i="2"/>
  <c r="G2514" i="2" s="1"/>
  <c r="H2514" i="2" s="1"/>
  <c r="F2515" i="2"/>
  <c r="G2515" i="2" s="1"/>
  <c r="H2515" i="2" s="1"/>
  <c r="F2516" i="2"/>
  <c r="G2516" i="2" s="1"/>
  <c r="H2516" i="2" s="1"/>
  <c r="F2517" i="2"/>
  <c r="G2517" i="2" s="1"/>
  <c r="H2517" i="2" s="1"/>
  <c r="F2518" i="2"/>
  <c r="G2518" i="2" s="1"/>
  <c r="H2518" i="2" s="1"/>
  <c r="F2519" i="2"/>
  <c r="G2519" i="2" s="1"/>
  <c r="H2519" i="2" s="1"/>
  <c r="F2520" i="2"/>
  <c r="G2520" i="2" s="1"/>
  <c r="H2520" i="2" s="1"/>
  <c r="F2521" i="2"/>
  <c r="G2521" i="2" s="1"/>
  <c r="H2521" i="2" s="1"/>
  <c r="F2522" i="2"/>
  <c r="G2522" i="2" s="1"/>
  <c r="H2522" i="2" s="1"/>
  <c r="F2523" i="2"/>
  <c r="G2523" i="2" s="1"/>
  <c r="H2523" i="2" s="1"/>
  <c r="F2524" i="2"/>
  <c r="G2524" i="2" s="1"/>
  <c r="H2524" i="2" s="1"/>
  <c r="F2525" i="2"/>
  <c r="G2525" i="2" s="1"/>
  <c r="H2525" i="2" s="1"/>
  <c r="F2526" i="2"/>
  <c r="G2526" i="2" s="1"/>
  <c r="H2526" i="2" s="1"/>
  <c r="F2527" i="2"/>
  <c r="G2527" i="2" s="1"/>
  <c r="H2527" i="2" s="1"/>
  <c r="F2528" i="2"/>
  <c r="G2528" i="2" s="1"/>
  <c r="H2528" i="2" s="1"/>
  <c r="F2529" i="2"/>
  <c r="G2529" i="2" s="1"/>
  <c r="H2529" i="2" s="1"/>
  <c r="F2530" i="2"/>
  <c r="G2530" i="2" s="1"/>
  <c r="H2530" i="2" s="1"/>
  <c r="F2531" i="2"/>
  <c r="G2531" i="2" s="1"/>
  <c r="H2531" i="2" s="1"/>
  <c r="F2532" i="2"/>
  <c r="G2532" i="2" s="1"/>
  <c r="H2532" i="2" s="1"/>
  <c r="F2533" i="2"/>
  <c r="G2533" i="2" s="1"/>
  <c r="H2533" i="2" s="1"/>
  <c r="F2534" i="2"/>
  <c r="G2534" i="2" s="1"/>
  <c r="H2534" i="2" s="1"/>
  <c r="F2535" i="2"/>
  <c r="G2535" i="2" s="1"/>
  <c r="H2535" i="2" s="1"/>
  <c r="F2536" i="2"/>
  <c r="G2536" i="2" s="1"/>
  <c r="H2536" i="2" s="1"/>
  <c r="F2537" i="2"/>
  <c r="G2537" i="2" s="1"/>
  <c r="H2537" i="2" s="1"/>
  <c r="F2538" i="2"/>
  <c r="G2538" i="2" s="1"/>
  <c r="H2538" i="2" s="1"/>
  <c r="F2539" i="2"/>
  <c r="G2539" i="2" s="1"/>
  <c r="H2539" i="2" s="1"/>
  <c r="F2540" i="2"/>
  <c r="G2540" i="2" s="1"/>
  <c r="H2540" i="2" s="1"/>
  <c r="F2541" i="2"/>
  <c r="G2541" i="2" s="1"/>
  <c r="H2541" i="2" s="1"/>
  <c r="F2542" i="2"/>
  <c r="G2542" i="2" s="1"/>
  <c r="H2542" i="2" s="1"/>
  <c r="F2543" i="2"/>
  <c r="G2543" i="2" s="1"/>
  <c r="H2543" i="2" s="1"/>
  <c r="F2544" i="2"/>
  <c r="G2544" i="2" s="1"/>
  <c r="H2544" i="2" s="1"/>
  <c r="F2545" i="2"/>
  <c r="G2545" i="2" s="1"/>
  <c r="H2545" i="2" s="1"/>
  <c r="F2546" i="2"/>
  <c r="G2546" i="2" s="1"/>
  <c r="H2546" i="2" s="1"/>
  <c r="F2547" i="2"/>
  <c r="G2547" i="2" s="1"/>
  <c r="H2547" i="2" s="1"/>
  <c r="F2548" i="2"/>
  <c r="G2548" i="2" s="1"/>
  <c r="H2548" i="2" s="1"/>
  <c r="F2549" i="2"/>
  <c r="G2549" i="2" s="1"/>
  <c r="H2549" i="2" s="1"/>
  <c r="F2550" i="2"/>
  <c r="G2550" i="2" s="1"/>
  <c r="H2550" i="2" s="1"/>
  <c r="F2551" i="2"/>
  <c r="G2551" i="2" s="1"/>
  <c r="H2551" i="2" s="1"/>
  <c r="F2552" i="2"/>
  <c r="G2552" i="2" s="1"/>
  <c r="H2552" i="2" s="1"/>
  <c r="F2553" i="2"/>
  <c r="G2553" i="2" s="1"/>
  <c r="H2553" i="2" s="1"/>
  <c r="F2554" i="2"/>
  <c r="G2554" i="2" s="1"/>
  <c r="H2554" i="2" s="1"/>
  <c r="F2555" i="2"/>
  <c r="G2555" i="2" s="1"/>
  <c r="H2555" i="2" s="1"/>
  <c r="F2556" i="2"/>
  <c r="G2556" i="2" s="1"/>
  <c r="H2556" i="2" s="1"/>
  <c r="F2557" i="2"/>
  <c r="G2557" i="2" s="1"/>
  <c r="H2557" i="2" s="1"/>
  <c r="F2558" i="2"/>
  <c r="G2558" i="2" s="1"/>
  <c r="H2558" i="2" s="1"/>
  <c r="F2559" i="2"/>
  <c r="G2559" i="2" s="1"/>
  <c r="H2559" i="2" s="1"/>
  <c r="F2560" i="2"/>
  <c r="G2560" i="2" s="1"/>
  <c r="H2560" i="2" s="1"/>
  <c r="F2561" i="2"/>
  <c r="G2561" i="2" s="1"/>
  <c r="H2561" i="2" s="1"/>
  <c r="F2562" i="2"/>
  <c r="G2562" i="2" s="1"/>
  <c r="H2562" i="2" s="1"/>
  <c r="F2563" i="2"/>
  <c r="G2563" i="2" s="1"/>
  <c r="H2563" i="2" s="1"/>
  <c r="F2564" i="2"/>
  <c r="G2564" i="2" s="1"/>
  <c r="H2564" i="2" s="1"/>
  <c r="F2565" i="2"/>
  <c r="G2565" i="2" s="1"/>
  <c r="H2565" i="2" s="1"/>
  <c r="F2566" i="2"/>
  <c r="G2566" i="2" s="1"/>
  <c r="H2566" i="2" s="1"/>
  <c r="F2567" i="2"/>
  <c r="G2567" i="2" s="1"/>
  <c r="H2567" i="2" s="1"/>
  <c r="F2568" i="2"/>
  <c r="G2568" i="2" s="1"/>
  <c r="H2568" i="2" s="1"/>
  <c r="F2569" i="2"/>
  <c r="G2569" i="2" s="1"/>
  <c r="H2569" i="2" s="1"/>
  <c r="F2570" i="2"/>
  <c r="G2570" i="2" s="1"/>
  <c r="H2570" i="2" s="1"/>
  <c r="F2571" i="2"/>
  <c r="G2571" i="2" s="1"/>
  <c r="H2571" i="2" s="1"/>
  <c r="F2572" i="2"/>
  <c r="G2572" i="2" s="1"/>
  <c r="H2572" i="2" s="1"/>
  <c r="F2573" i="2"/>
  <c r="G2573" i="2" s="1"/>
  <c r="H2573" i="2" s="1"/>
  <c r="F2574" i="2"/>
  <c r="G2574" i="2" s="1"/>
  <c r="H2574" i="2" s="1"/>
  <c r="F2575" i="2"/>
  <c r="G2575" i="2" s="1"/>
  <c r="H2575" i="2" s="1"/>
  <c r="F2576" i="2"/>
  <c r="G2576" i="2" s="1"/>
  <c r="H2576" i="2" s="1"/>
  <c r="F2577" i="2"/>
  <c r="G2577" i="2" s="1"/>
  <c r="H2577" i="2" s="1"/>
  <c r="F2578" i="2"/>
  <c r="G2578" i="2" s="1"/>
  <c r="H2578" i="2" s="1"/>
  <c r="F2579" i="2"/>
  <c r="G2579" i="2" s="1"/>
  <c r="H2579" i="2" s="1"/>
  <c r="F2580" i="2"/>
  <c r="G2580" i="2" s="1"/>
  <c r="H2580" i="2" s="1"/>
  <c r="F2581" i="2"/>
  <c r="G2581" i="2" s="1"/>
  <c r="H2581" i="2" s="1"/>
  <c r="F2582" i="2"/>
  <c r="G2582" i="2" s="1"/>
  <c r="H2582" i="2" s="1"/>
  <c r="F2583" i="2"/>
  <c r="G2583" i="2" s="1"/>
  <c r="H2583" i="2" s="1"/>
  <c r="F2584" i="2"/>
  <c r="G2584" i="2" s="1"/>
  <c r="H2584" i="2" s="1"/>
  <c r="F2585" i="2"/>
  <c r="G2585" i="2" s="1"/>
  <c r="H2585" i="2" s="1"/>
  <c r="F2586" i="2"/>
  <c r="G2586" i="2" s="1"/>
  <c r="H2586" i="2" s="1"/>
  <c r="F2587" i="2"/>
  <c r="G2587" i="2" s="1"/>
  <c r="H2587" i="2" s="1"/>
  <c r="F2588" i="2"/>
  <c r="G2588" i="2" s="1"/>
  <c r="H2588" i="2" s="1"/>
  <c r="F2589" i="2"/>
  <c r="G2589" i="2" s="1"/>
  <c r="H2589" i="2" s="1"/>
  <c r="F2590" i="2"/>
  <c r="G2590" i="2" s="1"/>
  <c r="H2590" i="2" s="1"/>
  <c r="F2591" i="2"/>
  <c r="G2591" i="2" s="1"/>
  <c r="H2591" i="2" s="1"/>
  <c r="F2592" i="2"/>
  <c r="G2592" i="2" s="1"/>
  <c r="H2592" i="2" s="1"/>
  <c r="F2593" i="2"/>
  <c r="G2593" i="2" s="1"/>
  <c r="H2593" i="2" s="1"/>
  <c r="F2594" i="2"/>
  <c r="G2594" i="2" s="1"/>
  <c r="H2594" i="2" s="1"/>
  <c r="F2595" i="2"/>
  <c r="G2595" i="2" s="1"/>
  <c r="H2595" i="2" s="1"/>
  <c r="F2596" i="2"/>
  <c r="G2596" i="2" s="1"/>
  <c r="H2596" i="2" s="1"/>
  <c r="F2597" i="2"/>
  <c r="G2597" i="2" s="1"/>
  <c r="H2597" i="2" s="1"/>
  <c r="F2598" i="2"/>
  <c r="G2598" i="2" s="1"/>
  <c r="H2598" i="2" s="1"/>
  <c r="F2599" i="2"/>
  <c r="G2599" i="2" s="1"/>
  <c r="H2599" i="2" s="1"/>
  <c r="F2600" i="2"/>
  <c r="G2600" i="2" s="1"/>
  <c r="H2600" i="2" s="1"/>
  <c r="F2601" i="2"/>
  <c r="G2601" i="2" s="1"/>
  <c r="H2601" i="2" s="1"/>
  <c r="F2602" i="2"/>
  <c r="G2602" i="2" s="1"/>
  <c r="H2602" i="2" s="1"/>
  <c r="F2603" i="2"/>
  <c r="G2603" i="2" s="1"/>
  <c r="H2603" i="2" s="1"/>
  <c r="F2604" i="2"/>
  <c r="G2604" i="2" s="1"/>
  <c r="H2604" i="2" s="1"/>
  <c r="F2605" i="2"/>
  <c r="G2605" i="2" s="1"/>
  <c r="H2605" i="2" s="1"/>
  <c r="F2606" i="2"/>
  <c r="G2606" i="2" s="1"/>
  <c r="H2606" i="2" s="1"/>
  <c r="F2607" i="2"/>
  <c r="G2607" i="2" s="1"/>
  <c r="H2607" i="2" s="1"/>
  <c r="F2608" i="2"/>
  <c r="G2608" i="2" s="1"/>
  <c r="H2608" i="2" s="1"/>
  <c r="F2609" i="2"/>
  <c r="G2609" i="2" s="1"/>
  <c r="H2609" i="2" s="1"/>
  <c r="F2610" i="2"/>
  <c r="G2610" i="2" s="1"/>
  <c r="H2610" i="2" s="1"/>
  <c r="F2611" i="2"/>
  <c r="G2611" i="2" s="1"/>
  <c r="H2611" i="2" s="1"/>
  <c r="F2612" i="2"/>
  <c r="G2612" i="2" s="1"/>
  <c r="H2612" i="2" s="1"/>
  <c r="F2613" i="2"/>
  <c r="G2613" i="2" s="1"/>
  <c r="H2613" i="2" s="1"/>
  <c r="F2614" i="2"/>
  <c r="G2614" i="2" s="1"/>
  <c r="H2614" i="2" s="1"/>
  <c r="F2615" i="2"/>
  <c r="G2615" i="2" s="1"/>
  <c r="H2615" i="2" s="1"/>
  <c r="F2616" i="2"/>
  <c r="G2616" i="2" s="1"/>
  <c r="H2616" i="2" s="1"/>
  <c r="F2617" i="2"/>
  <c r="G2617" i="2" s="1"/>
  <c r="H2617" i="2" s="1"/>
  <c r="F2618" i="2"/>
  <c r="G2618" i="2" s="1"/>
  <c r="H2618" i="2" s="1"/>
  <c r="F2619" i="2"/>
  <c r="G2619" i="2" s="1"/>
  <c r="H2619" i="2" s="1"/>
  <c r="F2620" i="2"/>
  <c r="G2620" i="2" s="1"/>
  <c r="H2620" i="2" s="1"/>
  <c r="F2621" i="2"/>
  <c r="G2621" i="2" s="1"/>
  <c r="H2621" i="2" s="1"/>
  <c r="F2622" i="2"/>
  <c r="G2622" i="2" s="1"/>
  <c r="H2622" i="2" s="1"/>
  <c r="F2623" i="2"/>
  <c r="G2623" i="2" s="1"/>
  <c r="H2623" i="2" s="1"/>
  <c r="F2624" i="2"/>
  <c r="G2624" i="2" s="1"/>
  <c r="H2624" i="2" s="1"/>
  <c r="F2625" i="2"/>
  <c r="G2625" i="2" s="1"/>
  <c r="H2625" i="2" s="1"/>
  <c r="F2626" i="2"/>
  <c r="G2626" i="2" s="1"/>
  <c r="H2626" i="2" s="1"/>
  <c r="F2627" i="2"/>
  <c r="G2627" i="2" s="1"/>
  <c r="H2627" i="2" s="1"/>
  <c r="F2628" i="2"/>
  <c r="G2628" i="2" s="1"/>
  <c r="H2628" i="2" s="1"/>
  <c r="F2629" i="2"/>
  <c r="G2629" i="2" s="1"/>
  <c r="H2629" i="2" s="1"/>
  <c r="F2630" i="2"/>
  <c r="G2630" i="2" s="1"/>
  <c r="H2630" i="2" s="1"/>
  <c r="F2631" i="2"/>
  <c r="G2631" i="2" s="1"/>
  <c r="H2631" i="2" s="1"/>
  <c r="F2632" i="2"/>
  <c r="G2632" i="2" s="1"/>
  <c r="H2632" i="2" s="1"/>
  <c r="F2633" i="2"/>
  <c r="G2633" i="2" s="1"/>
  <c r="H2633" i="2" s="1"/>
  <c r="F2634" i="2"/>
  <c r="G2634" i="2" s="1"/>
  <c r="H2634" i="2" s="1"/>
  <c r="F2635" i="2"/>
  <c r="G2635" i="2" s="1"/>
  <c r="H2635" i="2" s="1"/>
  <c r="F2636" i="2"/>
  <c r="G2636" i="2" s="1"/>
  <c r="H2636" i="2" s="1"/>
  <c r="F2637" i="2"/>
  <c r="G2637" i="2" s="1"/>
  <c r="H2637" i="2" s="1"/>
  <c r="F2638" i="2"/>
  <c r="G2638" i="2" s="1"/>
  <c r="H2638" i="2" s="1"/>
  <c r="F2639" i="2"/>
  <c r="G2639" i="2" s="1"/>
  <c r="H2639" i="2" s="1"/>
  <c r="F2640" i="2"/>
  <c r="G2640" i="2" s="1"/>
  <c r="H2640" i="2" s="1"/>
  <c r="F2641" i="2"/>
  <c r="G2641" i="2" s="1"/>
  <c r="H2641" i="2" s="1"/>
  <c r="F2642" i="2"/>
  <c r="G2642" i="2" s="1"/>
  <c r="H2642" i="2" s="1"/>
  <c r="F2643" i="2"/>
  <c r="G2643" i="2" s="1"/>
  <c r="H2643" i="2" s="1"/>
  <c r="F2644" i="2"/>
  <c r="G2644" i="2" s="1"/>
  <c r="H2644" i="2" s="1"/>
  <c r="F2645" i="2"/>
  <c r="G2645" i="2" s="1"/>
  <c r="H2645" i="2" s="1"/>
  <c r="F2646" i="2"/>
  <c r="G2646" i="2" s="1"/>
  <c r="H2646" i="2" s="1"/>
  <c r="F2647" i="2"/>
  <c r="G2647" i="2" s="1"/>
  <c r="H2647" i="2" s="1"/>
  <c r="F2648" i="2"/>
  <c r="G2648" i="2" s="1"/>
  <c r="H2648" i="2" s="1"/>
  <c r="F2649" i="2"/>
  <c r="G2649" i="2" s="1"/>
  <c r="H2649" i="2" s="1"/>
  <c r="F2650" i="2"/>
  <c r="G2650" i="2" s="1"/>
  <c r="H2650" i="2" s="1"/>
  <c r="F2651" i="2"/>
  <c r="G2651" i="2" s="1"/>
  <c r="H2651" i="2" s="1"/>
  <c r="F2652" i="2"/>
  <c r="G2652" i="2" s="1"/>
  <c r="H2652" i="2" s="1"/>
  <c r="F2653" i="2"/>
  <c r="G2653" i="2" s="1"/>
  <c r="H2653" i="2" s="1"/>
  <c r="F2654" i="2"/>
  <c r="G2654" i="2" s="1"/>
  <c r="H2654" i="2" s="1"/>
  <c r="F2655" i="2"/>
  <c r="G2655" i="2" s="1"/>
  <c r="H2655" i="2" s="1"/>
  <c r="F2656" i="2"/>
  <c r="G2656" i="2" s="1"/>
  <c r="H2656" i="2" s="1"/>
  <c r="F2657" i="2"/>
  <c r="G2657" i="2" s="1"/>
  <c r="H2657" i="2" s="1"/>
  <c r="F2658" i="2"/>
  <c r="G2658" i="2" s="1"/>
  <c r="H2658" i="2" s="1"/>
  <c r="F2659" i="2"/>
  <c r="G2659" i="2" s="1"/>
  <c r="H2659" i="2" s="1"/>
  <c r="F2660" i="2"/>
  <c r="G2660" i="2" s="1"/>
  <c r="H2660" i="2" s="1"/>
  <c r="F2661" i="2"/>
  <c r="G2661" i="2" s="1"/>
  <c r="H2661" i="2" s="1"/>
  <c r="F2662" i="2"/>
  <c r="G2662" i="2" s="1"/>
  <c r="H2662" i="2" s="1"/>
  <c r="F2663" i="2"/>
  <c r="G2663" i="2" s="1"/>
  <c r="H2663" i="2" s="1"/>
  <c r="F2664" i="2"/>
  <c r="G2664" i="2" s="1"/>
  <c r="H2664" i="2" s="1"/>
  <c r="F2665" i="2"/>
  <c r="G2665" i="2" s="1"/>
  <c r="H2665" i="2" s="1"/>
  <c r="F2666" i="2"/>
  <c r="G2666" i="2" s="1"/>
  <c r="H2666" i="2" s="1"/>
  <c r="F2667" i="2"/>
  <c r="G2667" i="2" s="1"/>
  <c r="H2667" i="2" s="1"/>
  <c r="F2668" i="2"/>
  <c r="G2668" i="2" s="1"/>
  <c r="H2668" i="2" s="1"/>
  <c r="F2669" i="2"/>
  <c r="G2669" i="2" s="1"/>
  <c r="H2669" i="2" s="1"/>
  <c r="F2670" i="2"/>
  <c r="G2670" i="2" s="1"/>
  <c r="H2670" i="2" s="1"/>
  <c r="F2671" i="2"/>
  <c r="G2671" i="2" s="1"/>
  <c r="H2671" i="2" s="1"/>
  <c r="F2672" i="2"/>
  <c r="G2672" i="2" s="1"/>
  <c r="H2672" i="2" s="1"/>
  <c r="F2673" i="2"/>
  <c r="G2673" i="2" s="1"/>
  <c r="H2673" i="2" s="1"/>
  <c r="F2674" i="2"/>
  <c r="G2674" i="2" s="1"/>
  <c r="H2674" i="2" s="1"/>
  <c r="F2675" i="2"/>
  <c r="G2675" i="2" s="1"/>
  <c r="H2675" i="2" s="1"/>
  <c r="F2676" i="2"/>
  <c r="G2676" i="2" s="1"/>
  <c r="H2676" i="2" s="1"/>
  <c r="F2677" i="2"/>
  <c r="G2677" i="2" s="1"/>
  <c r="H2677" i="2" s="1"/>
  <c r="F2678" i="2"/>
  <c r="G2678" i="2" s="1"/>
  <c r="H2678" i="2" s="1"/>
  <c r="F2679" i="2"/>
  <c r="G2679" i="2" s="1"/>
  <c r="H2679" i="2" s="1"/>
  <c r="F2680" i="2"/>
  <c r="G2680" i="2" s="1"/>
  <c r="H2680" i="2" s="1"/>
  <c r="F2681" i="2"/>
  <c r="G2681" i="2" s="1"/>
  <c r="H2681" i="2" s="1"/>
  <c r="F2682" i="2"/>
  <c r="G2682" i="2" s="1"/>
  <c r="H2682" i="2" s="1"/>
  <c r="F2683" i="2"/>
  <c r="G2683" i="2" s="1"/>
  <c r="H2683" i="2" s="1"/>
  <c r="F2684" i="2"/>
  <c r="G2684" i="2" s="1"/>
  <c r="H2684" i="2" s="1"/>
  <c r="F2685" i="2"/>
  <c r="G2685" i="2" s="1"/>
  <c r="H2685" i="2" s="1"/>
  <c r="F2686" i="2"/>
  <c r="G2686" i="2" s="1"/>
  <c r="H2686" i="2" s="1"/>
  <c r="F2687" i="2"/>
  <c r="G2687" i="2" s="1"/>
  <c r="H2687" i="2" s="1"/>
  <c r="F2688" i="2"/>
  <c r="G2688" i="2" s="1"/>
  <c r="H2688" i="2" s="1"/>
  <c r="F2689" i="2"/>
  <c r="G2689" i="2" s="1"/>
  <c r="H2689" i="2" s="1"/>
  <c r="F2690" i="2"/>
  <c r="G2690" i="2" s="1"/>
  <c r="H2690" i="2" s="1"/>
  <c r="F2691" i="2"/>
  <c r="G2691" i="2" s="1"/>
  <c r="H2691" i="2" s="1"/>
  <c r="F2692" i="2"/>
  <c r="G2692" i="2" s="1"/>
  <c r="H2692" i="2" s="1"/>
  <c r="F2693" i="2"/>
  <c r="G2693" i="2" s="1"/>
  <c r="H2693" i="2" s="1"/>
  <c r="F2694" i="2"/>
  <c r="G2694" i="2" s="1"/>
  <c r="H2694" i="2" s="1"/>
  <c r="F2695" i="2"/>
  <c r="G2695" i="2" s="1"/>
  <c r="H2695" i="2" s="1"/>
  <c r="F2696" i="2"/>
  <c r="G2696" i="2" s="1"/>
  <c r="H2696" i="2" s="1"/>
  <c r="F2697" i="2"/>
  <c r="G2697" i="2" s="1"/>
  <c r="H2697" i="2" s="1"/>
  <c r="F2698" i="2"/>
  <c r="G2698" i="2" s="1"/>
  <c r="H2698" i="2" s="1"/>
  <c r="F2699" i="2"/>
  <c r="G2699" i="2" s="1"/>
  <c r="H2699" i="2" s="1"/>
  <c r="F2700" i="2"/>
  <c r="G2700" i="2" s="1"/>
  <c r="H2700" i="2" s="1"/>
  <c r="F2701" i="2"/>
  <c r="G2701" i="2" s="1"/>
  <c r="H2701" i="2" s="1"/>
  <c r="F2702" i="2"/>
  <c r="G2702" i="2" s="1"/>
  <c r="H2702" i="2" s="1"/>
  <c r="F2703" i="2"/>
  <c r="G2703" i="2" s="1"/>
  <c r="H2703" i="2" s="1"/>
  <c r="F2704" i="2"/>
  <c r="G2704" i="2" s="1"/>
  <c r="H2704" i="2" s="1"/>
  <c r="F2705" i="2"/>
  <c r="G2705" i="2" s="1"/>
  <c r="H2705" i="2" s="1"/>
  <c r="F2706" i="2"/>
  <c r="G2706" i="2" s="1"/>
  <c r="H2706" i="2" s="1"/>
  <c r="F2707" i="2"/>
  <c r="G2707" i="2" s="1"/>
  <c r="H2707" i="2" s="1"/>
  <c r="F2708" i="2"/>
  <c r="G2708" i="2" s="1"/>
  <c r="H2708" i="2" s="1"/>
  <c r="F2709" i="2"/>
  <c r="G2709" i="2" s="1"/>
  <c r="H2709" i="2" s="1"/>
  <c r="F2710" i="2"/>
  <c r="G2710" i="2" s="1"/>
  <c r="H2710" i="2" s="1"/>
  <c r="F2711" i="2"/>
  <c r="G2711" i="2" s="1"/>
  <c r="H2711" i="2" s="1"/>
  <c r="F2712" i="2"/>
  <c r="G2712" i="2" s="1"/>
  <c r="H2712" i="2" s="1"/>
  <c r="F2713" i="2"/>
  <c r="G2713" i="2" s="1"/>
  <c r="H2713" i="2" s="1"/>
  <c r="F2714" i="2"/>
  <c r="G2714" i="2" s="1"/>
  <c r="H2714" i="2" s="1"/>
  <c r="F2715" i="2"/>
  <c r="G2715" i="2" s="1"/>
  <c r="H2715" i="2" s="1"/>
  <c r="F2716" i="2"/>
  <c r="G2716" i="2" s="1"/>
  <c r="H2716" i="2" s="1"/>
  <c r="F2717" i="2"/>
  <c r="G2717" i="2" s="1"/>
  <c r="H2717" i="2" s="1"/>
  <c r="F2718" i="2"/>
  <c r="G2718" i="2" s="1"/>
  <c r="H2718" i="2" s="1"/>
  <c r="F2719" i="2"/>
  <c r="G2719" i="2" s="1"/>
  <c r="H2719" i="2" s="1"/>
  <c r="F2720" i="2"/>
  <c r="G2720" i="2" s="1"/>
  <c r="H2720" i="2" s="1"/>
  <c r="F2721" i="2"/>
  <c r="G2721" i="2" s="1"/>
  <c r="H2721" i="2" s="1"/>
  <c r="F2722" i="2"/>
  <c r="G2722" i="2" s="1"/>
  <c r="H2722" i="2" s="1"/>
  <c r="F2723" i="2"/>
  <c r="G2723" i="2" s="1"/>
  <c r="H2723" i="2" s="1"/>
  <c r="F2724" i="2"/>
  <c r="G2724" i="2" s="1"/>
  <c r="H2724" i="2" s="1"/>
  <c r="F2725" i="2"/>
  <c r="G2725" i="2" s="1"/>
  <c r="H2725" i="2" s="1"/>
  <c r="F2726" i="2"/>
  <c r="G2726" i="2" s="1"/>
  <c r="H2726" i="2" s="1"/>
  <c r="F2727" i="2"/>
  <c r="G2727" i="2" s="1"/>
  <c r="H2727" i="2" s="1"/>
  <c r="F2728" i="2"/>
  <c r="G2728" i="2" s="1"/>
  <c r="H2728" i="2" s="1"/>
  <c r="F2729" i="2"/>
  <c r="G2729" i="2" s="1"/>
  <c r="H2729" i="2" s="1"/>
  <c r="F2730" i="2"/>
  <c r="G2730" i="2" s="1"/>
  <c r="H2730" i="2" s="1"/>
  <c r="F2731" i="2"/>
  <c r="G2731" i="2" s="1"/>
  <c r="H2731" i="2" s="1"/>
  <c r="F2732" i="2"/>
  <c r="G2732" i="2" s="1"/>
  <c r="H2732" i="2" s="1"/>
  <c r="F2733" i="2"/>
  <c r="G2733" i="2" s="1"/>
  <c r="H2733" i="2" s="1"/>
  <c r="F2734" i="2"/>
  <c r="G2734" i="2" s="1"/>
  <c r="H2734" i="2" s="1"/>
  <c r="F2735" i="2"/>
  <c r="G2735" i="2" s="1"/>
  <c r="H2735" i="2" s="1"/>
  <c r="F2736" i="2"/>
  <c r="G2736" i="2" s="1"/>
  <c r="H2736" i="2" s="1"/>
  <c r="F2737" i="2"/>
  <c r="G2737" i="2" s="1"/>
  <c r="H2737" i="2" s="1"/>
  <c r="F2738" i="2"/>
  <c r="G2738" i="2" s="1"/>
  <c r="H2738" i="2" s="1"/>
  <c r="F2739" i="2"/>
  <c r="G2739" i="2" s="1"/>
  <c r="H2739" i="2" s="1"/>
  <c r="F2740" i="2"/>
  <c r="G2740" i="2" s="1"/>
  <c r="H2740" i="2" s="1"/>
  <c r="F2741" i="2"/>
  <c r="G2741" i="2" s="1"/>
  <c r="H2741" i="2" s="1"/>
  <c r="F2742" i="2"/>
  <c r="G2742" i="2" s="1"/>
  <c r="H2742" i="2" s="1"/>
  <c r="F2743" i="2"/>
  <c r="G2743" i="2" s="1"/>
  <c r="H2743" i="2" s="1"/>
  <c r="F2744" i="2"/>
  <c r="G2744" i="2" s="1"/>
  <c r="H2744" i="2" s="1"/>
  <c r="F2745" i="2"/>
  <c r="G2745" i="2" s="1"/>
  <c r="H2745" i="2" s="1"/>
  <c r="F2746" i="2"/>
  <c r="G2746" i="2" s="1"/>
  <c r="H2746" i="2" s="1"/>
  <c r="F2747" i="2"/>
  <c r="G2747" i="2" s="1"/>
  <c r="H2747" i="2" s="1"/>
  <c r="F2748" i="2"/>
  <c r="G2748" i="2" s="1"/>
  <c r="H2748" i="2" s="1"/>
  <c r="F2749" i="2"/>
  <c r="G2749" i="2" s="1"/>
  <c r="H2749" i="2" s="1"/>
  <c r="F2750" i="2"/>
  <c r="G2750" i="2" s="1"/>
  <c r="H2750" i="2" s="1"/>
  <c r="F2751" i="2"/>
  <c r="G2751" i="2" s="1"/>
  <c r="H2751" i="2" s="1"/>
  <c r="F2752" i="2"/>
  <c r="G2752" i="2" s="1"/>
  <c r="H2752" i="2" s="1"/>
  <c r="F2753" i="2"/>
  <c r="G2753" i="2" s="1"/>
  <c r="H2753" i="2" s="1"/>
  <c r="F2754" i="2"/>
  <c r="G2754" i="2" s="1"/>
  <c r="H2754" i="2" s="1"/>
  <c r="F2755" i="2"/>
  <c r="G2755" i="2" s="1"/>
  <c r="H2755" i="2" s="1"/>
  <c r="F2756" i="2"/>
  <c r="G2756" i="2" s="1"/>
  <c r="H2756" i="2" s="1"/>
  <c r="F2757" i="2"/>
  <c r="G2757" i="2" s="1"/>
  <c r="H2757" i="2" s="1"/>
  <c r="F2758" i="2"/>
  <c r="G2758" i="2" s="1"/>
  <c r="H2758" i="2" s="1"/>
  <c r="F2759" i="2"/>
  <c r="G2759" i="2" s="1"/>
  <c r="H2759" i="2" s="1"/>
  <c r="F2760" i="2"/>
  <c r="G2760" i="2" s="1"/>
  <c r="H2760" i="2" s="1"/>
  <c r="F2761" i="2"/>
  <c r="G2761" i="2" s="1"/>
  <c r="H2761" i="2" s="1"/>
  <c r="F2762" i="2"/>
  <c r="G2762" i="2" s="1"/>
  <c r="H2762" i="2" s="1"/>
  <c r="F2763" i="2"/>
  <c r="G2763" i="2" s="1"/>
  <c r="H2763" i="2" s="1"/>
  <c r="F2764" i="2"/>
  <c r="G2764" i="2" s="1"/>
  <c r="H2764" i="2" s="1"/>
  <c r="F2765" i="2"/>
  <c r="G2765" i="2" s="1"/>
  <c r="H2765" i="2" s="1"/>
  <c r="F2766" i="2"/>
  <c r="G2766" i="2" s="1"/>
  <c r="H2766" i="2" s="1"/>
  <c r="F2767" i="2"/>
  <c r="G2767" i="2" s="1"/>
  <c r="H2767" i="2" s="1"/>
  <c r="F2768" i="2"/>
  <c r="G2768" i="2" s="1"/>
  <c r="H2768" i="2" s="1"/>
  <c r="F2769" i="2"/>
  <c r="G2769" i="2" s="1"/>
  <c r="H2769" i="2" s="1"/>
  <c r="F2770" i="2"/>
  <c r="G2770" i="2" s="1"/>
  <c r="H2770" i="2" s="1"/>
  <c r="F2771" i="2"/>
  <c r="G2771" i="2" s="1"/>
  <c r="H2771" i="2" s="1"/>
  <c r="F2772" i="2"/>
  <c r="G2772" i="2" s="1"/>
  <c r="H2772" i="2" s="1"/>
  <c r="F2773" i="2"/>
  <c r="G2773" i="2" s="1"/>
  <c r="H2773" i="2" s="1"/>
  <c r="F2774" i="2"/>
  <c r="G2774" i="2" s="1"/>
  <c r="H2774" i="2" s="1"/>
  <c r="F2775" i="2"/>
  <c r="G2775" i="2" s="1"/>
  <c r="H2775" i="2" s="1"/>
  <c r="F2776" i="2"/>
  <c r="G2776" i="2" s="1"/>
  <c r="H2776" i="2" s="1"/>
  <c r="F2777" i="2"/>
  <c r="G2777" i="2" s="1"/>
  <c r="H2777" i="2" s="1"/>
  <c r="F2778" i="2"/>
  <c r="G2778" i="2" s="1"/>
  <c r="H2778" i="2" s="1"/>
  <c r="F2779" i="2"/>
  <c r="G2779" i="2" s="1"/>
  <c r="H2779" i="2" s="1"/>
  <c r="F2780" i="2"/>
  <c r="G2780" i="2" s="1"/>
  <c r="H2780" i="2" s="1"/>
  <c r="F2781" i="2"/>
  <c r="G2781" i="2" s="1"/>
  <c r="H2781" i="2" s="1"/>
  <c r="F2782" i="2"/>
  <c r="G2782" i="2" s="1"/>
  <c r="H2782" i="2" s="1"/>
  <c r="F2783" i="2"/>
  <c r="G2783" i="2" s="1"/>
  <c r="H2783" i="2" s="1"/>
  <c r="F2784" i="2"/>
  <c r="G2784" i="2" s="1"/>
  <c r="H2784" i="2" s="1"/>
  <c r="F2785" i="2"/>
  <c r="G2785" i="2" s="1"/>
  <c r="H2785" i="2" s="1"/>
  <c r="F2786" i="2"/>
  <c r="G2786" i="2" s="1"/>
  <c r="H2786" i="2" s="1"/>
  <c r="F2787" i="2"/>
  <c r="G2787" i="2" s="1"/>
  <c r="H2787" i="2" s="1"/>
  <c r="F2788" i="2"/>
  <c r="G2788" i="2" s="1"/>
  <c r="H2788" i="2" s="1"/>
  <c r="F2789" i="2"/>
  <c r="G2789" i="2" s="1"/>
  <c r="H2789" i="2" s="1"/>
  <c r="F2790" i="2"/>
  <c r="G2790" i="2" s="1"/>
  <c r="H2790" i="2" s="1"/>
  <c r="F2791" i="2"/>
  <c r="G2791" i="2" s="1"/>
  <c r="H2791" i="2" s="1"/>
  <c r="F2792" i="2"/>
  <c r="G2792" i="2" s="1"/>
  <c r="H2792" i="2" s="1"/>
  <c r="F2793" i="2"/>
  <c r="G2793" i="2" s="1"/>
  <c r="H2793" i="2" s="1"/>
  <c r="F2794" i="2"/>
  <c r="G2794" i="2" s="1"/>
  <c r="H2794" i="2" s="1"/>
  <c r="F2795" i="2"/>
  <c r="G2795" i="2" s="1"/>
  <c r="H2795" i="2" s="1"/>
  <c r="F2796" i="2"/>
  <c r="G2796" i="2" s="1"/>
  <c r="H2796" i="2" s="1"/>
  <c r="F2797" i="2"/>
  <c r="G2797" i="2" s="1"/>
  <c r="H2797" i="2" s="1"/>
  <c r="F2798" i="2"/>
  <c r="G2798" i="2" s="1"/>
  <c r="H2798" i="2" s="1"/>
  <c r="F2799" i="2"/>
  <c r="G2799" i="2" s="1"/>
  <c r="H2799" i="2" s="1"/>
  <c r="F2800" i="2"/>
  <c r="G2800" i="2" s="1"/>
  <c r="H2800" i="2" s="1"/>
  <c r="F2801" i="2"/>
  <c r="G2801" i="2" s="1"/>
  <c r="H2801" i="2" s="1"/>
  <c r="F2802" i="2"/>
  <c r="G2802" i="2" s="1"/>
  <c r="H2802" i="2" s="1"/>
  <c r="F2803" i="2"/>
  <c r="G2803" i="2" s="1"/>
  <c r="H2803" i="2" s="1"/>
  <c r="F2804" i="2"/>
  <c r="G2804" i="2" s="1"/>
  <c r="H2804" i="2" s="1"/>
  <c r="F2805" i="2"/>
  <c r="G2805" i="2" s="1"/>
  <c r="H2805" i="2" s="1"/>
  <c r="F2806" i="2"/>
  <c r="G2806" i="2" s="1"/>
  <c r="H2806" i="2" s="1"/>
  <c r="F2807" i="2"/>
  <c r="G2807" i="2" s="1"/>
  <c r="H2807" i="2" s="1"/>
  <c r="F2808" i="2"/>
  <c r="G2808" i="2" s="1"/>
  <c r="H2808" i="2" s="1"/>
  <c r="F2809" i="2"/>
  <c r="G2809" i="2" s="1"/>
  <c r="H2809" i="2" s="1"/>
  <c r="F2810" i="2"/>
  <c r="G2810" i="2" s="1"/>
  <c r="H2810" i="2" s="1"/>
  <c r="F2811" i="2"/>
  <c r="G2811" i="2" s="1"/>
  <c r="H2811" i="2" s="1"/>
  <c r="F2812" i="2"/>
  <c r="G2812" i="2" s="1"/>
  <c r="H2812" i="2" s="1"/>
  <c r="F2813" i="2"/>
  <c r="G2813" i="2" s="1"/>
  <c r="H2813" i="2" s="1"/>
  <c r="F2814" i="2"/>
  <c r="G2814" i="2" s="1"/>
  <c r="H2814" i="2" s="1"/>
  <c r="F2815" i="2"/>
  <c r="G2815" i="2" s="1"/>
  <c r="H2815" i="2" s="1"/>
  <c r="F2816" i="2"/>
  <c r="G2816" i="2" s="1"/>
  <c r="H2816" i="2" s="1"/>
  <c r="F2817" i="2"/>
  <c r="G2817" i="2" s="1"/>
  <c r="H2817" i="2" s="1"/>
  <c r="F2818" i="2"/>
  <c r="G2818" i="2" s="1"/>
  <c r="H2818" i="2" s="1"/>
  <c r="F2819" i="2"/>
  <c r="G2819" i="2" s="1"/>
  <c r="H2819" i="2" s="1"/>
  <c r="F2820" i="2"/>
  <c r="G2820" i="2" s="1"/>
  <c r="H2820" i="2" s="1"/>
  <c r="F2821" i="2"/>
  <c r="G2821" i="2" s="1"/>
  <c r="H2821" i="2" s="1"/>
  <c r="F2822" i="2"/>
  <c r="G2822" i="2" s="1"/>
  <c r="H2822" i="2" s="1"/>
  <c r="F2823" i="2"/>
  <c r="G2823" i="2" s="1"/>
  <c r="H2823" i="2" s="1"/>
  <c r="F2824" i="2"/>
  <c r="G2824" i="2" s="1"/>
  <c r="H2824" i="2" s="1"/>
  <c r="F2825" i="2"/>
  <c r="G2825" i="2" s="1"/>
  <c r="H2825" i="2" s="1"/>
  <c r="F2826" i="2"/>
  <c r="G2826" i="2" s="1"/>
  <c r="H2826" i="2" s="1"/>
  <c r="F2827" i="2"/>
  <c r="G2827" i="2" s="1"/>
  <c r="H2827" i="2" s="1"/>
  <c r="F2828" i="2"/>
  <c r="G2828" i="2" s="1"/>
  <c r="H2828" i="2" s="1"/>
  <c r="F2829" i="2"/>
  <c r="G2829" i="2" s="1"/>
  <c r="H2829" i="2" s="1"/>
  <c r="F2830" i="2"/>
  <c r="G2830" i="2" s="1"/>
  <c r="H2830" i="2" s="1"/>
  <c r="F2831" i="2"/>
  <c r="G2831" i="2" s="1"/>
  <c r="H2831" i="2" s="1"/>
  <c r="F2832" i="2"/>
  <c r="G2832" i="2" s="1"/>
  <c r="H2832" i="2" s="1"/>
  <c r="F2833" i="2"/>
  <c r="G2833" i="2" s="1"/>
  <c r="H2833" i="2" s="1"/>
  <c r="F2834" i="2"/>
  <c r="G2834" i="2" s="1"/>
  <c r="H2834" i="2" s="1"/>
  <c r="F2835" i="2"/>
  <c r="G2835" i="2" s="1"/>
  <c r="H2835" i="2" s="1"/>
  <c r="F2836" i="2"/>
  <c r="G2836" i="2" s="1"/>
  <c r="H2836" i="2" s="1"/>
  <c r="F2837" i="2"/>
  <c r="G2837" i="2" s="1"/>
  <c r="H2837" i="2" s="1"/>
  <c r="F2838" i="2"/>
  <c r="G2838" i="2" s="1"/>
  <c r="H2838" i="2" s="1"/>
  <c r="F2839" i="2"/>
  <c r="G2839" i="2" s="1"/>
  <c r="H2839" i="2" s="1"/>
  <c r="F2840" i="2"/>
  <c r="G2840" i="2" s="1"/>
  <c r="H2840" i="2" s="1"/>
  <c r="F2841" i="2"/>
  <c r="G2841" i="2" s="1"/>
  <c r="H2841" i="2" s="1"/>
  <c r="F2842" i="2"/>
  <c r="G2842" i="2" s="1"/>
  <c r="H2842" i="2" s="1"/>
  <c r="F2843" i="2"/>
  <c r="G2843" i="2" s="1"/>
  <c r="H2843" i="2" s="1"/>
  <c r="F2844" i="2"/>
  <c r="G2844" i="2" s="1"/>
  <c r="H2844" i="2" s="1"/>
  <c r="F2845" i="2"/>
  <c r="G2845" i="2" s="1"/>
  <c r="H2845" i="2" s="1"/>
  <c r="F2846" i="2"/>
  <c r="G2846" i="2" s="1"/>
  <c r="H2846" i="2" s="1"/>
  <c r="F2847" i="2"/>
  <c r="G2847" i="2" s="1"/>
  <c r="H2847" i="2" s="1"/>
  <c r="F2848" i="2"/>
  <c r="G2848" i="2" s="1"/>
  <c r="H2848" i="2" s="1"/>
  <c r="F2849" i="2"/>
  <c r="G2849" i="2" s="1"/>
  <c r="H2849" i="2" s="1"/>
  <c r="F2850" i="2"/>
  <c r="G2850" i="2" s="1"/>
  <c r="H2850" i="2" s="1"/>
  <c r="F2851" i="2"/>
  <c r="G2851" i="2" s="1"/>
  <c r="H2851" i="2" s="1"/>
  <c r="F2852" i="2"/>
  <c r="G2852" i="2" s="1"/>
  <c r="H2852" i="2" s="1"/>
  <c r="F2853" i="2"/>
  <c r="G2853" i="2" s="1"/>
  <c r="H2853" i="2" s="1"/>
  <c r="F2854" i="2"/>
  <c r="G2854" i="2" s="1"/>
  <c r="H2854" i="2" s="1"/>
  <c r="F2855" i="2"/>
  <c r="G2855" i="2" s="1"/>
  <c r="H2855" i="2" s="1"/>
  <c r="F2856" i="2"/>
  <c r="G2856" i="2" s="1"/>
  <c r="H2856" i="2" s="1"/>
  <c r="F2857" i="2"/>
  <c r="G2857" i="2" s="1"/>
  <c r="H2857" i="2" s="1"/>
  <c r="F2858" i="2"/>
  <c r="G2858" i="2" s="1"/>
  <c r="H2858" i="2" s="1"/>
  <c r="F2859" i="2"/>
  <c r="G2859" i="2" s="1"/>
  <c r="H2859" i="2" s="1"/>
  <c r="F2860" i="2"/>
  <c r="G2860" i="2" s="1"/>
  <c r="H2860" i="2" s="1"/>
  <c r="F2861" i="2"/>
  <c r="G2861" i="2" s="1"/>
  <c r="H2861" i="2" s="1"/>
  <c r="F2862" i="2"/>
  <c r="G2862" i="2" s="1"/>
  <c r="H2862" i="2" s="1"/>
  <c r="F2863" i="2"/>
  <c r="G2863" i="2" s="1"/>
  <c r="H2863" i="2" s="1"/>
  <c r="F2864" i="2"/>
  <c r="G2864" i="2" s="1"/>
  <c r="H2864" i="2" s="1"/>
  <c r="F2865" i="2"/>
  <c r="G2865" i="2" s="1"/>
  <c r="H2865" i="2" s="1"/>
  <c r="F2866" i="2"/>
  <c r="G2866" i="2" s="1"/>
  <c r="H2866" i="2" s="1"/>
  <c r="F2867" i="2"/>
  <c r="G2867" i="2" s="1"/>
  <c r="H2867" i="2" s="1"/>
  <c r="F2868" i="2"/>
  <c r="G2868" i="2" s="1"/>
  <c r="H2868" i="2" s="1"/>
  <c r="F2869" i="2"/>
  <c r="G2869" i="2" s="1"/>
  <c r="H2869" i="2" s="1"/>
  <c r="F2870" i="2"/>
  <c r="G2870" i="2" s="1"/>
  <c r="H2870" i="2" s="1"/>
  <c r="F2871" i="2"/>
  <c r="G2871" i="2" s="1"/>
  <c r="H2871" i="2" s="1"/>
  <c r="F2872" i="2"/>
  <c r="G2872" i="2" s="1"/>
  <c r="H2872" i="2" s="1"/>
  <c r="F2873" i="2"/>
  <c r="G2873" i="2" s="1"/>
  <c r="H2873" i="2" s="1"/>
  <c r="F2874" i="2"/>
  <c r="G2874" i="2" s="1"/>
  <c r="H2874" i="2" s="1"/>
  <c r="F2875" i="2"/>
  <c r="G2875" i="2" s="1"/>
  <c r="H2875" i="2" s="1"/>
  <c r="F2876" i="2"/>
  <c r="G2876" i="2" s="1"/>
  <c r="H2876" i="2" s="1"/>
  <c r="F2877" i="2"/>
  <c r="G2877" i="2" s="1"/>
  <c r="H2877" i="2" s="1"/>
  <c r="F2878" i="2"/>
  <c r="G2878" i="2" s="1"/>
  <c r="H2878" i="2" s="1"/>
  <c r="F2879" i="2"/>
  <c r="G2879" i="2" s="1"/>
  <c r="H2879" i="2" s="1"/>
  <c r="F2880" i="2"/>
  <c r="G2880" i="2" s="1"/>
  <c r="H2880" i="2" s="1"/>
  <c r="F2881" i="2"/>
  <c r="G2881" i="2" s="1"/>
  <c r="H2881" i="2" s="1"/>
  <c r="F2882" i="2"/>
  <c r="G2882" i="2" s="1"/>
  <c r="H2882" i="2" s="1"/>
  <c r="F2883" i="2"/>
  <c r="G2883" i="2" s="1"/>
  <c r="H2883" i="2" s="1"/>
  <c r="F2884" i="2"/>
  <c r="G2884" i="2" s="1"/>
  <c r="H2884" i="2" s="1"/>
  <c r="F2885" i="2"/>
  <c r="G2885" i="2" s="1"/>
  <c r="H2885" i="2" s="1"/>
  <c r="F2886" i="2"/>
  <c r="G2886" i="2" s="1"/>
  <c r="H2886" i="2" s="1"/>
  <c r="F2887" i="2"/>
  <c r="G2887" i="2" s="1"/>
  <c r="H2887" i="2" s="1"/>
  <c r="F2888" i="2"/>
  <c r="G2888" i="2" s="1"/>
  <c r="H2888" i="2" s="1"/>
  <c r="F2889" i="2"/>
  <c r="G2889" i="2" s="1"/>
  <c r="H2889" i="2" s="1"/>
  <c r="F2890" i="2"/>
  <c r="G2890" i="2" s="1"/>
  <c r="H2890" i="2" s="1"/>
  <c r="F2891" i="2"/>
  <c r="G2891" i="2" s="1"/>
  <c r="H2891" i="2" s="1"/>
  <c r="F2892" i="2"/>
  <c r="G2892" i="2" s="1"/>
  <c r="H2892" i="2" s="1"/>
  <c r="F2893" i="2"/>
  <c r="G2893" i="2" s="1"/>
  <c r="H2893" i="2" s="1"/>
  <c r="F2894" i="2"/>
  <c r="G2894" i="2" s="1"/>
  <c r="H2894" i="2" s="1"/>
  <c r="F2895" i="2"/>
  <c r="G2895" i="2" s="1"/>
  <c r="H2895" i="2" s="1"/>
  <c r="F2896" i="2"/>
  <c r="G2896" i="2" s="1"/>
  <c r="H2896" i="2" s="1"/>
  <c r="F2897" i="2"/>
  <c r="G2897" i="2" s="1"/>
  <c r="H2897" i="2" s="1"/>
  <c r="F2898" i="2"/>
  <c r="G2898" i="2" s="1"/>
  <c r="H2898" i="2" s="1"/>
  <c r="F2899" i="2"/>
  <c r="G2899" i="2" s="1"/>
  <c r="H2899" i="2" s="1"/>
  <c r="F2900" i="2"/>
  <c r="G2900" i="2" s="1"/>
  <c r="H2900" i="2" s="1"/>
  <c r="F2901" i="2"/>
  <c r="G2901" i="2" s="1"/>
  <c r="H2901" i="2" s="1"/>
  <c r="F2902" i="2"/>
  <c r="G2902" i="2" s="1"/>
  <c r="H2902" i="2" s="1"/>
  <c r="F2903" i="2"/>
  <c r="G2903" i="2" s="1"/>
  <c r="H2903" i="2" s="1"/>
  <c r="F2904" i="2"/>
  <c r="G2904" i="2" s="1"/>
  <c r="H2904" i="2" s="1"/>
  <c r="F2905" i="2"/>
  <c r="G2905" i="2" s="1"/>
  <c r="H2905" i="2" s="1"/>
  <c r="F2906" i="2"/>
  <c r="G2906" i="2" s="1"/>
  <c r="H2906" i="2" s="1"/>
  <c r="F2907" i="2"/>
  <c r="G2907" i="2" s="1"/>
  <c r="H2907" i="2" s="1"/>
  <c r="F2908" i="2"/>
  <c r="G2908" i="2" s="1"/>
  <c r="H2908" i="2" s="1"/>
  <c r="F2909" i="2"/>
  <c r="G2909" i="2" s="1"/>
  <c r="H2909" i="2" s="1"/>
  <c r="F2910" i="2"/>
  <c r="G2910" i="2" s="1"/>
  <c r="H2910" i="2" s="1"/>
  <c r="F2911" i="2"/>
  <c r="G2911" i="2" s="1"/>
  <c r="H2911" i="2" s="1"/>
  <c r="F2912" i="2"/>
  <c r="G2912" i="2" s="1"/>
  <c r="H2912" i="2" s="1"/>
  <c r="F2913" i="2"/>
  <c r="G2913" i="2" s="1"/>
  <c r="H2913" i="2" s="1"/>
  <c r="F2914" i="2"/>
  <c r="G2914" i="2" s="1"/>
  <c r="H2914" i="2" s="1"/>
  <c r="F2915" i="2"/>
  <c r="G2915" i="2" s="1"/>
  <c r="H2915" i="2" s="1"/>
  <c r="F2916" i="2"/>
  <c r="G2916" i="2" s="1"/>
  <c r="H2916" i="2" s="1"/>
  <c r="F2917" i="2"/>
  <c r="G2917" i="2" s="1"/>
  <c r="H2917" i="2" s="1"/>
  <c r="F2918" i="2"/>
  <c r="G2918" i="2" s="1"/>
  <c r="H2918" i="2" s="1"/>
  <c r="F2919" i="2"/>
  <c r="G2919" i="2" s="1"/>
  <c r="H2919" i="2" s="1"/>
  <c r="F2920" i="2"/>
  <c r="G2920" i="2" s="1"/>
  <c r="H2920" i="2" s="1"/>
  <c r="F2921" i="2"/>
  <c r="G2921" i="2" s="1"/>
  <c r="H2921" i="2" s="1"/>
  <c r="F2922" i="2"/>
  <c r="G2922" i="2" s="1"/>
  <c r="H2922" i="2" s="1"/>
  <c r="F2923" i="2"/>
  <c r="G2923" i="2" s="1"/>
  <c r="H2923" i="2" s="1"/>
  <c r="F2924" i="2"/>
  <c r="G2924" i="2" s="1"/>
  <c r="H2924" i="2" s="1"/>
  <c r="F2925" i="2"/>
  <c r="G2925" i="2" s="1"/>
  <c r="H2925" i="2" s="1"/>
  <c r="F2926" i="2"/>
  <c r="G2926" i="2" s="1"/>
  <c r="H2926" i="2" s="1"/>
  <c r="F2927" i="2"/>
  <c r="G2927" i="2" s="1"/>
  <c r="H2927" i="2" s="1"/>
  <c r="F2928" i="2"/>
  <c r="G2928" i="2" s="1"/>
  <c r="H2928" i="2" s="1"/>
  <c r="F2929" i="2"/>
  <c r="G2929" i="2" s="1"/>
  <c r="H2929" i="2" s="1"/>
  <c r="F2930" i="2"/>
  <c r="G2930" i="2" s="1"/>
  <c r="H2930" i="2" s="1"/>
  <c r="F2931" i="2"/>
  <c r="G2931" i="2" s="1"/>
  <c r="H2931" i="2" s="1"/>
  <c r="F2932" i="2"/>
  <c r="G2932" i="2" s="1"/>
  <c r="H2932" i="2" s="1"/>
  <c r="F2933" i="2"/>
  <c r="G2933" i="2" s="1"/>
  <c r="H2933" i="2" s="1"/>
  <c r="F2934" i="2"/>
  <c r="G2934" i="2" s="1"/>
  <c r="H2934" i="2" s="1"/>
  <c r="F2935" i="2"/>
  <c r="G2935" i="2" s="1"/>
  <c r="H2935" i="2" s="1"/>
  <c r="F2936" i="2"/>
  <c r="G2936" i="2" s="1"/>
  <c r="H2936" i="2" s="1"/>
  <c r="F2937" i="2"/>
  <c r="G2937" i="2" s="1"/>
  <c r="H2937" i="2" s="1"/>
  <c r="F2938" i="2"/>
  <c r="G2938" i="2" s="1"/>
  <c r="H2938" i="2" s="1"/>
  <c r="F2939" i="2"/>
  <c r="G2939" i="2" s="1"/>
  <c r="H2939" i="2" s="1"/>
  <c r="F2940" i="2"/>
  <c r="G2940" i="2" s="1"/>
  <c r="H2940" i="2" s="1"/>
  <c r="F2941" i="2"/>
  <c r="G2941" i="2" s="1"/>
  <c r="H2941" i="2" s="1"/>
  <c r="F2942" i="2"/>
  <c r="G2942" i="2" s="1"/>
  <c r="H2942" i="2" s="1"/>
  <c r="F2943" i="2"/>
  <c r="G2943" i="2" s="1"/>
  <c r="H2943" i="2" s="1"/>
  <c r="F2944" i="2"/>
  <c r="G2944" i="2" s="1"/>
  <c r="H2944" i="2" s="1"/>
  <c r="F2945" i="2"/>
  <c r="G2945" i="2" s="1"/>
  <c r="H2945" i="2" s="1"/>
  <c r="F2946" i="2"/>
  <c r="G2946" i="2" s="1"/>
  <c r="H2946" i="2" s="1"/>
  <c r="F2947" i="2"/>
  <c r="G2947" i="2" s="1"/>
  <c r="H2947" i="2" s="1"/>
  <c r="F2948" i="2"/>
  <c r="G2948" i="2" s="1"/>
  <c r="H2948" i="2" s="1"/>
  <c r="F2949" i="2"/>
  <c r="G2949" i="2" s="1"/>
  <c r="H2949" i="2" s="1"/>
  <c r="F2950" i="2"/>
  <c r="G2950" i="2" s="1"/>
  <c r="H2950" i="2" s="1"/>
  <c r="F2951" i="2"/>
  <c r="G2951" i="2" s="1"/>
  <c r="H2951" i="2" s="1"/>
  <c r="F2952" i="2"/>
  <c r="G2952" i="2" s="1"/>
  <c r="H2952" i="2" s="1"/>
  <c r="F2953" i="2"/>
  <c r="G2953" i="2" s="1"/>
  <c r="H2953" i="2" s="1"/>
  <c r="F2954" i="2"/>
  <c r="G2954" i="2" s="1"/>
  <c r="H2954" i="2" s="1"/>
  <c r="F2955" i="2"/>
  <c r="G2955" i="2" s="1"/>
  <c r="H2955" i="2" s="1"/>
  <c r="F2956" i="2"/>
  <c r="G2956" i="2" s="1"/>
  <c r="H2956" i="2" s="1"/>
  <c r="F2957" i="2"/>
  <c r="G2957" i="2" s="1"/>
  <c r="H2957" i="2" s="1"/>
  <c r="F2958" i="2"/>
  <c r="G2958" i="2" s="1"/>
  <c r="H2958" i="2" s="1"/>
  <c r="F2959" i="2"/>
  <c r="G2959" i="2" s="1"/>
  <c r="H2959" i="2" s="1"/>
  <c r="F2960" i="2"/>
  <c r="G2960" i="2" s="1"/>
  <c r="H2960" i="2" s="1"/>
  <c r="F2961" i="2"/>
  <c r="G2961" i="2" s="1"/>
  <c r="H2961" i="2" s="1"/>
  <c r="F2962" i="2"/>
  <c r="G2962" i="2" s="1"/>
  <c r="H2962" i="2" s="1"/>
  <c r="F2963" i="2"/>
  <c r="G2963" i="2" s="1"/>
  <c r="H2963" i="2" s="1"/>
  <c r="F2964" i="2"/>
  <c r="G2964" i="2" s="1"/>
  <c r="H2964" i="2" s="1"/>
  <c r="F2965" i="2"/>
  <c r="G2965" i="2" s="1"/>
  <c r="H2965" i="2" s="1"/>
  <c r="F2966" i="2"/>
  <c r="G2966" i="2" s="1"/>
  <c r="H2966" i="2" s="1"/>
  <c r="F2967" i="2"/>
  <c r="G2967" i="2" s="1"/>
  <c r="H2967" i="2" s="1"/>
  <c r="F2968" i="2"/>
  <c r="G2968" i="2" s="1"/>
  <c r="H2968" i="2" s="1"/>
  <c r="F2969" i="2"/>
  <c r="G2969" i="2" s="1"/>
  <c r="H2969" i="2" s="1"/>
  <c r="F2970" i="2"/>
  <c r="G2970" i="2" s="1"/>
  <c r="H2970" i="2" s="1"/>
  <c r="F2971" i="2"/>
  <c r="G2971" i="2" s="1"/>
  <c r="H2971" i="2" s="1"/>
  <c r="F2972" i="2"/>
  <c r="G2972" i="2" s="1"/>
  <c r="H2972" i="2" s="1"/>
  <c r="F2973" i="2"/>
  <c r="G2973" i="2" s="1"/>
  <c r="H2973" i="2" s="1"/>
  <c r="F2974" i="2"/>
  <c r="G2974" i="2" s="1"/>
  <c r="H2974" i="2" s="1"/>
  <c r="F2975" i="2"/>
  <c r="G2975" i="2" s="1"/>
  <c r="H2975" i="2" s="1"/>
  <c r="F2976" i="2"/>
  <c r="G2976" i="2" s="1"/>
  <c r="H2976" i="2" s="1"/>
  <c r="F2977" i="2"/>
  <c r="G2977" i="2" s="1"/>
  <c r="H2977" i="2" s="1"/>
  <c r="F2978" i="2"/>
  <c r="G2978" i="2" s="1"/>
  <c r="H2978" i="2" s="1"/>
  <c r="F2979" i="2"/>
  <c r="G2979" i="2" s="1"/>
  <c r="H2979" i="2" s="1"/>
  <c r="F2980" i="2"/>
  <c r="G2980" i="2" s="1"/>
  <c r="H2980" i="2" s="1"/>
  <c r="F2981" i="2"/>
  <c r="G2981" i="2" s="1"/>
  <c r="H2981" i="2" s="1"/>
  <c r="F2982" i="2"/>
  <c r="G2982" i="2" s="1"/>
  <c r="H2982" i="2" s="1"/>
  <c r="F2983" i="2"/>
  <c r="G2983" i="2" s="1"/>
  <c r="H2983" i="2" s="1"/>
  <c r="F2984" i="2"/>
  <c r="G2984" i="2" s="1"/>
  <c r="H2984" i="2" s="1"/>
  <c r="F2985" i="2"/>
  <c r="G2985" i="2" s="1"/>
  <c r="H2985" i="2" s="1"/>
  <c r="F2986" i="2"/>
  <c r="G2986" i="2" s="1"/>
  <c r="H2986" i="2" s="1"/>
  <c r="F2987" i="2"/>
  <c r="G2987" i="2" s="1"/>
  <c r="H2987" i="2" s="1"/>
  <c r="F2988" i="2"/>
  <c r="G2988" i="2" s="1"/>
  <c r="H2988" i="2" s="1"/>
  <c r="F2989" i="2"/>
  <c r="G2989" i="2" s="1"/>
  <c r="H2989" i="2" s="1"/>
  <c r="F2990" i="2"/>
  <c r="G2990" i="2" s="1"/>
  <c r="H2990" i="2" s="1"/>
  <c r="F2991" i="2"/>
  <c r="G2991" i="2" s="1"/>
  <c r="H2991" i="2" s="1"/>
  <c r="F2992" i="2"/>
  <c r="G2992" i="2" s="1"/>
  <c r="H2992" i="2" s="1"/>
  <c r="F2993" i="2"/>
  <c r="G2993" i="2" s="1"/>
  <c r="H2993" i="2" s="1"/>
  <c r="F2994" i="2"/>
  <c r="G2994" i="2" s="1"/>
  <c r="H2994" i="2" s="1"/>
  <c r="F2995" i="2"/>
  <c r="G2995" i="2" s="1"/>
  <c r="H2995" i="2" s="1"/>
  <c r="F2996" i="2"/>
  <c r="G2996" i="2" s="1"/>
  <c r="H2996" i="2" s="1"/>
  <c r="F2997" i="2"/>
  <c r="G2997" i="2" s="1"/>
  <c r="H2997" i="2" s="1"/>
  <c r="F2998" i="2"/>
  <c r="G2998" i="2" s="1"/>
  <c r="H2998" i="2" s="1"/>
  <c r="F2999" i="2"/>
  <c r="G2999" i="2" s="1"/>
  <c r="H2999" i="2" s="1"/>
  <c r="F3000" i="2"/>
  <c r="G3000" i="2" s="1"/>
  <c r="H3000" i="2" s="1"/>
  <c r="F3001" i="2"/>
  <c r="G3001" i="2" s="1"/>
  <c r="H3001" i="2" s="1"/>
  <c r="F3002" i="2"/>
  <c r="G3002" i="2" s="1"/>
  <c r="H3002" i="2" s="1"/>
  <c r="F3003" i="2"/>
  <c r="G3003" i="2" s="1"/>
  <c r="H3003" i="2" s="1"/>
  <c r="F3004" i="2"/>
  <c r="G3004" i="2" s="1"/>
  <c r="H3004" i="2" s="1"/>
  <c r="F3005" i="2"/>
  <c r="G3005" i="2" s="1"/>
  <c r="H3005" i="2" s="1"/>
  <c r="F3006" i="2"/>
  <c r="G3006" i="2" s="1"/>
  <c r="H3006" i="2" s="1"/>
  <c r="F3007" i="2"/>
  <c r="G3007" i="2" s="1"/>
  <c r="H3007" i="2" s="1"/>
  <c r="F3008" i="2"/>
  <c r="G3008" i="2" s="1"/>
  <c r="H3008" i="2" s="1"/>
  <c r="F3009" i="2"/>
  <c r="G3009" i="2" s="1"/>
  <c r="H3009" i="2" s="1"/>
  <c r="F3010" i="2"/>
  <c r="G3010" i="2" s="1"/>
  <c r="H3010" i="2" s="1"/>
  <c r="F3011" i="2"/>
  <c r="G3011" i="2" s="1"/>
  <c r="H3011" i="2" s="1"/>
  <c r="F3012" i="2"/>
  <c r="G3012" i="2" s="1"/>
  <c r="H3012" i="2" s="1"/>
  <c r="F3013" i="2"/>
  <c r="G3013" i="2" s="1"/>
  <c r="H3013" i="2" s="1"/>
  <c r="F3014" i="2"/>
  <c r="G3014" i="2" s="1"/>
  <c r="H3014" i="2" s="1"/>
  <c r="F3015" i="2"/>
  <c r="G3015" i="2" s="1"/>
  <c r="H3015" i="2" s="1"/>
  <c r="F3016" i="2"/>
  <c r="G3016" i="2" s="1"/>
  <c r="H3016" i="2" s="1"/>
  <c r="F3017" i="2"/>
  <c r="G3017" i="2" s="1"/>
  <c r="H3017" i="2" s="1"/>
  <c r="F3018" i="2"/>
  <c r="G3018" i="2" s="1"/>
  <c r="H3018" i="2" s="1"/>
  <c r="F3019" i="2"/>
  <c r="G3019" i="2" s="1"/>
  <c r="H3019" i="2" s="1"/>
  <c r="F3020" i="2"/>
  <c r="G3020" i="2" s="1"/>
  <c r="H3020" i="2" s="1"/>
  <c r="F3021" i="2"/>
  <c r="G3021" i="2" s="1"/>
  <c r="H3021" i="2" s="1"/>
  <c r="F3022" i="2"/>
  <c r="G3022" i="2" s="1"/>
  <c r="H3022" i="2" s="1"/>
  <c r="F3023" i="2"/>
  <c r="G3023" i="2" s="1"/>
  <c r="H3023" i="2" s="1"/>
  <c r="F3024" i="2"/>
  <c r="G3024" i="2" s="1"/>
  <c r="H3024" i="2" s="1"/>
  <c r="F3025" i="2"/>
  <c r="G3025" i="2" s="1"/>
  <c r="H3025" i="2" s="1"/>
  <c r="F3026" i="2"/>
  <c r="G3026" i="2" s="1"/>
  <c r="H3026" i="2" s="1"/>
  <c r="F3027" i="2"/>
  <c r="G3027" i="2" s="1"/>
  <c r="H3027" i="2" s="1"/>
  <c r="F3028" i="2"/>
  <c r="G3028" i="2" s="1"/>
  <c r="H3028" i="2" s="1"/>
  <c r="F3029" i="2"/>
  <c r="G3029" i="2" s="1"/>
  <c r="H3029" i="2" s="1"/>
  <c r="F3030" i="2"/>
  <c r="G3030" i="2" s="1"/>
  <c r="H3030" i="2" s="1"/>
  <c r="F3031" i="2"/>
  <c r="G3031" i="2" s="1"/>
  <c r="H3031" i="2" s="1"/>
  <c r="F3032" i="2"/>
  <c r="G3032" i="2" s="1"/>
  <c r="H3032" i="2" s="1"/>
  <c r="F3033" i="2"/>
  <c r="G3033" i="2" s="1"/>
  <c r="H3033" i="2" s="1"/>
  <c r="F3034" i="2"/>
  <c r="G3034" i="2" s="1"/>
  <c r="H3034" i="2" s="1"/>
  <c r="F3035" i="2"/>
  <c r="G3035" i="2" s="1"/>
  <c r="H3035" i="2" s="1"/>
  <c r="F3036" i="2"/>
  <c r="G3036" i="2" s="1"/>
  <c r="H3036" i="2" s="1"/>
  <c r="F3037" i="2"/>
  <c r="G3037" i="2" s="1"/>
  <c r="H3037" i="2" s="1"/>
  <c r="F3038" i="2"/>
  <c r="G3038" i="2" s="1"/>
  <c r="H3038" i="2" s="1"/>
  <c r="F3039" i="2"/>
  <c r="G3039" i="2" s="1"/>
  <c r="H3039" i="2" s="1"/>
  <c r="F3040" i="2"/>
  <c r="G3040" i="2" s="1"/>
  <c r="H3040" i="2" s="1"/>
  <c r="F3041" i="2"/>
  <c r="G3041" i="2" s="1"/>
  <c r="H3041" i="2" s="1"/>
  <c r="F3042" i="2"/>
  <c r="G3042" i="2" s="1"/>
  <c r="H3042" i="2" s="1"/>
  <c r="F3043" i="2"/>
  <c r="G3043" i="2" s="1"/>
  <c r="H3043" i="2" s="1"/>
  <c r="F3044" i="2"/>
  <c r="G3044" i="2" s="1"/>
  <c r="H3044" i="2" s="1"/>
  <c r="F3045" i="2"/>
  <c r="G3045" i="2" s="1"/>
  <c r="H3045" i="2" s="1"/>
  <c r="F3046" i="2"/>
  <c r="G3046" i="2" s="1"/>
  <c r="H3046" i="2" s="1"/>
  <c r="F3047" i="2"/>
  <c r="G3047" i="2" s="1"/>
  <c r="H3047" i="2" s="1"/>
  <c r="F3048" i="2"/>
  <c r="G3048" i="2" s="1"/>
  <c r="H3048" i="2" s="1"/>
  <c r="F3049" i="2"/>
  <c r="G3049" i="2" s="1"/>
  <c r="H3049" i="2" s="1"/>
  <c r="F3050" i="2"/>
  <c r="G3050" i="2" s="1"/>
  <c r="H3050" i="2" s="1"/>
  <c r="F3051" i="2"/>
  <c r="G3051" i="2" s="1"/>
  <c r="H3051" i="2" s="1"/>
  <c r="F3052" i="2"/>
  <c r="G3052" i="2" s="1"/>
  <c r="H3052" i="2" s="1"/>
  <c r="F3053" i="2"/>
  <c r="G3053" i="2" s="1"/>
  <c r="H3053" i="2" s="1"/>
  <c r="F3054" i="2"/>
  <c r="G3054" i="2" s="1"/>
  <c r="H3054" i="2" s="1"/>
  <c r="F3055" i="2"/>
  <c r="G3055" i="2" s="1"/>
  <c r="H3055" i="2" s="1"/>
  <c r="F3056" i="2"/>
  <c r="G3056" i="2" s="1"/>
  <c r="H3056" i="2" s="1"/>
  <c r="F3057" i="2"/>
  <c r="G3057" i="2" s="1"/>
  <c r="H3057" i="2" s="1"/>
  <c r="F3058" i="2"/>
  <c r="G3058" i="2" s="1"/>
  <c r="H3058" i="2" s="1"/>
  <c r="F3059" i="2"/>
  <c r="G3059" i="2" s="1"/>
  <c r="H3059" i="2" s="1"/>
  <c r="F3060" i="2"/>
  <c r="G3060" i="2" s="1"/>
  <c r="H3060" i="2" s="1"/>
  <c r="F3061" i="2"/>
  <c r="G3061" i="2" s="1"/>
  <c r="H3061" i="2" s="1"/>
  <c r="F3062" i="2"/>
  <c r="G3062" i="2" s="1"/>
  <c r="H3062" i="2" s="1"/>
  <c r="F3063" i="2"/>
  <c r="G3063" i="2" s="1"/>
  <c r="H3063" i="2" s="1"/>
  <c r="F3064" i="2"/>
  <c r="G3064" i="2" s="1"/>
  <c r="H3064" i="2" s="1"/>
  <c r="F3065" i="2"/>
  <c r="G3065" i="2" s="1"/>
  <c r="H3065" i="2" s="1"/>
  <c r="F3066" i="2"/>
  <c r="G3066" i="2" s="1"/>
  <c r="H3066" i="2" s="1"/>
  <c r="F3067" i="2"/>
  <c r="G3067" i="2" s="1"/>
  <c r="H3067" i="2" s="1"/>
  <c r="F3068" i="2"/>
  <c r="G3068" i="2" s="1"/>
  <c r="H3068" i="2" s="1"/>
  <c r="F3069" i="2"/>
  <c r="G3069" i="2" s="1"/>
  <c r="H3069" i="2" s="1"/>
  <c r="F3070" i="2"/>
  <c r="G3070" i="2" s="1"/>
  <c r="H3070" i="2" s="1"/>
  <c r="F3071" i="2"/>
  <c r="G3071" i="2" s="1"/>
  <c r="H3071" i="2" s="1"/>
  <c r="F3072" i="2"/>
  <c r="G3072" i="2" s="1"/>
  <c r="H3072" i="2" s="1"/>
  <c r="F3073" i="2"/>
  <c r="G3073" i="2" s="1"/>
  <c r="H3073" i="2" s="1"/>
  <c r="F3074" i="2"/>
  <c r="G3074" i="2" s="1"/>
  <c r="H3074" i="2" s="1"/>
  <c r="F3075" i="2"/>
  <c r="G3075" i="2" s="1"/>
  <c r="H3075" i="2" s="1"/>
  <c r="F3076" i="2"/>
  <c r="G3076" i="2" s="1"/>
  <c r="H3076" i="2" s="1"/>
  <c r="F3077" i="2"/>
  <c r="G3077" i="2" s="1"/>
  <c r="H3077" i="2" s="1"/>
  <c r="F3078" i="2"/>
  <c r="G3078" i="2" s="1"/>
  <c r="H3078" i="2" s="1"/>
  <c r="F3079" i="2"/>
  <c r="G3079" i="2" s="1"/>
  <c r="H3079" i="2" s="1"/>
  <c r="F3080" i="2"/>
  <c r="G3080" i="2" s="1"/>
  <c r="H3080" i="2" s="1"/>
  <c r="F3081" i="2"/>
  <c r="G3081" i="2" s="1"/>
  <c r="H3081" i="2" s="1"/>
  <c r="F3082" i="2"/>
  <c r="G3082" i="2" s="1"/>
  <c r="H3082" i="2" s="1"/>
  <c r="F3083" i="2"/>
  <c r="G3083" i="2" s="1"/>
  <c r="H3083" i="2" s="1"/>
  <c r="F3084" i="2"/>
  <c r="G3084" i="2" s="1"/>
  <c r="H3084" i="2" s="1"/>
  <c r="F3085" i="2"/>
  <c r="G3085" i="2" s="1"/>
  <c r="H3085" i="2" s="1"/>
  <c r="F3086" i="2"/>
  <c r="G3086" i="2" s="1"/>
  <c r="H3086" i="2" s="1"/>
  <c r="F3087" i="2"/>
  <c r="G3087" i="2" s="1"/>
  <c r="H3087" i="2" s="1"/>
  <c r="F3088" i="2"/>
  <c r="G3088" i="2" s="1"/>
  <c r="H3088" i="2" s="1"/>
  <c r="F3089" i="2"/>
  <c r="G3089" i="2" s="1"/>
  <c r="H3089" i="2" s="1"/>
  <c r="F3090" i="2"/>
  <c r="G3090" i="2" s="1"/>
  <c r="H3090" i="2" s="1"/>
  <c r="F3091" i="2"/>
  <c r="G3091" i="2" s="1"/>
  <c r="H3091" i="2" s="1"/>
  <c r="F3092" i="2"/>
  <c r="G3092" i="2" s="1"/>
  <c r="H3092" i="2" s="1"/>
  <c r="F3093" i="2"/>
  <c r="G3093" i="2" s="1"/>
  <c r="H3093" i="2" s="1"/>
  <c r="F3094" i="2"/>
  <c r="G3094" i="2" s="1"/>
  <c r="H3094" i="2" s="1"/>
  <c r="F3095" i="2"/>
  <c r="G3095" i="2" s="1"/>
  <c r="H3095" i="2" s="1"/>
  <c r="F3096" i="2"/>
  <c r="G3096" i="2" s="1"/>
  <c r="H3096" i="2" s="1"/>
  <c r="F3097" i="2"/>
  <c r="G3097" i="2" s="1"/>
  <c r="H3097" i="2" s="1"/>
  <c r="F3098" i="2"/>
  <c r="G3098" i="2" s="1"/>
  <c r="H3098" i="2" s="1"/>
  <c r="F3099" i="2"/>
  <c r="G3099" i="2" s="1"/>
  <c r="H3099" i="2" s="1"/>
  <c r="F3100" i="2"/>
  <c r="G3100" i="2" s="1"/>
  <c r="H3100" i="2" s="1"/>
  <c r="F3101" i="2"/>
  <c r="G3101" i="2" s="1"/>
  <c r="H3101" i="2" s="1"/>
  <c r="F3102" i="2"/>
  <c r="G3102" i="2" s="1"/>
  <c r="H3102" i="2" s="1"/>
  <c r="F3103" i="2"/>
  <c r="G3103" i="2" s="1"/>
  <c r="H3103" i="2" s="1"/>
  <c r="F3104" i="2"/>
  <c r="G3104" i="2" s="1"/>
  <c r="H3104" i="2" s="1"/>
  <c r="F3105" i="2"/>
  <c r="G3105" i="2" s="1"/>
  <c r="H3105" i="2" s="1"/>
  <c r="F3106" i="2"/>
  <c r="G3106" i="2" s="1"/>
  <c r="H3106" i="2" s="1"/>
  <c r="F3107" i="2"/>
  <c r="G3107" i="2" s="1"/>
  <c r="H3107" i="2" s="1"/>
  <c r="F3108" i="2"/>
  <c r="G3108" i="2" s="1"/>
  <c r="H3108" i="2" s="1"/>
  <c r="F3109" i="2"/>
  <c r="G3109" i="2" s="1"/>
  <c r="H3109" i="2" s="1"/>
  <c r="F3110" i="2"/>
  <c r="G3110" i="2" s="1"/>
  <c r="H3110" i="2" s="1"/>
  <c r="F3111" i="2"/>
  <c r="G3111" i="2" s="1"/>
  <c r="H3111" i="2" s="1"/>
  <c r="F3112" i="2"/>
  <c r="G3112" i="2" s="1"/>
  <c r="H3112" i="2" s="1"/>
  <c r="F3113" i="2"/>
  <c r="G3113" i="2" s="1"/>
  <c r="H3113" i="2" s="1"/>
  <c r="F3114" i="2"/>
  <c r="G3114" i="2" s="1"/>
  <c r="H3114" i="2" s="1"/>
  <c r="F3115" i="2"/>
  <c r="G3115" i="2" s="1"/>
  <c r="H3115" i="2" s="1"/>
  <c r="F3116" i="2"/>
  <c r="G3116" i="2" s="1"/>
  <c r="H3116" i="2" s="1"/>
  <c r="F3117" i="2"/>
  <c r="G3117" i="2" s="1"/>
  <c r="H3117" i="2" s="1"/>
  <c r="F3118" i="2"/>
  <c r="G3118" i="2" s="1"/>
  <c r="H3118" i="2" s="1"/>
  <c r="F3119" i="2"/>
  <c r="G3119" i="2" s="1"/>
  <c r="H3119" i="2" s="1"/>
  <c r="F3120" i="2"/>
  <c r="G3120" i="2" s="1"/>
  <c r="H3120" i="2" s="1"/>
  <c r="F3121" i="2"/>
  <c r="G3121" i="2" s="1"/>
  <c r="H3121" i="2" s="1"/>
  <c r="F3122" i="2"/>
  <c r="G3122" i="2" s="1"/>
  <c r="H3122" i="2" s="1"/>
  <c r="F3123" i="2"/>
  <c r="G3123" i="2" s="1"/>
  <c r="H3123" i="2" s="1"/>
  <c r="F3124" i="2"/>
  <c r="G3124" i="2" s="1"/>
  <c r="H3124" i="2" s="1"/>
  <c r="F3125" i="2"/>
  <c r="G3125" i="2" s="1"/>
  <c r="H3125" i="2" s="1"/>
  <c r="F3126" i="2"/>
  <c r="G3126" i="2" s="1"/>
  <c r="H3126" i="2" s="1"/>
  <c r="F3127" i="2"/>
  <c r="G3127" i="2" s="1"/>
  <c r="H3127" i="2" s="1"/>
  <c r="F3128" i="2"/>
  <c r="G3128" i="2" s="1"/>
  <c r="H3128" i="2" s="1"/>
  <c r="F3129" i="2"/>
  <c r="G3129" i="2" s="1"/>
  <c r="H3129" i="2" s="1"/>
  <c r="F3130" i="2"/>
  <c r="G3130" i="2" s="1"/>
  <c r="H3130" i="2" s="1"/>
  <c r="F3131" i="2"/>
  <c r="G3131" i="2" s="1"/>
  <c r="H3131" i="2" s="1"/>
  <c r="F3132" i="2"/>
  <c r="G3132" i="2" s="1"/>
  <c r="H3132" i="2" s="1"/>
  <c r="F3133" i="2"/>
  <c r="G3133" i="2" s="1"/>
  <c r="H3133" i="2" s="1"/>
  <c r="F3134" i="2"/>
  <c r="G3134" i="2" s="1"/>
  <c r="H3134" i="2" s="1"/>
  <c r="F3135" i="2"/>
  <c r="G3135" i="2" s="1"/>
  <c r="H3135" i="2" s="1"/>
  <c r="F3136" i="2"/>
  <c r="G3136" i="2" s="1"/>
  <c r="H3136" i="2" s="1"/>
  <c r="F3137" i="2"/>
  <c r="G3137" i="2" s="1"/>
  <c r="H3137" i="2" s="1"/>
  <c r="F3138" i="2"/>
  <c r="G3138" i="2" s="1"/>
  <c r="H3138" i="2" s="1"/>
  <c r="F3139" i="2"/>
  <c r="G3139" i="2" s="1"/>
  <c r="H3139" i="2" s="1"/>
  <c r="F3140" i="2"/>
  <c r="G3140" i="2" s="1"/>
  <c r="H3140" i="2" s="1"/>
  <c r="F3141" i="2"/>
  <c r="G3141" i="2" s="1"/>
  <c r="H3141" i="2" s="1"/>
  <c r="F3142" i="2"/>
  <c r="G3142" i="2" s="1"/>
  <c r="H3142" i="2" s="1"/>
  <c r="F3143" i="2"/>
  <c r="G3143" i="2" s="1"/>
  <c r="H3143" i="2" s="1"/>
  <c r="F3144" i="2"/>
  <c r="G3144" i="2" s="1"/>
  <c r="H3144" i="2" s="1"/>
  <c r="F3145" i="2"/>
  <c r="G3145" i="2" s="1"/>
  <c r="H3145" i="2" s="1"/>
  <c r="F3146" i="2"/>
  <c r="G3146" i="2" s="1"/>
  <c r="H3146" i="2" s="1"/>
  <c r="F3147" i="2"/>
  <c r="G3147" i="2" s="1"/>
  <c r="H3147" i="2" s="1"/>
  <c r="F3148" i="2"/>
  <c r="G3148" i="2" s="1"/>
  <c r="H3148" i="2" s="1"/>
  <c r="F3149" i="2"/>
  <c r="G3149" i="2" s="1"/>
  <c r="H3149" i="2" s="1"/>
  <c r="F3150" i="2"/>
  <c r="G3150" i="2" s="1"/>
  <c r="H3150" i="2" s="1"/>
  <c r="F3151" i="2"/>
  <c r="G3151" i="2" s="1"/>
  <c r="H3151" i="2" s="1"/>
  <c r="F3152" i="2"/>
  <c r="G3152" i="2" s="1"/>
  <c r="H3152" i="2" s="1"/>
  <c r="F3153" i="2"/>
  <c r="G3153" i="2" s="1"/>
  <c r="H3153" i="2" s="1"/>
  <c r="F3154" i="2"/>
  <c r="G3154" i="2" s="1"/>
  <c r="H3154" i="2" s="1"/>
  <c r="F3155" i="2"/>
  <c r="G3155" i="2" s="1"/>
  <c r="H3155" i="2" s="1"/>
  <c r="F3156" i="2"/>
  <c r="G3156" i="2" s="1"/>
  <c r="H3156" i="2" s="1"/>
  <c r="F3157" i="2"/>
  <c r="G3157" i="2" s="1"/>
  <c r="H3157" i="2" s="1"/>
  <c r="F3158" i="2"/>
  <c r="G3158" i="2" s="1"/>
  <c r="H3158" i="2" s="1"/>
  <c r="F3159" i="2"/>
  <c r="G3159" i="2" s="1"/>
  <c r="H3159" i="2" s="1"/>
  <c r="F3160" i="2"/>
  <c r="G3160" i="2" s="1"/>
  <c r="H3160" i="2" s="1"/>
  <c r="F3161" i="2"/>
  <c r="G3161" i="2" s="1"/>
  <c r="H3161" i="2" s="1"/>
  <c r="F3162" i="2"/>
  <c r="G3162" i="2" s="1"/>
  <c r="H3162" i="2" s="1"/>
  <c r="F3163" i="2"/>
  <c r="G3163" i="2" s="1"/>
  <c r="H3163" i="2" s="1"/>
  <c r="F3164" i="2"/>
  <c r="G3164" i="2" s="1"/>
  <c r="H3164" i="2" s="1"/>
  <c r="F3165" i="2"/>
  <c r="G3165" i="2" s="1"/>
  <c r="H3165" i="2" s="1"/>
  <c r="F3166" i="2"/>
  <c r="G3166" i="2" s="1"/>
  <c r="H3166" i="2" s="1"/>
  <c r="F3167" i="2"/>
  <c r="G3167" i="2" s="1"/>
  <c r="H3167" i="2" s="1"/>
  <c r="F3168" i="2"/>
  <c r="G3168" i="2" s="1"/>
  <c r="H3168" i="2" s="1"/>
  <c r="F3169" i="2"/>
  <c r="G3169" i="2" s="1"/>
  <c r="H3169" i="2" s="1"/>
  <c r="F3170" i="2"/>
  <c r="G3170" i="2" s="1"/>
  <c r="H3170" i="2" s="1"/>
  <c r="F3171" i="2"/>
  <c r="G3171" i="2" s="1"/>
  <c r="H3171" i="2" s="1"/>
  <c r="F3172" i="2"/>
  <c r="G3172" i="2" s="1"/>
  <c r="H3172" i="2" s="1"/>
  <c r="F3173" i="2"/>
  <c r="G3173" i="2" s="1"/>
  <c r="H3173" i="2" s="1"/>
  <c r="F3174" i="2"/>
  <c r="G3174" i="2" s="1"/>
  <c r="H3174" i="2" s="1"/>
  <c r="F3175" i="2"/>
  <c r="G3175" i="2" s="1"/>
  <c r="H3175" i="2" s="1"/>
  <c r="F3176" i="2"/>
  <c r="G3176" i="2" s="1"/>
  <c r="H3176" i="2" s="1"/>
  <c r="F3177" i="2"/>
  <c r="G3177" i="2" s="1"/>
  <c r="H3177" i="2" s="1"/>
  <c r="F3178" i="2"/>
  <c r="G3178" i="2" s="1"/>
  <c r="H3178" i="2" s="1"/>
  <c r="F3179" i="2"/>
  <c r="G3179" i="2" s="1"/>
  <c r="H3179" i="2" s="1"/>
  <c r="F3180" i="2"/>
  <c r="G3180" i="2" s="1"/>
  <c r="H3180" i="2" s="1"/>
  <c r="F3181" i="2"/>
  <c r="G3181" i="2" s="1"/>
  <c r="H3181" i="2" s="1"/>
  <c r="F3182" i="2"/>
  <c r="G3182" i="2" s="1"/>
  <c r="H3182" i="2" s="1"/>
  <c r="F3183" i="2"/>
  <c r="G3183" i="2" s="1"/>
  <c r="H3183" i="2" s="1"/>
  <c r="F3184" i="2"/>
  <c r="G3184" i="2" s="1"/>
  <c r="H3184" i="2" s="1"/>
  <c r="F3185" i="2"/>
  <c r="G3185" i="2" s="1"/>
  <c r="H3185" i="2" s="1"/>
  <c r="F3186" i="2"/>
  <c r="G3186" i="2" s="1"/>
  <c r="H3186" i="2" s="1"/>
  <c r="F3187" i="2"/>
  <c r="G3187" i="2" s="1"/>
  <c r="H3187" i="2" s="1"/>
  <c r="F3188" i="2"/>
  <c r="G3188" i="2" s="1"/>
  <c r="H3188" i="2" s="1"/>
  <c r="F3189" i="2"/>
  <c r="G3189" i="2" s="1"/>
  <c r="H3189" i="2" s="1"/>
  <c r="F3190" i="2"/>
  <c r="G3190" i="2" s="1"/>
  <c r="H3190" i="2" s="1"/>
  <c r="F3191" i="2"/>
  <c r="G3191" i="2" s="1"/>
  <c r="H3191" i="2" s="1"/>
  <c r="F3192" i="2"/>
  <c r="G3192" i="2" s="1"/>
  <c r="H3192" i="2" s="1"/>
  <c r="F3193" i="2"/>
  <c r="G3193" i="2" s="1"/>
  <c r="H3193" i="2" s="1"/>
  <c r="F3194" i="2"/>
  <c r="G3194" i="2" s="1"/>
  <c r="H3194" i="2" s="1"/>
  <c r="F3195" i="2"/>
  <c r="G3195" i="2" s="1"/>
  <c r="H3195" i="2" s="1"/>
  <c r="F3196" i="2"/>
  <c r="G3196" i="2" s="1"/>
  <c r="H3196" i="2" s="1"/>
  <c r="F3197" i="2"/>
  <c r="G3197" i="2" s="1"/>
  <c r="H3197" i="2" s="1"/>
  <c r="F3198" i="2"/>
  <c r="G3198" i="2" s="1"/>
  <c r="H3198" i="2" s="1"/>
  <c r="F3199" i="2"/>
  <c r="G3199" i="2" s="1"/>
  <c r="H3199" i="2" s="1"/>
  <c r="F3200" i="2"/>
  <c r="G3200" i="2" s="1"/>
  <c r="H3200" i="2" s="1"/>
  <c r="F3201" i="2"/>
  <c r="G3201" i="2" s="1"/>
  <c r="H3201" i="2" s="1"/>
  <c r="F3202" i="2"/>
  <c r="G3202" i="2" s="1"/>
  <c r="H3202" i="2" s="1"/>
  <c r="F3203" i="2"/>
  <c r="G3203" i="2" s="1"/>
  <c r="H3203" i="2" s="1"/>
  <c r="F3204" i="2"/>
  <c r="G3204" i="2" s="1"/>
  <c r="H3204" i="2" s="1"/>
  <c r="F3205" i="2"/>
  <c r="G3205" i="2" s="1"/>
  <c r="H3205" i="2" s="1"/>
  <c r="F3206" i="2"/>
  <c r="G3206" i="2" s="1"/>
  <c r="H3206" i="2" s="1"/>
  <c r="F3207" i="2"/>
  <c r="G3207" i="2" s="1"/>
  <c r="H3207" i="2" s="1"/>
  <c r="F3208" i="2"/>
  <c r="G3208" i="2" s="1"/>
  <c r="H3208" i="2" s="1"/>
  <c r="F3209" i="2"/>
  <c r="G3209" i="2" s="1"/>
  <c r="H3209" i="2" s="1"/>
  <c r="F3210" i="2"/>
  <c r="G3210" i="2" s="1"/>
  <c r="H3210" i="2" s="1"/>
  <c r="F3211" i="2"/>
  <c r="G3211" i="2" s="1"/>
  <c r="H3211" i="2" s="1"/>
  <c r="F3212" i="2"/>
  <c r="G3212" i="2" s="1"/>
  <c r="H3212" i="2" s="1"/>
  <c r="F3213" i="2"/>
  <c r="G3213" i="2" s="1"/>
  <c r="H3213" i="2" s="1"/>
  <c r="F3214" i="2"/>
  <c r="G3214" i="2" s="1"/>
  <c r="H3214" i="2" s="1"/>
  <c r="F3215" i="2"/>
  <c r="G3215" i="2" s="1"/>
  <c r="H3215" i="2" s="1"/>
  <c r="F3216" i="2"/>
  <c r="G3216" i="2" s="1"/>
  <c r="H3216" i="2" s="1"/>
  <c r="F3217" i="2"/>
  <c r="G3217" i="2" s="1"/>
  <c r="H3217" i="2" s="1"/>
  <c r="F3218" i="2"/>
  <c r="G3218" i="2" s="1"/>
  <c r="H3218" i="2" s="1"/>
  <c r="F3219" i="2"/>
  <c r="G3219" i="2" s="1"/>
  <c r="H3219" i="2" s="1"/>
  <c r="F3220" i="2"/>
  <c r="G3220" i="2" s="1"/>
  <c r="H3220" i="2" s="1"/>
  <c r="F3221" i="2"/>
  <c r="G3221" i="2" s="1"/>
  <c r="H3221" i="2" s="1"/>
  <c r="F3222" i="2"/>
  <c r="G3222" i="2" s="1"/>
  <c r="H3222" i="2" s="1"/>
  <c r="F3223" i="2"/>
  <c r="G3223" i="2" s="1"/>
  <c r="H3223" i="2" s="1"/>
  <c r="F3224" i="2"/>
  <c r="G3224" i="2" s="1"/>
  <c r="H3224" i="2" s="1"/>
  <c r="F3225" i="2"/>
  <c r="G3225" i="2" s="1"/>
  <c r="H3225" i="2" s="1"/>
  <c r="F3226" i="2"/>
  <c r="G3226" i="2" s="1"/>
  <c r="H3226" i="2" s="1"/>
  <c r="F3227" i="2"/>
  <c r="G3227" i="2" s="1"/>
  <c r="H3227" i="2" s="1"/>
  <c r="F3228" i="2"/>
  <c r="G3228" i="2" s="1"/>
  <c r="H3228" i="2" s="1"/>
  <c r="F3229" i="2"/>
  <c r="G3229" i="2" s="1"/>
  <c r="H3229" i="2" s="1"/>
  <c r="F3230" i="2"/>
  <c r="G3230" i="2" s="1"/>
  <c r="H3230" i="2" s="1"/>
  <c r="F3231" i="2"/>
  <c r="G3231" i="2" s="1"/>
  <c r="H3231" i="2" s="1"/>
  <c r="F3232" i="2"/>
  <c r="G3232" i="2" s="1"/>
  <c r="H3232" i="2" s="1"/>
  <c r="F3233" i="2"/>
  <c r="G3233" i="2" s="1"/>
  <c r="H3233" i="2" s="1"/>
  <c r="F3234" i="2"/>
  <c r="G3234" i="2" s="1"/>
  <c r="H3234" i="2" s="1"/>
  <c r="F3235" i="2"/>
  <c r="G3235" i="2" s="1"/>
  <c r="H3235" i="2" s="1"/>
  <c r="F3236" i="2"/>
  <c r="G3236" i="2" s="1"/>
  <c r="H3236" i="2" s="1"/>
  <c r="F3237" i="2"/>
  <c r="G3237" i="2" s="1"/>
  <c r="H3237" i="2" s="1"/>
  <c r="F3238" i="2"/>
  <c r="G3238" i="2" s="1"/>
  <c r="H3238" i="2" s="1"/>
  <c r="F3239" i="2"/>
  <c r="G3239" i="2" s="1"/>
  <c r="H3239" i="2" s="1"/>
  <c r="F3240" i="2"/>
  <c r="G3240" i="2" s="1"/>
  <c r="H3240" i="2" s="1"/>
  <c r="F3241" i="2"/>
  <c r="G3241" i="2" s="1"/>
  <c r="H3241" i="2" s="1"/>
  <c r="F3242" i="2"/>
  <c r="G3242" i="2" s="1"/>
  <c r="H3242" i="2" s="1"/>
  <c r="F3243" i="2"/>
  <c r="G3243" i="2" s="1"/>
  <c r="H3243" i="2" s="1"/>
  <c r="F3244" i="2"/>
  <c r="G3244" i="2" s="1"/>
  <c r="H3244" i="2" s="1"/>
  <c r="F3245" i="2"/>
  <c r="G3245" i="2" s="1"/>
  <c r="H3245" i="2" s="1"/>
  <c r="F3246" i="2"/>
  <c r="G3246" i="2" s="1"/>
  <c r="H3246" i="2" s="1"/>
  <c r="F3247" i="2"/>
  <c r="G3247" i="2" s="1"/>
  <c r="H3247" i="2" s="1"/>
  <c r="F3248" i="2"/>
  <c r="G3248" i="2" s="1"/>
  <c r="H3248" i="2" s="1"/>
  <c r="F3249" i="2"/>
  <c r="G3249" i="2" s="1"/>
  <c r="H3249" i="2" s="1"/>
  <c r="F3250" i="2"/>
  <c r="G3250" i="2" s="1"/>
  <c r="H3250" i="2" s="1"/>
  <c r="F3251" i="2"/>
  <c r="G3251" i="2" s="1"/>
  <c r="H3251" i="2" s="1"/>
  <c r="F3252" i="2"/>
  <c r="G3252" i="2" s="1"/>
  <c r="H3252" i="2" s="1"/>
  <c r="F3253" i="2"/>
  <c r="G3253" i="2" s="1"/>
  <c r="H3253" i="2" s="1"/>
  <c r="F3254" i="2"/>
  <c r="G3254" i="2" s="1"/>
  <c r="H3254" i="2" s="1"/>
  <c r="F3255" i="2"/>
  <c r="G3255" i="2" s="1"/>
  <c r="H3255" i="2" s="1"/>
  <c r="F3256" i="2"/>
  <c r="G3256" i="2" s="1"/>
  <c r="H3256" i="2" s="1"/>
  <c r="F3257" i="2"/>
  <c r="G3257" i="2" s="1"/>
  <c r="H3257" i="2" s="1"/>
  <c r="F3258" i="2"/>
  <c r="G3258" i="2" s="1"/>
  <c r="H3258" i="2" s="1"/>
  <c r="F3259" i="2"/>
  <c r="G3259" i="2" s="1"/>
  <c r="H3259" i="2" s="1"/>
  <c r="F3260" i="2"/>
  <c r="G3260" i="2" s="1"/>
  <c r="H3260" i="2" s="1"/>
  <c r="F3261" i="2"/>
  <c r="G3261" i="2" s="1"/>
  <c r="H3261" i="2" s="1"/>
  <c r="F3262" i="2"/>
  <c r="G3262" i="2" s="1"/>
  <c r="H3262" i="2" s="1"/>
  <c r="F3263" i="2"/>
  <c r="G3263" i="2" s="1"/>
  <c r="H3263" i="2" s="1"/>
  <c r="F3264" i="2"/>
  <c r="G3264" i="2" s="1"/>
  <c r="H3264" i="2" s="1"/>
  <c r="F3265" i="2"/>
  <c r="G3265" i="2" s="1"/>
  <c r="H3265" i="2" s="1"/>
  <c r="F3266" i="2"/>
  <c r="G3266" i="2" s="1"/>
  <c r="H3266" i="2" s="1"/>
  <c r="F3267" i="2"/>
  <c r="G3267" i="2" s="1"/>
  <c r="H3267" i="2" s="1"/>
  <c r="F3268" i="2"/>
  <c r="G3268" i="2" s="1"/>
  <c r="H3268" i="2" s="1"/>
  <c r="F3269" i="2"/>
  <c r="G3269" i="2" s="1"/>
  <c r="H3269" i="2" s="1"/>
  <c r="F3270" i="2"/>
  <c r="G3270" i="2" s="1"/>
  <c r="H3270" i="2" s="1"/>
  <c r="F3271" i="2"/>
  <c r="G3271" i="2" s="1"/>
  <c r="H3271" i="2" s="1"/>
  <c r="F3272" i="2"/>
  <c r="G3272" i="2" s="1"/>
  <c r="H3272" i="2" s="1"/>
  <c r="F3273" i="2"/>
  <c r="G3273" i="2" s="1"/>
  <c r="H3273" i="2" s="1"/>
  <c r="F3274" i="2"/>
  <c r="G3274" i="2" s="1"/>
  <c r="H3274" i="2" s="1"/>
  <c r="F3275" i="2"/>
  <c r="G3275" i="2" s="1"/>
  <c r="H3275" i="2" s="1"/>
  <c r="F3276" i="2"/>
  <c r="G3276" i="2" s="1"/>
  <c r="H3276" i="2" s="1"/>
  <c r="F3277" i="2"/>
  <c r="G3277" i="2" s="1"/>
  <c r="H3277" i="2" s="1"/>
  <c r="F3278" i="2"/>
  <c r="G3278" i="2" s="1"/>
  <c r="H3278" i="2" s="1"/>
  <c r="F3279" i="2"/>
  <c r="G3279" i="2" s="1"/>
  <c r="H3279" i="2" s="1"/>
  <c r="F3280" i="2"/>
  <c r="G3280" i="2" s="1"/>
  <c r="H3280" i="2" s="1"/>
  <c r="F3281" i="2"/>
  <c r="G3281" i="2" s="1"/>
  <c r="H3281" i="2" s="1"/>
  <c r="F3282" i="2"/>
  <c r="G3282" i="2" s="1"/>
  <c r="H3282" i="2" s="1"/>
  <c r="F3283" i="2"/>
  <c r="G3283" i="2" s="1"/>
  <c r="H3283" i="2" s="1"/>
  <c r="F3284" i="2"/>
  <c r="G3284" i="2" s="1"/>
  <c r="H3284" i="2" s="1"/>
  <c r="F3285" i="2"/>
  <c r="G3285" i="2" s="1"/>
  <c r="H3285" i="2" s="1"/>
  <c r="F3286" i="2"/>
  <c r="G3286" i="2" s="1"/>
  <c r="H3286" i="2" s="1"/>
  <c r="F3287" i="2"/>
  <c r="G3287" i="2" s="1"/>
  <c r="H3287" i="2" s="1"/>
  <c r="F3288" i="2"/>
  <c r="G3288" i="2" s="1"/>
  <c r="H3288" i="2" s="1"/>
  <c r="F3289" i="2"/>
  <c r="G3289" i="2" s="1"/>
  <c r="H3289" i="2" s="1"/>
  <c r="F3290" i="2"/>
  <c r="G3290" i="2" s="1"/>
  <c r="H3290" i="2" s="1"/>
  <c r="F3291" i="2"/>
  <c r="G3291" i="2" s="1"/>
  <c r="H3291" i="2" s="1"/>
  <c r="F3292" i="2"/>
  <c r="G3292" i="2" s="1"/>
  <c r="H3292" i="2" s="1"/>
  <c r="F3293" i="2"/>
  <c r="G3293" i="2" s="1"/>
  <c r="H3293" i="2" s="1"/>
  <c r="F3294" i="2"/>
  <c r="G3294" i="2" s="1"/>
  <c r="H3294" i="2" s="1"/>
  <c r="F3295" i="2"/>
  <c r="G3295" i="2" s="1"/>
  <c r="H3295" i="2" s="1"/>
  <c r="F3296" i="2"/>
  <c r="G3296" i="2" s="1"/>
  <c r="H3296" i="2" s="1"/>
  <c r="F3297" i="2"/>
  <c r="G3297" i="2" s="1"/>
  <c r="H3297" i="2" s="1"/>
  <c r="F3298" i="2"/>
  <c r="G3298" i="2" s="1"/>
  <c r="H3298" i="2" s="1"/>
  <c r="F3299" i="2"/>
  <c r="G3299" i="2" s="1"/>
  <c r="H3299" i="2" s="1"/>
  <c r="F3300" i="2"/>
  <c r="G3300" i="2" s="1"/>
  <c r="H3300" i="2" s="1"/>
  <c r="F3301" i="2"/>
  <c r="G3301" i="2" s="1"/>
  <c r="H3301" i="2" s="1"/>
  <c r="F3302" i="2"/>
  <c r="G3302" i="2" s="1"/>
  <c r="H3302" i="2" s="1"/>
  <c r="F3303" i="2"/>
  <c r="G3303" i="2" s="1"/>
  <c r="H3303" i="2" s="1"/>
  <c r="F3304" i="2"/>
  <c r="G3304" i="2" s="1"/>
  <c r="H3304" i="2" s="1"/>
  <c r="F3305" i="2"/>
  <c r="G3305" i="2" s="1"/>
  <c r="H3305" i="2" s="1"/>
  <c r="F3306" i="2"/>
  <c r="G3306" i="2" s="1"/>
  <c r="H3306" i="2" s="1"/>
  <c r="F3307" i="2"/>
  <c r="G3307" i="2" s="1"/>
  <c r="H3307" i="2" s="1"/>
  <c r="F3308" i="2"/>
  <c r="G3308" i="2" s="1"/>
  <c r="H3308" i="2" s="1"/>
  <c r="F3309" i="2"/>
  <c r="G3309" i="2" s="1"/>
  <c r="H3309" i="2" s="1"/>
  <c r="F3310" i="2"/>
  <c r="G3310" i="2" s="1"/>
  <c r="H3310" i="2" s="1"/>
  <c r="F3311" i="2"/>
  <c r="G3311" i="2" s="1"/>
  <c r="H3311" i="2" s="1"/>
  <c r="F3312" i="2"/>
  <c r="G3312" i="2" s="1"/>
  <c r="H3312" i="2" s="1"/>
  <c r="F3313" i="2"/>
  <c r="G3313" i="2" s="1"/>
  <c r="H3313" i="2" s="1"/>
  <c r="F3314" i="2"/>
  <c r="G3314" i="2" s="1"/>
  <c r="H3314" i="2" s="1"/>
  <c r="F3315" i="2"/>
  <c r="G3315" i="2" s="1"/>
  <c r="H3315" i="2" s="1"/>
  <c r="F3316" i="2"/>
  <c r="G3316" i="2" s="1"/>
  <c r="H3316" i="2" s="1"/>
  <c r="F3317" i="2"/>
  <c r="G3317" i="2" s="1"/>
  <c r="H3317" i="2" s="1"/>
  <c r="F3318" i="2"/>
  <c r="G3318" i="2" s="1"/>
  <c r="H3318" i="2" s="1"/>
  <c r="F3319" i="2"/>
  <c r="G3319" i="2" s="1"/>
  <c r="H3319" i="2" s="1"/>
  <c r="F3320" i="2"/>
  <c r="G3320" i="2" s="1"/>
  <c r="H3320" i="2" s="1"/>
  <c r="F3321" i="2"/>
  <c r="G3321" i="2" s="1"/>
  <c r="H3321" i="2" s="1"/>
  <c r="F3322" i="2"/>
  <c r="G3322" i="2" s="1"/>
  <c r="H3322" i="2" s="1"/>
  <c r="F3323" i="2"/>
  <c r="G3323" i="2" s="1"/>
  <c r="H3323" i="2" s="1"/>
  <c r="F3324" i="2"/>
  <c r="G3324" i="2" s="1"/>
  <c r="H3324" i="2" s="1"/>
  <c r="F3325" i="2"/>
  <c r="G3325" i="2" s="1"/>
  <c r="H3325" i="2" s="1"/>
  <c r="F3326" i="2"/>
  <c r="G3326" i="2" s="1"/>
  <c r="H3326" i="2" s="1"/>
  <c r="F3327" i="2"/>
  <c r="G3327" i="2" s="1"/>
  <c r="H3327" i="2" s="1"/>
  <c r="F3328" i="2"/>
  <c r="G3328" i="2" s="1"/>
  <c r="H3328" i="2" s="1"/>
  <c r="F3329" i="2"/>
  <c r="G3329" i="2" s="1"/>
  <c r="H3329" i="2" s="1"/>
  <c r="F3330" i="2"/>
  <c r="G3330" i="2" s="1"/>
  <c r="H3330" i="2" s="1"/>
  <c r="F3331" i="2"/>
  <c r="G3331" i="2" s="1"/>
  <c r="H3331" i="2" s="1"/>
  <c r="F3332" i="2"/>
  <c r="G3332" i="2" s="1"/>
  <c r="H3332" i="2" s="1"/>
  <c r="F3333" i="2"/>
  <c r="G3333" i="2" s="1"/>
  <c r="H3333" i="2" s="1"/>
  <c r="F3334" i="2"/>
  <c r="G3334" i="2" s="1"/>
  <c r="H3334" i="2" s="1"/>
  <c r="F3335" i="2"/>
  <c r="G3335" i="2" s="1"/>
  <c r="H3335" i="2" s="1"/>
  <c r="F3336" i="2"/>
  <c r="G3336" i="2" s="1"/>
  <c r="H3336" i="2" s="1"/>
  <c r="F3337" i="2"/>
  <c r="G3337" i="2" s="1"/>
  <c r="H3337" i="2" s="1"/>
  <c r="F3338" i="2"/>
  <c r="G3338" i="2" s="1"/>
  <c r="H3338" i="2" s="1"/>
  <c r="F3339" i="2"/>
  <c r="G3339" i="2" s="1"/>
  <c r="H3339" i="2" s="1"/>
  <c r="F3340" i="2"/>
  <c r="G3340" i="2" s="1"/>
  <c r="H3340" i="2" s="1"/>
  <c r="F3341" i="2"/>
  <c r="G3341" i="2" s="1"/>
  <c r="H3341" i="2" s="1"/>
  <c r="F3342" i="2"/>
  <c r="G3342" i="2" s="1"/>
  <c r="H3342" i="2" s="1"/>
  <c r="F3343" i="2"/>
  <c r="G3343" i="2" s="1"/>
  <c r="H3343" i="2" s="1"/>
  <c r="F3344" i="2"/>
  <c r="G3344" i="2" s="1"/>
  <c r="H3344" i="2" s="1"/>
  <c r="F3345" i="2"/>
  <c r="G3345" i="2" s="1"/>
  <c r="H3345" i="2" s="1"/>
  <c r="F3346" i="2"/>
  <c r="G3346" i="2" s="1"/>
  <c r="H3346" i="2" s="1"/>
  <c r="F3347" i="2"/>
  <c r="G3347" i="2" s="1"/>
  <c r="H3347" i="2" s="1"/>
  <c r="F3348" i="2"/>
  <c r="G3348" i="2" s="1"/>
  <c r="H3348" i="2" s="1"/>
  <c r="F3349" i="2"/>
  <c r="G3349" i="2" s="1"/>
  <c r="H3349" i="2" s="1"/>
  <c r="F3350" i="2"/>
  <c r="G3350" i="2" s="1"/>
  <c r="H3350" i="2" s="1"/>
  <c r="F3351" i="2"/>
  <c r="G3351" i="2" s="1"/>
  <c r="H3351" i="2" s="1"/>
  <c r="F3352" i="2"/>
  <c r="G3352" i="2" s="1"/>
  <c r="H3352" i="2" s="1"/>
  <c r="F3353" i="2"/>
  <c r="G3353" i="2" s="1"/>
  <c r="H3353" i="2" s="1"/>
  <c r="F3354" i="2"/>
  <c r="G3354" i="2" s="1"/>
  <c r="H3354" i="2" s="1"/>
  <c r="F3355" i="2"/>
  <c r="G3355" i="2" s="1"/>
  <c r="H3355" i="2" s="1"/>
  <c r="F3356" i="2"/>
  <c r="G3356" i="2" s="1"/>
  <c r="H3356" i="2" s="1"/>
  <c r="F3357" i="2"/>
  <c r="G3357" i="2" s="1"/>
  <c r="H3357" i="2" s="1"/>
  <c r="F3358" i="2"/>
  <c r="G3358" i="2" s="1"/>
  <c r="H3358" i="2" s="1"/>
  <c r="F3359" i="2"/>
  <c r="G3359" i="2" s="1"/>
  <c r="H3359" i="2" s="1"/>
  <c r="F3360" i="2"/>
  <c r="G3360" i="2" s="1"/>
  <c r="H3360" i="2" s="1"/>
  <c r="F3361" i="2"/>
  <c r="G3361" i="2" s="1"/>
  <c r="H3361" i="2" s="1"/>
  <c r="F3362" i="2"/>
  <c r="G3362" i="2" s="1"/>
  <c r="H3362" i="2" s="1"/>
  <c r="F3363" i="2"/>
  <c r="G3363" i="2" s="1"/>
  <c r="H3363" i="2" s="1"/>
  <c r="F3364" i="2"/>
  <c r="G3364" i="2" s="1"/>
  <c r="H3364" i="2" s="1"/>
  <c r="F3365" i="2"/>
  <c r="G3365" i="2" s="1"/>
  <c r="H3365" i="2" s="1"/>
  <c r="F3366" i="2"/>
  <c r="G3366" i="2" s="1"/>
  <c r="H3366" i="2" s="1"/>
  <c r="F3367" i="2"/>
  <c r="G3367" i="2" s="1"/>
  <c r="H3367" i="2" s="1"/>
  <c r="F3368" i="2"/>
  <c r="G3368" i="2" s="1"/>
  <c r="H3368" i="2" s="1"/>
  <c r="F3369" i="2"/>
  <c r="G3369" i="2" s="1"/>
  <c r="H3369" i="2" s="1"/>
  <c r="F3370" i="2"/>
  <c r="G3370" i="2" s="1"/>
  <c r="H3370" i="2" s="1"/>
  <c r="F3371" i="2"/>
  <c r="G3371" i="2" s="1"/>
  <c r="H3371" i="2" s="1"/>
  <c r="F3372" i="2"/>
  <c r="G3372" i="2" s="1"/>
  <c r="H3372" i="2" s="1"/>
  <c r="F3373" i="2"/>
  <c r="G3373" i="2" s="1"/>
  <c r="H3373" i="2" s="1"/>
  <c r="F3374" i="2"/>
  <c r="G3374" i="2" s="1"/>
  <c r="H3374" i="2" s="1"/>
  <c r="F3375" i="2"/>
  <c r="G3375" i="2" s="1"/>
  <c r="H3375" i="2" s="1"/>
  <c r="F3376" i="2"/>
  <c r="G3376" i="2" s="1"/>
  <c r="H3376" i="2" s="1"/>
  <c r="F3377" i="2"/>
  <c r="G3377" i="2" s="1"/>
  <c r="H3377" i="2" s="1"/>
  <c r="F3378" i="2"/>
  <c r="G3378" i="2" s="1"/>
  <c r="H3378" i="2" s="1"/>
  <c r="F3379" i="2"/>
  <c r="G3379" i="2" s="1"/>
  <c r="H3379" i="2" s="1"/>
  <c r="F3380" i="2"/>
  <c r="G3380" i="2" s="1"/>
  <c r="H3380" i="2" s="1"/>
  <c r="F3381" i="2"/>
  <c r="G3381" i="2" s="1"/>
  <c r="H3381" i="2" s="1"/>
  <c r="F3382" i="2"/>
  <c r="G3382" i="2" s="1"/>
  <c r="H3382" i="2" s="1"/>
  <c r="F3383" i="2"/>
  <c r="G3383" i="2" s="1"/>
  <c r="H3383" i="2" s="1"/>
  <c r="F3384" i="2"/>
  <c r="G3384" i="2" s="1"/>
  <c r="H3384" i="2" s="1"/>
  <c r="F3385" i="2"/>
  <c r="G3385" i="2" s="1"/>
  <c r="H3385" i="2" s="1"/>
  <c r="F3386" i="2"/>
  <c r="G3386" i="2" s="1"/>
  <c r="H3386" i="2" s="1"/>
  <c r="F3387" i="2"/>
  <c r="G3387" i="2" s="1"/>
  <c r="H3387" i="2" s="1"/>
  <c r="F3388" i="2"/>
  <c r="G3388" i="2" s="1"/>
  <c r="H3388" i="2" s="1"/>
  <c r="F3389" i="2"/>
  <c r="G3389" i="2" s="1"/>
  <c r="H3389" i="2" s="1"/>
  <c r="F3390" i="2"/>
  <c r="G3390" i="2" s="1"/>
  <c r="H3390" i="2" s="1"/>
  <c r="F3391" i="2"/>
  <c r="G3391" i="2" s="1"/>
  <c r="H3391" i="2" s="1"/>
  <c r="F3392" i="2"/>
  <c r="G3392" i="2" s="1"/>
  <c r="H3392" i="2" s="1"/>
  <c r="F3393" i="2"/>
  <c r="G3393" i="2" s="1"/>
  <c r="H3393" i="2" s="1"/>
  <c r="F3394" i="2"/>
  <c r="G3394" i="2" s="1"/>
  <c r="H3394" i="2" s="1"/>
  <c r="F3395" i="2"/>
  <c r="G3395" i="2" s="1"/>
  <c r="H3395" i="2" s="1"/>
  <c r="F3396" i="2"/>
  <c r="G3396" i="2" s="1"/>
  <c r="H3396" i="2" s="1"/>
  <c r="F3397" i="2"/>
  <c r="G3397" i="2" s="1"/>
  <c r="H3397" i="2" s="1"/>
  <c r="F3398" i="2"/>
  <c r="G3398" i="2" s="1"/>
  <c r="H3398" i="2" s="1"/>
  <c r="F3399" i="2"/>
  <c r="G3399" i="2" s="1"/>
  <c r="H3399" i="2" s="1"/>
  <c r="F3400" i="2"/>
  <c r="G3400" i="2" s="1"/>
  <c r="H3400" i="2" s="1"/>
  <c r="F3401" i="2"/>
  <c r="G3401" i="2" s="1"/>
  <c r="H3401" i="2" s="1"/>
  <c r="F3402" i="2"/>
  <c r="G3402" i="2" s="1"/>
  <c r="H3402" i="2" s="1"/>
  <c r="F3403" i="2"/>
  <c r="G3403" i="2" s="1"/>
  <c r="H3403" i="2" s="1"/>
  <c r="F3404" i="2"/>
  <c r="G3404" i="2" s="1"/>
  <c r="H3404" i="2" s="1"/>
  <c r="F3405" i="2"/>
  <c r="G3405" i="2" s="1"/>
  <c r="H3405" i="2" s="1"/>
  <c r="F3406" i="2"/>
  <c r="G3406" i="2" s="1"/>
  <c r="H3406" i="2" s="1"/>
  <c r="F3407" i="2"/>
  <c r="G3407" i="2" s="1"/>
  <c r="H3407" i="2" s="1"/>
  <c r="F3408" i="2"/>
  <c r="G3408" i="2" s="1"/>
  <c r="H3408" i="2" s="1"/>
  <c r="F3409" i="2"/>
  <c r="G3409" i="2" s="1"/>
  <c r="H3409" i="2" s="1"/>
  <c r="F3410" i="2"/>
  <c r="G3410" i="2" s="1"/>
  <c r="H3410" i="2" s="1"/>
  <c r="F3411" i="2"/>
  <c r="G3411" i="2" s="1"/>
  <c r="H3411" i="2" s="1"/>
  <c r="F3412" i="2"/>
  <c r="G3412" i="2" s="1"/>
  <c r="H3412" i="2" s="1"/>
  <c r="F3413" i="2"/>
  <c r="G3413" i="2" s="1"/>
  <c r="H3413" i="2" s="1"/>
  <c r="F3414" i="2"/>
  <c r="G3414" i="2" s="1"/>
  <c r="H3414" i="2" s="1"/>
  <c r="F3415" i="2"/>
  <c r="G3415" i="2" s="1"/>
  <c r="H3415" i="2" s="1"/>
  <c r="F3416" i="2"/>
  <c r="G3416" i="2" s="1"/>
  <c r="H3416" i="2" s="1"/>
  <c r="F3417" i="2"/>
  <c r="G3417" i="2" s="1"/>
  <c r="H3417" i="2" s="1"/>
  <c r="F3418" i="2"/>
  <c r="G3418" i="2" s="1"/>
  <c r="H3418" i="2" s="1"/>
  <c r="F3419" i="2"/>
  <c r="G3419" i="2" s="1"/>
  <c r="H3419" i="2" s="1"/>
  <c r="F3420" i="2"/>
  <c r="G3420" i="2" s="1"/>
  <c r="H3420" i="2" s="1"/>
  <c r="F3421" i="2"/>
  <c r="G3421" i="2" s="1"/>
  <c r="H3421" i="2" s="1"/>
  <c r="F3422" i="2"/>
  <c r="G3422" i="2" s="1"/>
  <c r="H3422" i="2" s="1"/>
  <c r="F3423" i="2"/>
  <c r="G3423" i="2" s="1"/>
  <c r="H3423" i="2" s="1"/>
  <c r="F3424" i="2"/>
  <c r="G3424" i="2" s="1"/>
  <c r="H3424" i="2" s="1"/>
  <c r="F3425" i="2"/>
  <c r="G3425" i="2" s="1"/>
  <c r="H3425" i="2" s="1"/>
  <c r="F3426" i="2"/>
  <c r="G3426" i="2" s="1"/>
  <c r="H3426" i="2" s="1"/>
  <c r="F3427" i="2"/>
  <c r="G3427" i="2" s="1"/>
  <c r="H3427" i="2" s="1"/>
  <c r="F3428" i="2"/>
  <c r="G3428" i="2" s="1"/>
  <c r="H3428" i="2" s="1"/>
  <c r="F3429" i="2"/>
  <c r="G3429" i="2" s="1"/>
  <c r="H3429" i="2" s="1"/>
  <c r="F3430" i="2"/>
  <c r="G3430" i="2" s="1"/>
  <c r="H3430" i="2" s="1"/>
  <c r="F3431" i="2"/>
  <c r="G3431" i="2" s="1"/>
  <c r="H3431" i="2" s="1"/>
  <c r="F3432" i="2"/>
  <c r="G3432" i="2" s="1"/>
  <c r="H3432" i="2" s="1"/>
  <c r="F3433" i="2"/>
  <c r="G3433" i="2" s="1"/>
  <c r="H3433" i="2" s="1"/>
  <c r="F3434" i="2"/>
  <c r="G3434" i="2" s="1"/>
  <c r="H3434" i="2" s="1"/>
  <c r="F3435" i="2"/>
  <c r="G3435" i="2" s="1"/>
  <c r="H3435" i="2" s="1"/>
  <c r="F3436" i="2"/>
  <c r="G3436" i="2" s="1"/>
  <c r="H3436" i="2" s="1"/>
  <c r="F3437" i="2"/>
  <c r="G3437" i="2" s="1"/>
  <c r="H3437" i="2" s="1"/>
  <c r="F3438" i="2"/>
  <c r="G3438" i="2" s="1"/>
  <c r="H3438" i="2" s="1"/>
  <c r="F3439" i="2"/>
  <c r="G3439" i="2" s="1"/>
  <c r="H3439" i="2" s="1"/>
  <c r="F3440" i="2"/>
  <c r="G3440" i="2" s="1"/>
  <c r="H3440" i="2" s="1"/>
  <c r="F3441" i="2"/>
  <c r="G3441" i="2" s="1"/>
  <c r="H3441" i="2" s="1"/>
  <c r="F3442" i="2"/>
  <c r="G3442" i="2" s="1"/>
  <c r="H3442" i="2" s="1"/>
  <c r="F3443" i="2"/>
  <c r="G3443" i="2" s="1"/>
  <c r="H3443" i="2" s="1"/>
  <c r="F3444" i="2"/>
  <c r="G3444" i="2" s="1"/>
  <c r="H3444" i="2" s="1"/>
  <c r="F3445" i="2"/>
  <c r="G3445" i="2" s="1"/>
  <c r="H3445" i="2" s="1"/>
  <c r="F3446" i="2"/>
  <c r="G3446" i="2" s="1"/>
  <c r="H3446" i="2" s="1"/>
  <c r="F3447" i="2"/>
  <c r="G3447" i="2" s="1"/>
  <c r="H3447" i="2" s="1"/>
  <c r="F3448" i="2"/>
  <c r="G3448" i="2" s="1"/>
  <c r="H3448" i="2" s="1"/>
  <c r="F3449" i="2"/>
  <c r="G3449" i="2" s="1"/>
  <c r="H3449" i="2" s="1"/>
  <c r="F3450" i="2"/>
  <c r="G3450" i="2" s="1"/>
  <c r="H3450" i="2" s="1"/>
  <c r="F3451" i="2"/>
  <c r="G3451" i="2" s="1"/>
  <c r="H3451" i="2" s="1"/>
  <c r="F3452" i="2"/>
  <c r="G3452" i="2" s="1"/>
  <c r="H3452" i="2" s="1"/>
  <c r="F3453" i="2"/>
  <c r="G3453" i="2" s="1"/>
  <c r="H3453" i="2" s="1"/>
  <c r="F3454" i="2"/>
  <c r="G3454" i="2" s="1"/>
  <c r="H3454" i="2" s="1"/>
  <c r="F3455" i="2"/>
  <c r="G3455" i="2" s="1"/>
  <c r="H3455" i="2" s="1"/>
  <c r="F3456" i="2"/>
  <c r="G3456" i="2" s="1"/>
  <c r="H3456" i="2" s="1"/>
  <c r="F3457" i="2"/>
  <c r="G3457" i="2" s="1"/>
  <c r="H3457" i="2" s="1"/>
  <c r="F3458" i="2"/>
  <c r="G3458" i="2" s="1"/>
  <c r="H3458" i="2" s="1"/>
  <c r="F3459" i="2"/>
  <c r="G3459" i="2" s="1"/>
  <c r="H3459" i="2" s="1"/>
  <c r="F3460" i="2"/>
  <c r="G3460" i="2" s="1"/>
  <c r="H3460" i="2" s="1"/>
  <c r="F3461" i="2"/>
  <c r="G3461" i="2" s="1"/>
  <c r="H3461" i="2" s="1"/>
  <c r="F3462" i="2"/>
  <c r="G3462" i="2" s="1"/>
  <c r="H3462" i="2" s="1"/>
  <c r="F3463" i="2"/>
  <c r="G3463" i="2" s="1"/>
  <c r="H3463" i="2" s="1"/>
  <c r="F3464" i="2"/>
  <c r="G3464" i="2" s="1"/>
  <c r="H3464" i="2" s="1"/>
  <c r="F3465" i="2"/>
  <c r="G3465" i="2" s="1"/>
  <c r="H3465" i="2" s="1"/>
  <c r="F3466" i="2"/>
  <c r="G3466" i="2" s="1"/>
  <c r="H3466" i="2" s="1"/>
  <c r="F3467" i="2"/>
  <c r="G3467" i="2" s="1"/>
  <c r="H3467" i="2" s="1"/>
  <c r="F3468" i="2"/>
  <c r="G3468" i="2" s="1"/>
  <c r="H3468" i="2" s="1"/>
  <c r="F3469" i="2"/>
  <c r="G3469" i="2" s="1"/>
  <c r="H3469" i="2" s="1"/>
  <c r="F3470" i="2"/>
  <c r="G3470" i="2" s="1"/>
  <c r="H3470" i="2" s="1"/>
  <c r="F3471" i="2"/>
  <c r="G3471" i="2" s="1"/>
  <c r="H3471" i="2" s="1"/>
  <c r="F3472" i="2"/>
  <c r="G3472" i="2" s="1"/>
  <c r="H3472" i="2" s="1"/>
  <c r="F3473" i="2"/>
  <c r="G3473" i="2" s="1"/>
  <c r="H3473" i="2" s="1"/>
  <c r="F3474" i="2"/>
  <c r="G3474" i="2" s="1"/>
  <c r="H3474" i="2" s="1"/>
  <c r="F3475" i="2"/>
  <c r="G3475" i="2" s="1"/>
  <c r="H3475" i="2" s="1"/>
  <c r="F3476" i="2"/>
  <c r="G3476" i="2" s="1"/>
  <c r="H3476" i="2" s="1"/>
  <c r="F3477" i="2"/>
  <c r="G3477" i="2" s="1"/>
  <c r="H3477" i="2" s="1"/>
  <c r="F3478" i="2"/>
  <c r="G3478" i="2" s="1"/>
  <c r="H3478" i="2" s="1"/>
  <c r="F3479" i="2"/>
  <c r="G3479" i="2" s="1"/>
  <c r="H3479" i="2" s="1"/>
  <c r="F3480" i="2"/>
  <c r="G3480" i="2" s="1"/>
  <c r="H3480" i="2" s="1"/>
  <c r="F3481" i="2"/>
  <c r="G3481" i="2" s="1"/>
  <c r="H3481" i="2" s="1"/>
  <c r="F3482" i="2"/>
  <c r="G3482" i="2" s="1"/>
  <c r="H3482" i="2" s="1"/>
  <c r="F3483" i="2"/>
  <c r="G3483" i="2" s="1"/>
  <c r="H3483" i="2" s="1"/>
  <c r="F3484" i="2"/>
  <c r="G3484" i="2" s="1"/>
  <c r="H3484" i="2" s="1"/>
  <c r="F3485" i="2"/>
  <c r="G3485" i="2" s="1"/>
  <c r="H3485" i="2" s="1"/>
  <c r="F3486" i="2"/>
  <c r="G3486" i="2" s="1"/>
  <c r="H3486" i="2" s="1"/>
  <c r="F3487" i="2"/>
  <c r="G3487" i="2" s="1"/>
  <c r="H3487" i="2" s="1"/>
  <c r="F3488" i="2"/>
  <c r="G3488" i="2" s="1"/>
  <c r="H3488" i="2" s="1"/>
  <c r="F3489" i="2"/>
  <c r="G3489" i="2" s="1"/>
  <c r="H3489" i="2" s="1"/>
  <c r="F3490" i="2"/>
  <c r="G3490" i="2" s="1"/>
  <c r="H3490" i="2" s="1"/>
  <c r="F3491" i="2"/>
  <c r="G3491" i="2" s="1"/>
  <c r="H3491" i="2" s="1"/>
  <c r="F3492" i="2"/>
  <c r="G3492" i="2" s="1"/>
  <c r="H3492" i="2" s="1"/>
  <c r="F3493" i="2"/>
  <c r="G3493" i="2" s="1"/>
  <c r="H3493" i="2" s="1"/>
  <c r="F3494" i="2"/>
  <c r="G3494" i="2" s="1"/>
  <c r="H3494" i="2" s="1"/>
  <c r="F3495" i="2"/>
  <c r="G3495" i="2" s="1"/>
  <c r="H3495" i="2" s="1"/>
  <c r="F3496" i="2"/>
  <c r="G3496" i="2" s="1"/>
  <c r="H3496" i="2" s="1"/>
  <c r="F3497" i="2"/>
  <c r="G3497" i="2" s="1"/>
  <c r="H3497" i="2" s="1"/>
  <c r="F3498" i="2"/>
  <c r="G3498" i="2" s="1"/>
  <c r="H3498" i="2" s="1"/>
  <c r="F3499" i="2"/>
  <c r="G3499" i="2" s="1"/>
  <c r="H3499" i="2" s="1"/>
  <c r="F3500" i="2"/>
  <c r="G3500" i="2" s="1"/>
  <c r="H3500" i="2" s="1"/>
  <c r="F3501" i="2"/>
  <c r="G3501" i="2" s="1"/>
  <c r="H3501" i="2" s="1"/>
  <c r="F3502" i="2"/>
  <c r="G3502" i="2" s="1"/>
  <c r="H3502" i="2" s="1"/>
  <c r="F3503" i="2"/>
  <c r="G3503" i="2" s="1"/>
  <c r="H3503" i="2" s="1"/>
  <c r="F3504" i="2"/>
  <c r="G3504" i="2" s="1"/>
  <c r="H3504" i="2" s="1"/>
  <c r="F3505" i="2"/>
  <c r="G3505" i="2" s="1"/>
  <c r="H3505" i="2" s="1"/>
  <c r="F3506" i="2"/>
  <c r="G3506" i="2" s="1"/>
  <c r="H3506" i="2" s="1"/>
  <c r="F3507" i="2"/>
  <c r="G3507" i="2" s="1"/>
  <c r="H3507" i="2" s="1"/>
  <c r="F3508" i="2"/>
  <c r="G3508" i="2" s="1"/>
  <c r="H3508" i="2" s="1"/>
  <c r="F3509" i="2"/>
  <c r="G3509" i="2" s="1"/>
  <c r="H3509" i="2" s="1"/>
  <c r="F3510" i="2"/>
  <c r="G3510" i="2" s="1"/>
  <c r="H3510" i="2" s="1"/>
  <c r="F3511" i="2"/>
  <c r="G3511" i="2" s="1"/>
  <c r="H3511" i="2" s="1"/>
  <c r="F3512" i="2"/>
  <c r="G3512" i="2" s="1"/>
  <c r="H3512" i="2" s="1"/>
  <c r="F3513" i="2"/>
  <c r="G3513" i="2" s="1"/>
  <c r="H3513" i="2" s="1"/>
  <c r="F3514" i="2"/>
  <c r="G3514" i="2" s="1"/>
  <c r="H3514" i="2" s="1"/>
  <c r="F3515" i="2"/>
  <c r="G3515" i="2" s="1"/>
  <c r="H3515" i="2" s="1"/>
  <c r="F3516" i="2"/>
  <c r="G3516" i="2" s="1"/>
  <c r="H3516" i="2" s="1"/>
  <c r="F3517" i="2"/>
  <c r="G3517" i="2" s="1"/>
  <c r="H3517" i="2" s="1"/>
  <c r="F3518" i="2"/>
  <c r="G3518" i="2" s="1"/>
  <c r="H3518" i="2" s="1"/>
  <c r="F3519" i="2"/>
  <c r="G3519" i="2" s="1"/>
  <c r="H3519" i="2" s="1"/>
  <c r="F3520" i="2"/>
  <c r="G3520" i="2" s="1"/>
  <c r="H3520" i="2" s="1"/>
  <c r="F3521" i="2"/>
  <c r="G3521" i="2" s="1"/>
  <c r="H3521" i="2" s="1"/>
  <c r="F3522" i="2"/>
  <c r="G3522" i="2" s="1"/>
  <c r="H3522" i="2" s="1"/>
  <c r="F3523" i="2"/>
  <c r="G3523" i="2" s="1"/>
  <c r="H3523" i="2" s="1"/>
  <c r="F3524" i="2"/>
  <c r="G3524" i="2" s="1"/>
  <c r="H3524" i="2" s="1"/>
  <c r="F3525" i="2"/>
  <c r="G3525" i="2" s="1"/>
  <c r="H3525" i="2" s="1"/>
  <c r="F3526" i="2"/>
  <c r="G3526" i="2" s="1"/>
  <c r="H3526" i="2" s="1"/>
  <c r="F3527" i="2"/>
  <c r="G3527" i="2" s="1"/>
  <c r="H3527" i="2" s="1"/>
  <c r="F3528" i="2"/>
  <c r="G3528" i="2" s="1"/>
  <c r="H3528" i="2" s="1"/>
  <c r="F3529" i="2"/>
  <c r="G3529" i="2" s="1"/>
  <c r="H3529" i="2" s="1"/>
  <c r="F3530" i="2"/>
  <c r="G3530" i="2" s="1"/>
  <c r="H3530" i="2" s="1"/>
  <c r="F3531" i="2"/>
  <c r="G3531" i="2" s="1"/>
  <c r="H3531" i="2" s="1"/>
  <c r="F3532" i="2"/>
  <c r="G3532" i="2" s="1"/>
  <c r="H3532" i="2" s="1"/>
  <c r="F3533" i="2"/>
  <c r="G3533" i="2" s="1"/>
  <c r="H3533" i="2" s="1"/>
  <c r="F3534" i="2"/>
  <c r="G3534" i="2" s="1"/>
  <c r="H3534" i="2" s="1"/>
  <c r="F3535" i="2"/>
  <c r="G3535" i="2" s="1"/>
  <c r="H3535" i="2" s="1"/>
  <c r="F3536" i="2"/>
  <c r="G3536" i="2" s="1"/>
  <c r="H3536" i="2" s="1"/>
  <c r="F3537" i="2"/>
  <c r="G3537" i="2" s="1"/>
  <c r="H3537" i="2" s="1"/>
  <c r="F3538" i="2"/>
  <c r="G3538" i="2" s="1"/>
  <c r="H3538" i="2" s="1"/>
  <c r="F3539" i="2"/>
  <c r="G3539" i="2" s="1"/>
  <c r="H3539" i="2" s="1"/>
  <c r="F3540" i="2"/>
  <c r="G3540" i="2" s="1"/>
  <c r="H3540" i="2" s="1"/>
  <c r="F3541" i="2"/>
  <c r="G3541" i="2" s="1"/>
  <c r="H3541" i="2" s="1"/>
  <c r="F3542" i="2"/>
  <c r="G3542" i="2" s="1"/>
  <c r="H3542" i="2" s="1"/>
  <c r="F3543" i="2"/>
  <c r="G3543" i="2" s="1"/>
  <c r="H3543" i="2" s="1"/>
  <c r="F3544" i="2"/>
  <c r="G3544" i="2" s="1"/>
  <c r="H3544" i="2" s="1"/>
  <c r="F3545" i="2"/>
  <c r="G3545" i="2" s="1"/>
  <c r="H3545" i="2" s="1"/>
  <c r="F3546" i="2"/>
  <c r="G3546" i="2" s="1"/>
  <c r="H3546" i="2" s="1"/>
  <c r="F3547" i="2"/>
  <c r="G3547" i="2" s="1"/>
  <c r="H3547" i="2" s="1"/>
  <c r="F3548" i="2"/>
  <c r="G3548" i="2" s="1"/>
  <c r="H3548" i="2" s="1"/>
  <c r="F3549" i="2"/>
  <c r="G3549" i="2" s="1"/>
  <c r="H3549" i="2" s="1"/>
  <c r="F3550" i="2"/>
  <c r="G3550" i="2" s="1"/>
  <c r="H3550" i="2" s="1"/>
  <c r="F3551" i="2"/>
  <c r="G3551" i="2" s="1"/>
  <c r="H3551" i="2" s="1"/>
  <c r="F3552" i="2"/>
  <c r="G3552" i="2" s="1"/>
  <c r="H3552" i="2" s="1"/>
  <c r="F3553" i="2"/>
  <c r="G3553" i="2" s="1"/>
  <c r="H3553" i="2" s="1"/>
  <c r="F3554" i="2"/>
  <c r="G3554" i="2" s="1"/>
  <c r="H3554" i="2" s="1"/>
  <c r="F3555" i="2"/>
  <c r="G3555" i="2" s="1"/>
  <c r="H3555" i="2" s="1"/>
  <c r="F3556" i="2"/>
  <c r="G3556" i="2" s="1"/>
  <c r="H3556" i="2" s="1"/>
  <c r="F3557" i="2"/>
  <c r="G3557" i="2" s="1"/>
  <c r="H3557" i="2" s="1"/>
  <c r="F3558" i="2"/>
  <c r="G3558" i="2" s="1"/>
  <c r="H3558" i="2" s="1"/>
  <c r="F3559" i="2"/>
  <c r="G3559" i="2" s="1"/>
  <c r="H3559" i="2" s="1"/>
  <c r="F3560" i="2"/>
  <c r="G3560" i="2" s="1"/>
  <c r="H3560" i="2" s="1"/>
  <c r="F3561" i="2"/>
  <c r="G3561" i="2" s="1"/>
  <c r="H3561" i="2" s="1"/>
  <c r="F3562" i="2"/>
  <c r="G3562" i="2" s="1"/>
  <c r="H3562" i="2" s="1"/>
  <c r="F3563" i="2"/>
  <c r="G3563" i="2" s="1"/>
  <c r="H3563" i="2" s="1"/>
  <c r="F3564" i="2"/>
  <c r="G3564" i="2" s="1"/>
  <c r="H3564" i="2" s="1"/>
  <c r="F3565" i="2"/>
  <c r="G3565" i="2" s="1"/>
  <c r="H3565" i="2" s="1"/>
  <c r="F3566" i="2"/>
  <c r="G3566" i="2" s="1"/>
  <c r="H3566" i="2" s="1"/>
  <c r="F3567" i="2"/>
  <c r="G3567" i="2" s="1"/>
  <c r="H3567" i="2" s="1"/>
  <c r="F3568" i="2"/>
  <c r="G3568" i="2" s="1"/>
  <c r="H3568" i="2" s="1"/>
  <c r="F3569" i="2"/>
  <c r="G3569" i="2" s="1"/>
  <c r="H3569" i="2" s="1"/>
  <c r="F3570" i="2"/>
  <c r="G3570" i="2" s="1"/>
  <c r="H3570" i="2" s="1"/>
  <c r="F3571" i="2"/>
  <c r="G3571" i="2" s="1"/>
  <c r="H3571" i="2" s="1"/>
  <c r="F3572" i="2"/>
  <c r="G3572" i="2" s="1"/>
  <c r="H3572" i="2" s="1"/>
  <c r="F3573" i="2"/>
  <c r="G3573" i="2" s="1"/>
  <c r="H3573" i="2" s="1"/>
  <c r="F3574" i="2"/>
  <c r="G3574" i="2" s="1"/>
  <c r="H3574" i="2" s="1"/>
  <c r="F3575" i="2"/>
  <c r="G3575" i="2" s="1"/>
  <c r="H3575" i="2" s="1"/>
  <c r="F3576" i="2"/>
  <c r="G3576" i="2" s="1"/>
  <c r="H3576" i="2" s="1"/>
  <c r="F3577" i="2"/>
  <c r="G3577" i="2" s="1"/>
  <c r="H3577" i="2" s="1"/>
  <c r="F3578" i="2"/>
  <c r="G3578" i="2" s="1"/>
  <c r="H3578" i="2" s="1"/>
  <c r="F3579" i="2"/>
  <c r="G3579" i="2" s="1"/>
  <c r="H3579" i="2" s="1"/>
  <c r="F3580" i="2"/>
  <c r="G3580" i="2" s="1"/>
  <c r="H3580" i="2" s="1"/>
  <c r="F3581" i="2"/>
  <c r="G3581" i="2" s="1"/>
  <c r="H3581" i="2" s="1"/>
  <c r="F3582" i="2"/>
  <c r="G3582" i="2" s="1"/>
  <c r="H3582" i="2" s="1"/>
  <c r="F3583" i="2"/>
  <c r="G3583" i="2" s="1"/>
  <c r="H3583" i="2" s="1"/>
  <c r="F3584" i="2"/>
  <c r="G3584" i="2" s="1"/>
  <c r="H3584" i="2" s="1"/>
  <c r="F3585" i="2"/>
  <c r="G3585" i="2" s="1"/>
  <c r="H3585" i="2" s="1"/>
  <c r="F3586" i="2"/>
  <c r="G3586" i="2" s="1"/>
  <c r="H3586" i="2" s="1"/>
  <c r="F3587" i="2"/>
  <c r="G3587" i="2" s="1"/>
  <c r="H3587" i="2" s="1"/>
  <c r="F3588" i="2"/>
  <c r="G3588" i="2" s="1"/>
  <c r="H3588" i="2" s="1"/>
  <c r="F3589" i="2"/>
  <c r="G3589" i="2" s="1"/>
  <c r="H3589" i="2" s="1"/>
  <c r="F3590" i="2"/>
  <c r="G3590" i="2" s="1"/>
  <c r="H3590" i="2" s="1"/>
  <c r="F3591" i="2"/>
  <c r="G3591" i="2" s="1"/>
  <c r="H3591" i="2" s="1"/>
  <c r="F3592" i="2"/>
  <c r="G3592" i="2" s="1"/>
  <c r="H3592" i="2" s="1"/>
  <c r="F3593" i="2"/>
  <c r="G3593" i="2" s="1"/>
  <c r="H3593" i="2" s="1"/>
  <c r="F3594" i="2"/>
  <c r="G3594" i="2" s="1"/>
  <c r="H3594" i="2" s="1"/>
  <c r="F3595" i="2"/>
  <c r="G3595" i="2" s="1"/>
  <c r="H3595" i="2" s="1"/>
  <c r="F3596" i="2"/>
  <c r="G3596" i="2" s="1"/>
  <c r="H3596" i="2" s="1"/>
  <c r="F3597" i="2"/>
  <c r="G3597" i="2" s="1"/>
  <c r="H3597" i="2" s="1"/>
  <c r="F3598" i="2"/>
  <c r="G3598" i="2" s="1"/>
  <c r="H3598" i="2" s="1"/>
  <c r="F3599" i="2"/>
  <c r="G3599" i="2" s="1"/>
  <c r="H3599" i="2" s="1"/>
  <c r="F3600" i="2"/>
  <c r="G3600" i="2" s="1"/>
  <c r="H3600" i="2" s="1"/>
  <c r="F3601" i="2"/>
  <c r="G3601" i="2" s="1"/>
  <c r="H3601" i="2" s="1"/>
  <c r="F3602" i="2"/>
  <c r="G3602" i="2" s="1"/>
  <c r="H3602" i="2" s="1"/>
  <c r="F3603" i="2"/>
  <c r="G3603" i="2" s="1"/>
  <c r="H3603" i="2" s="1"/>
  <c r="F3604" i="2"/>
  <c r="G3604" i="2" s="1"/>
  <c r="H3604" i="2" s="1"/>
  <c r="F3605" i="2"/>
  <c r="G3605" i="2" s="1"/>
  <c r="H3605" i="2" s="1"/>
  <c r="F3606" i="2"/>
  <c r="G3606" i="2" s="1"/>
  <c r="H3606" i="2" s="1"/>
  <c r="F3607" i="2"/>
  <c r="G3607" i="2" s="1"/>
  <c r="H3607" i="2" s="1"/>
  <c r="F3608" i="2"/>
  <c r="G3608" i="2" s="1"/>
  <c r="H3608" i="2" s="1"/>
  <c r="F3609" i="2"/>
  <c r="G3609" i="2" s="1"/>
  <c r="H3609" i="2" s="1"/>
  <c r="F3610" i="2"/>
  <c r="G3610" i="2" s="1"/>
  <c r="H3610" i="2" s="1"/>
  <c r="F3611" i="2"/>
  <c r="G3611" i="2" s="1"/>
  <c r="H3611" i="2" s="1"/>
  <c r="F3612" i="2"/>
  <c r="G3612" i="2" s="1"/>
  <c r="H3612" i="2" s="1"/>
  <c r="F3613" i="2"/>
  <c r="G3613" i="2" s="1"/>
  <c r="H3613" i="2" s="1"/>
  <c r="F3614" i="2"/>
  <c r="G3614" i="2" s="1"/>
  <c r="H3614" i="2" s="1"/>
  <c r="F3615" i="2"/>
  <c r="G3615" i="2" s="1"/>
  <c r="H3615" i="2" s="1"/>
  <c r="F3616" i="2"/>
  <c r="G3616" i="2" s="1"/>
  <c r="H3616" i="2" s="1"/>
  <c r="F3617" i="2"/>
  <c r="G3617" i="2" s="1"/>
  <c r="H3617" i="2" s="1"/>
  <c r="F3618" i="2"/>
  <c r="G3618" i="2" s="1"/>
  <c r="H3618" i="2" s="1"/>
  <c r="F3619" i="2"/>
  <c r="G3619" i="2" s="1"/>
  <c r="H3619" i="2" s="1"/>
  <c r="F3620" i="2"/>
  <c r="G3620" i="2" s="1"/>
  <c r="H3620" i="2" s="1"/>
  <c r="F3621" i="2"/>
  <c r="G3621" i="2" s="1"/>
  <c r="H3621" i="2" s="1"/>
  <c r="F3622" i="2"/>
  <c r="G3622" i="2" s="1"/>
  <c r="H3622" i="2" s="1"/>
  <c r="F3623" i="2"/>
  <c r="G3623" i="2" s="1"/>
  <c r="H3623" i="2" s="1"/>
  <c r="F3624" i="2"/>
  <c r="G3624" i="2" s="1"/>
  <c r="H3624" i="2" s="1"/>
  <c r="F3625" i="2"/>
  <c r="G3625" i="2" s="1"/>
  <c r="H3625" i="2" s="1"/>
  <c r="F3626" i="2"/>
  <c r="G3626" i="2" s="1"/>
  <c r="H3626" i="2" s="1"/>
  <c r="F3627" i="2"/>
  <c r="G3627" i="2" s="1"/>
  <c r="H3627" i="2" s="1"/>
  <c r="F3628" i="2"/>
  <c r="G3628" i="2" s="1"/>
  <c r="H3628" i="2" s="1"/>
  <c r="F3629" i="2"/>
  <c r="G3629" i="2" s="1"/>
  <c r="H3629" i="2" s="1"/>
  <c r="F3630" i="2"/>
  <c r="G3630" i="2" s="1"/>
  <c r="H3630" i="2" s="1"/>
  <c r="F3631" i="2"/>
  <c r="G3631" i="2" s="1"/>
  <c r="H3631" i="2" s="1"/>
  <c r="F3632" i="2"/>
  <c r="G3632" i="2" s="1"/>
  <c r="H3632" i="2" s="1"/>
  <c r="F3633" i="2"/>
  <c r="G3633" i="2" s="1"/>
  <c r="H3633" i="2" s="1"/>
  <c r="F3634" i="2"/>
  <c r="G3634" i="2" s="1"/>
  <c r="H3634" i="2" s="1"/>
  <c r="F3635" i="2"/>
  <c r="G3635" i="2" s="1"/>
  <c r="H3635" i="2" s="1"/>
  <c r="F3636" i="2"/>
  <c r="G3636" i="2" s="1"/>
  <c r="H3636" i="2" s="1"/>
  <c r="F3637" i="2"/>
  <c r="G3637" i="2" s="1"/>
  <c r="H3637" i="2" s="1"/>
  <c r="F3638" i="2"/>
  <c r="G3638" i="2" s="1"/>
  <c r="H3638" i="2" s="1"/>
  <c r="F3639" i="2"/>
  <c r="G3639" i="2" s="1"/>
  <c r="H3639" i="2" s="1"/>
  <c r="F3640" i="2"/>
  <c r="G3640" i="2" s="1"/>
  <c r="H3640" i="2" s="1"/>
  <c r="F3641" i="2"/>
  <c r="G3641" i="2" s="1"/>
  <c r="H3641" i="2" s="1"/>
  <c r="F3642" i="2"/>
  <c r="G3642" i="2" s="1"/>
  <c r="H3642" i="2" s="1"/>
  <c r="F3643" i="2"/>
  <c r="G3643" i="2" s="1"/>
  <c r="H3643" i="2" s="1"/>
  <c r="F3644" i="2"/>
  <c r="G3644" i="2" s="1"/>
  <c r="H3644" i="2" s="1"/>
  <c r="F3645" i="2"/>
  <c r="G3645" i="2" s="1"/>
  <c r="H3645" i="2" s="1"/>
  <c r="F3646" i="2"/>
  <c r="G3646" i="2" s="1"/>
  <c r="H3646" i="2" s="1"/>
  <c r="F3647" i="2"/>
  <c r="G3647" i="2" s="1"/>
  <c r="H3647" i="2" s="1"/>
  <c r="F3648" i="2"/>
  <c r="G3648" i="2" s="1"/>
  <c r="H3648" i="2" s="1"/>
  <c r="F3649" i="2"/>
  <c r="G3649" i="2" s="1"/>
  <c r="H3649" i="2" s="1"/>
  <c r="F3650" i="2"/>
  <c r="G3650" i="2" s="1"/>
  <c r="H3650" i="2" s="1"/>
  <c r="F3651" i="2"/>
  <c r="G3651" i="2" s="1"/>
  <c r="H3651" i="2" s="1"/>
  <c r="F3652" i="2"/>
  <c r="G3652" i="2" s="1"/>
  <c r="H3652" i="2" s="1"/>
  <c r="F3653" i="2"/>
  <c r="G3653" i="2" s="1"/>
  <c r="H3653" i="2" s="1"/>
  <c r="F3654" i="2"/>
  <c r="G3654" i="2" s="1"/>
  <c r="H3654" i="2" s="1"/>
  <c r="F3655" i="2"/>
  <c r="G3655" i="2" s="1"/>
  <c r="H3655" i="2" s="1"/>
  <c r="F3656" i="2"/>
  <c r="G3656" i="2" s="1"/>
  <c r="H3656" i="2" s="1"/>
  <c r="F3657" i="2"/>
  <c r="G3657" i="2" s="1"/>
  <c r="H3657" i="2" s="1"/>
  <c r="F3658" i="2"/>
  <c r="G3658" i="2" s="1"/>
  <c r="H3658" i="2" s="1"/>
  <c r="F3659" i="2"/>
  <c r="G3659" i="2" s="1"/>
  <c r="H3659" i="2" s="1"/>
  <c r="F3660" i="2"/>
  <c r="G3660" i="2" s="1"/>
  <c r="H3660" i="2" s="1"/>
  <c r="F3661" i="2"/>
  <c r="G3661" i="2" s="1"/>
  <c r="H3661" i="2" s="1"/>
  <c r="F3662" i="2"/>
  <c r="G3662" i="2" s="1"/>
  <c r="H3662" i="2" s="1"/>
  <c r="F3663" i="2"/>
  <c r="G3663" i="2" s="1"/>
  <c r="H3663" i="2" s="1"/>
  <c r="F3664" i="2"/>
  <c r="G3664" i="2" s="1"/>
  <c r="H3664" i="2" s="1"/>
  <c r="F3665" i="2"/>
  <c r="G3665" i="2" s="1"/>
  <c r="H3665" i="2" s="1"/>
  <c r="F3666" i="2"/>
  <c r="G3666" i="2" s="1"/>
  <c r="H3666" i="2" s="1"/>
  <c r="F3667" i="2"/>
  <c r="G3667" i="2" s="1"/>
  <c r="H3667" i="2" s="1"/>
  <c r="F3668" i="2"/>
  <c r="G3668" i="2" s="1"/>
  <c r="H3668" i="2" s="1"/>
  <c r="F3669" i="2"/>
  <c r="G3669" i="2" s="1"/>
  <c r="H3669" i="2" s="1"/>
  <c r="F3670" i="2"/>
  <c r="G3670" i="2" s="1"/>
  <c r="H3670" i="2" s="1"/>
  <c r="F3671" i="2"/>
  <c r="G3671" i="2" s="1"/>
  <c r="H3671" i="2" s="1"/>
  <c r="F3672" i="2"/>
  <c r="G3672" i="2" s="1"/>
  <c r="H3672" i="2" s="1"/>
  <c r="F3673" i="2"/>
  <c r="G3673" i="2" s="1"/>
  <c r="H3673" i="2" s="1"/>
  <c r="F3674" i="2"/>
  <c r="G3674" i="2" s="1"/>
  <c r="H3674" i="2" s="1"/>
  <c r="F3675" i="2"/>
  <c r="G3675" i="2" s="1"/>
  <c r="H3675" i="2" s="1"/>
  <c r="F3676" i="2"/>
  <c r="G3676" i="2" s="1"/>
  <c r="H3676" i="2" s="1"/>
  <c r="F3677" i="2"/>
  <c r="G3677" i="2" s="1"/>
  <c r="H3677" i="2" s="1"/>
  <c r="F3678" i="2"/>
  <c r="G3678" i="2" s="1"/>
  <c r="H3678" i="2" s="1"/>
  <c r="F3679" i="2"/>
  <c r="G3679" i="2" s="1"/>
  <c r="H3679" i="2" s="1"/>
  <c r="F3680" i="2"/>
  <c r="G3680" i="2" s="1"/>
  <c r="H3680" i="2" s="1"/>
  <c r="F3681" i="2"/>
  <c r="G3681" i="2" s="1"/>
  <c r="H3681" i="2" s="1"/>
  <c r="F3682" i="2"/>
  <c r="G3682" i="2" s="1"/>
  <c r="H3682" i="2" s="1"/>
  <c r="F3683" i="2"/>
  <c r="G3683" i="2" s="1"/>
  <c r="H3683" i="2" s="1"/>
  <c r="F3684" i="2"/>
  <c r="G3684" i="2" s="1"/>
  <c r="H3684" i="2" s="1"/>
  <c r="F3685" i="2"/>
  <c r="G3685" i="2" s="1"/>
  <c r="H3685" i="2" s="1"/>
  <c r="F3686" i="2"/>
  <c r="G3686" i="2" s="1"/>
  <c r="H3686" i="2" s="1"/>
  <c r="F3687" i="2"/>
  <c r="G3687" i="2" s="1"/>
  <c r="H3687" i="2" s="1"/>
  <c r="F3688" i="2"/>
  <c r="G3688" i="2" s="1"/>
  <c r="H3688" i="2" s="1"/>
  <c r="F3689" i="2"/>
  <c r="G3689" i="2" s="1"/>
  <c r="H3689" i="2" s="1"/>
  <c r="F3690" i="2"/>
  <c r="G3690" i="2" s="1"/>
  <c r="H3690" i="2" s="1"/>
  <c r="F3691" i="2"/>
  <c r="G3691" i="2" s="1"/>
  <c r="H3691" i="2" s="1"/>
  <c r="F3692" i="2"/>
  <c r="G3692" i="2" s="1"/>
  <c r="H3692" i="2" s="1"/>
  <c r="F3693" i="2"/>
  <c r="G3693" i="2" s="1"/>
  <c r="H3693" i="2" s="1"/>
  <c r="F3694" i="2"/>
  <c r="G3694" i="2" s="1"/>
  <c r="H3694" i="2" s="1"/>
  <c r="F3695" i="2"/>
  <c r="G3695" i="2" s="1"/>
  <c r="H3695" i="2" s="1"/>
  <c r="F3696" i="2"/>
  <c r="G3696" i="2" s="1"/>
  <c r="H3696" i="2" s="1"/>
  <c r="F3697" i="2"/>
  <c r="G3697" i="2" s="1"/>
  <c r="H3697" i="2" s="1"/>
  <c r="F3698" i="2"/>
  <c r="G3698" i="2" s="1"/>
  <c r="H3698" i="2" s="1"/>
  <c r="F3699" i="2"/>
  <c r="G3699" i="2" s="1"/>
  <c r="H3699" i="2" s="1"/>
  <c r="F3700" i="2"/>
  <c r="G3700" i="2" s="1"/>
  <c r="H3700" i="2" s="1"/>
  <c r="F3701" i="2"/>
  <c r="G3701" i="2" s="1"/>
  <c r="H3701" i="2" s="1"/>
  <c r="F3702" i="2"/>
  <c r="G3702" i="2" s="1"/>
  <c r="H3702" i="2" s="1"/>
  <c r="F3703" i="2"/>
  <c r="G3703" i="2" s="1"/>
  <c r="H3703" i="2" s="1"/>
  <c r="F3704" i="2"/>
  <c r="G3704" i="2" s="1"/>
  <c r="H3704" i="2" s="1"/>
  <c r="F3705" i="2"/>
  <c r="G3705" i="2" s="1"/>
  <c r="H3705" i="2" s="1"/>
  <c r="F3706" i="2"/>
  <c r="G3706" i="2" s="1"/>
  <c r="H3706" i="2" s="1"/>
  <c r="F3707" i="2"/>
  <c r="G3707" i="2" s="1"/>
  <c r="H3707" i="2" s="1"/>
  <c r="F3708" i="2"/>
  <c r="G3708" i="2" s="1"/>
  <c r="H3708" i="2" s="1"/>
  <c r="F3709" i="2"/>
  <c r="G3709" i="2" s="1"/>
  <c r="H3709" i="2" s="1"/>
  <c r="F3710" i="2"/>
  <c r="G3710" i="2" s="1"/>
  <c r="H3710" i="2" s="1"/>
  <c r="F3711" i="2"/>
  <c r="G3711" i="2" s="1"/>
  <c r="H3711" i="2" s="1"/>
  <c r="F3712" i="2"/>
  <c r="G3712" i="2" s="1"/>
  <c r="H3712" i="2" s="1"/>
  <c r="F3713" i="2"/>
  <c r="G3713" i="2" s="1"/>
  <c r="H3713" i="2" s="1"/>
  <c r="F3714" i="2"/>
  <c r="G3714" i="2" s="1"/>
  <c r="H3714" i="2" s="1"/>
  <c r="F3715" i="2"/>
  <c r="G3715" i="2" s="1"/>
  <c r="H3715" i="2" s="1"/>
  <c r="F3716" i="2"/>
  <c r="G3716" i="2" s="1"/>
  <c r="H3716" i="2" s="1"/>
  <c r="F3717" i="2"/>
  <c r="G3717" i="2" s="1"/>
  <c r="H3717" i="2" s="1"/>
  <c r="F3718" i="2"/>
  <c r="G3718" i="2" s="1"/>
  <c r="H3718" i="2" s="1"/>
  <c r="F3719" i="2"/>
  <c r="G3719" i="2" s="1"/>
  <c r="H3719" i="2" s="1"/>
  <c r="F3720" i="2"/>
  <c r="G3720" i="2" s="1"/>
  <c r="H3720" i="2" s="1"/>
  <c r="F3721" i="2"/>
  <c r="G3721" i="2" s="1"/>
  <c r="H3721" i="2" s="1"/>
  <c r="F3722" i="2"/>
  <c r="G3722" i="2" s="1"/>
  <c r="H3722" i="2" s="1"/>
  <c r="F3723" i="2"/>
  <c r="G3723" i="2" s="1"/>
  <c r="H3723" i="2" s="1"/>
  <c r="F3724" i="2"/>
  <c r="G3724" i="2" s="1"/>
  <c r="H3724" i="2" s="1"/>
  <c r="F3725" i="2"/>
  <c r="G3725" i="2" s="1"/>
  <c r="H3725" i="2" s="1"/>
  <c r="F3726" i="2"/>
  <c r="G3726" i="2" s="1"/>
  <c r="H3726" i="2" s="1"/>
  <c r="F3727" i="2"/>
  <c r="G3727" i="2" s="1"/>
  <c r="H3727" i="2" s="1"/>
  <c r="F3728" i="2"/>
  <c r="G3728" i="2" s="1"/>
  <c r="H3728" i="2" s="1"/>
  <c r="F3729" i="2"/>
  <c r="G3729" i="2" s="1"/>
  <c r="H3729" i="2" s="1"/>
  <c r="F3730" i="2"/>
  <c r="G3730" i="2" s="1"/>
  <c r="H3730" i="2" s="1"/>
  <c r="F3731" i="2"/>
  <c r="G3731" i="2" s="1"/>
  <c r="H3731" i="2" s="1"/>
  <c r="F3732" i="2"/>
  <c r="G3732" i="2" s="1"/>
  <c r="H3732" i="2" s="1"/>
  <c r="F3733" i="2"/>
  <c r="G3733" i="2" s="1"/>
  <c r="H3733" i="2" s="1"/>
  <c r="F3734" i="2"/>
  <c r="G3734" i="2" s="1"/>
  <c r="H3734" i="2" s="1"/>
  <c r="F3735" i="2"/>
  <c r="G3735" i="2" s="1"/>
  <c r="H3735" i="2" s="1"/>
  <c r="F3736" i="2"/>
  <c r="G3736" i="2" s="1"/>
  <c r="H3736" i="2" s="1"/>
  <c r="F3737" i="2"/>
  <c r="G3737" i="2" s="1"/>
  <c r="H3737" i="2" s="1"/>
  <c r="F3738" i="2"/>
  <c r="G3738" i="2" s="1"/>
  <c r="H3738" i="2" s="1"/>
  <c r="F3739" i="2"/>
  <c r="G3739" i="2" s="1"/>
  <c r="H3739" i="2" s="1"/>
  <c r="F3740" i="2"/>
  <c r="G3740" i="2" s="1"/>
  <c r="H3740" i="2" s="1"/>
  <c r="F3741" i="2"/>
  <c r="G3741" i="2" s="1"/>
  <c r="H3741" i="2" s="1"/>
  <c r="F3742" i="2"/>
  <c r="G3742" i="2" s="1"/>
  <c r="H3742" i="2" s="1"/>
  <c r="F3743" i="2"/>
  <c r="G3743" i="2" s="1"/>
  <c r="H3743" i="2" s="1"/>
  <c r="F3744" i="2"/>
  <c r="G3744" i="2" s="1"/>
  <c r="H3744" i="2" s="1"/>
  <c r="F3745" i="2"/>
  <c r="G3745" i="2" s="1"/>
  <c r="H3745" i="2" s="1"/>
  <c r="F3746" i="2"/>
  <c r="G3746" i="2" s="1"/>
  <c r="H3746" i="2" s="1"/>
  <c r="F3747" i="2"/>
  <c r="G3747" i="2" s="1"/>
  <c r="H3747" i="2" s="1"/>
  <c r="F3748" i="2"/>
  <c r="G3748" i="2" s="1"/>
  <c r="H3748" i="2" s="1"/>
  <c r="F3749" i="2"/>
  <c r="G3749" i="2" s="1"/>
  <c r="H3749" i="2" s="1"/>
  <c r="F3750" i="2"/>
  <c r="G3750" i="2" s="1"/>
  <c r="H3750" i="2" s="1"/>
  <c r="F3751" i="2"/>
  <c r="G3751" i="2" s="1"/>
  <c r="H3751" i="2" s="1"/>
  <c r="F3752" i="2"/>
  <c r="G3752" i="2" s="1"/>
  <c r="H3752" i="2" s="1"/>
  <c r="F3753" i="2"/>
  <c r="G3753" i="2" s="1"/>
  <c r="H3753" i="2" s="1"/>
  <c r="F3754" i="2"/>
  <c r="G3754" i="2" s="1"/>
  <c r="H3754" i="2" s="1"/>
  <c r="F3755" i="2"/>
  <c r="G3755" i="2" s="1"/>
  <c r="H3755" i="2" s="1"/>
  <c r="F3756" i="2"/>
  <c r="G3756" i="2" s="1"/>
  <c r="H3756" i="2" s="1"/>
  <c r="F3757" i="2"/>
  <c r="G3757" i="2" s="1"/>
  <c r="H3757" i="2" s="1"/>
  <c r="F3758" i="2"/>
  <c r="G3758" i="2" s="1"/>
  <c r="H3758" i="2" s="1"/>
  <c r="F3759" i="2"/>
  <c r="G3759" i="2" s="1"/>
  <c r="H3759" i="2" s="1"/>
  <c r="F3760" i="2"/>
  <c r="G3760" i="2" s="1"/>
  <c r="H3760" i="2" s="1"/>
  <c r="F3761" i="2"/>
  <c r="G3761" i="2" s="1"/>
  <c r="H3761" i="2" s="1"/>
  <c r="F3762" i="2"/>
  <c r="G3762" i="2" s="1"/>
  <c r="H3762" i="2" s="1"/>
  <c r="F3763" i="2"/>
  <c r="G3763" i="2" s="1"/>
  <c r="H3763" i="2" s="1"/>
  <c r="F3764" i="2"/>
  <c r="G3764" i="2" s="1"/>
  <c r="H3764" i="2" s="1"/>
  <c r="F3765" i="2"/>
  <c r="G3765" i="2" s="1"/>
  <c r="H3765" i="2" s="1"/>
  <c r="F3766" i="2"/>
  <c r="G3766" i="2" s="1"/>
  <c r="H3766" i="2" s="1"/>
  <c r="F3767" i="2"/>
  <c r="G3767" i="2" s="1"/>
  <c r="H3767" i="2" s="1"/>
  <c r="F3768" i="2"/>
  <c r="G3768" i="2" s="1"/>
  <c r="H3768" i="2" s="1"/>
  <c r="F3769" i="2"/>
  <c r="G3769" i="2" s="1"/>
  <c r="H3769" i="2" s="1"/>
  <c r="F3770" i="2"/>
  <c r="G3770" i="2" s="1"/>
  <c r="H3770" i="2" s="1"/>
  <c r="F3771" i="2"/>
  <c r="G3771" i="2" s="1"/>
  <c r="H3771" i="2" s="1"/>
  <c r="F3772" i="2"/>
  <c r="G3772" i="2" s="1"/>
  <c r="H3772" i="2" s="1"/>
  <c r="F3773" i="2"/>
  <c r="G3773" i="2" s="1"/>
  <c r="H3773" i="2" s="1"/>
  <c r="F3774" i="2"/>
  <c r="G3774" i="2" s="1"/>
  <c r="H3774" i="2" s="1"/>
  <c r="F3775" i="2"/>
  <c r="G3775" i="2" s="1"/>
  <c r="H3775" i="2" s="1"/>
  <c r="F3776" i="2"/>
  <c r="G3776" i="2" s="1"/>
  <c r="H3776" i="2" s="1"/>
  <c r="F3777" i="2"/>
  <c r="G3777" i="2" s="1"/>
  <c r="H3777" i="2" s="1"/>
  <c r="F3778" i="2"/>
  <c r="G3778" i="2" s="1"/>
  <c r="H3778" i="2" s="1"/>
  <c r="F3779" i="2"/>
  <c r="G3779" i="2" s="1"/>
  <c r="H3779" i="2" s="1"/>
  <c r="F3780" i="2"/>
  <c r="G3780" i="2" s="1"/>
  <c r="H3780" i="2" s="1"/>
  <c r="F3781" i="2"/>
  <c r="G3781" i="2" s="1"/>
  <c r="H3781" i="2" s="1"/>
  <c r="F3782" i="2"/>
  <c r="G3782" i="2" s="1"/>
  <c r="H3782" i="2" s="1"/>
  <c r="F3783" i="2"/>
  <c r="G3783" i="2" s="1"/>
  <c r="H3783" i="2" s="1"/>
  <c r="F3784" i="2"/>
  <c r="G3784" i="2" s="1"/>
  <c r="H3784" i="2" s="1"/>
  <c r="F3785" i="2"/>
  <c r="G3785" i="2" s="1"/>
  <c r="H3785" i="2" s="1"/>
  <c r="F3786" i="2"/>
  <c r="G3786" i="2" s="1"/>
  <c r="H3786" i="2" s="1"/>
  <c r="F3787" i="2"/>
  <c r="G3787" i="2" s="1"/>
  <c r="H3787" i="2" s="1"/>
  <c r="F3788" i="2"/>
  <c r="G3788" i="2" s="1"/>
  <c r="H3788" i="2" s="1"/>
  <c r="F3789" i="2"/>
  <c r="G3789" i="2" s="1"/>
  <c r="H3789" i="2" s="1"/>
  <c r="F3790" i="2"/>
  <c r="G3790" i="2" s="1"/>
  <c r="H3790" i="2" s="1"/>
  <c r="F3791" i="2"/>
  <c r="G3791" i="2" s="1"/>
  <c r="H3791" i="2" s="1"/>
  <c r="F3792" i="2"/>
  <c r="G3792" i="2" s="1"/>
  <c r="H3792" i="2" s="1"/>
  <c r="F3793" i="2"/>
  <c r="G3793" i="2" s="1"/>
  <c r="H3793" i="2" s="1"/>
  <c r="F3794" i="2"/>
  <c r="G3794" i="2" s="1"/>
  <c r="H3794" i="2" s="1"/>
  <c r="F3795" i="2"/>
  <c r="G3795" i="2" s="1"/>
  <c r="H3795" i="2" s="1"/>
  <c r="F3796" i="2"/>
  <c r="G3796" i="2" s="1"/>
  <c r="H3796" i="2" s="1"/>
  <c r="F3797" i="2"/>
  <c r="G3797" i="2" s="1"/>
  <c r="H3797" i="2" s="1"/>
  <c r="F3798" i="2"/>
  <c r="G3798" i="2" s="1"/>
  <c r="H3798" i="2" s="1"/>
  <c r="F3799" i="2"/>
  <c r="G3799" i="2" s="1"/>
  <c r="H3799" i="2" s="1"/>
  <c r="F3800" i="2"/>
  <c r="G3800" i="2" s="1"/>
  <c r="H3800" i="2" s="1"/>
  <c r="F3801" i="2"/>
  <c r="G3801" i="2" s="1"/>
  <c r="H3801" i="2" s="1"/>
  <c r="F3802" i="2"/>
  <c r="G3802" i="2" s="1"/>
  <c r="H3802" i="2" s="1"/>
  <c r="F3803" i="2"/>
  <c r="G3803" i="2" s="1"/>
  <c r="H3803" i="2" s="1"/>
  <c r="F3804" i="2"/>
  <c r="G3804" i="2" s="1"/>
  <c r="H3804" i="2" s="1"/>
  <c r="F3805" i="2"/>
  <c r="G3805" i="2" s="1"/>
  <c r="H3805" i="2" s="1"/>
  <c r="F3806" i="2"/>
  <c r="G3806" i="2" s="1"/>
  <c r="H3806" i="2" s="1"/>
  <c r="F3807" i="2"/>
  <c r="G3807" i="2" s="1"/>
  <c r="H3807" i="2" s="1"/>
  <c r="F3808" i="2"/>
  <c r="G3808" i="2" s="1"/>
  <c r="H3808" i="2" s="1"/>
  <c r="F3809" i="2"/>
  <c r="G3809" i="2" s="1"/>
  <c r="H3809" i="2" s="1"/>
  <c r="F3810" i="2"/>
  <c r="G3810" i="2" s="1"/>
  <c r="H3810" i="2" s="1"/>
  <c r="F3811" i="2"/>
  <c r="G3811" i="2" s="1"/>
  <c r="H3811" i="2" s="1"/>
  <c r="F3812" i="2"/>
  <c r="G3812" i="2" s="1"/>
  <c r="H3812" i="2" s="1"/>
  <c r="F3813" i="2"/>
  <c r="G3813" i="2" s="1"/>
  <c r="H3813" i="2" s="1"/>
  <c r="F3814" i="2"/>
  <c r="G3814" i="2" s="1"/>
  <c r="H3814" i="2" s="1"/>
  <c r="F3815" i="2"/>
  <c r="G3815" i="2" s="1"/>
  <c r="H3815" i="2" s="1"/>
  <c r="F3816" i="2"/>
  <c r="G3816" i="2" s="1"/>
  <c r="H3816" i="2" s="1"/>
  <c r="F3817" i="2"/>
  <c r="G3817" i="2" s="1"/>
  <c r="H3817" i="2" s="1"/>
  <c r="F3818" i="2"/>
  <c r="G3818" i="2" s="1"/>
  <c r="H3818" i="2" s="1"/>
  <c r="F3819" i="2"/>
  <c r="G3819" i="2" s="1"/>
  <c r="H3819" i="2" s="1"/>
  <c r="F3820" i="2"/>
  <c r="G3820" i="2" s="1"/>
  <c r="H3820" i="2" s="1"/>
  <c r="F3821" i="2"/>
  <c r="G3821" i="2" s="1"/>
  <c r="H3821" i="2" s="1"/>
  <c r="F3822" i="2"/>
  <c r="G3822" i="2" s="1"/>
  <c r="H3822" i="2" s="1"/>
  <c r="F3823" i="2"/>
  <c r="G3823" i="2" s="1"/>
  <c r="H3823" i="2" s="1"/>
  <c r="F3824" i="2"/>
  <c r="G3824" i="2" s="1"/>
  <c r="H3824" i="2" s="1"/>
  <c r="F3825" i="2"/>
  <c r="G3825" i="2" s="1"/>
  <c r="H3825" i="2" s="1"/>
  <c r="F3826" i="2"/>
  <c r="G3826" i="2" s="1"/>
  <c r="H3826" i="2" s="1"/>
  <c r="F3827" i="2"/>
  <c r="G3827" i="2" s="1"/>
  <c r="H3827" i="2" s="1"/>
  <c r="F3828" i="2"/>
  <c r="G3828" i="2" s="1"/>
  <c r="H3828" i="2" s="1"/>
  <c r="F3829" i="2"/>
  <c r="G3829" i="2" s="1"/>
  <c r="H3829" i="2" s="1"/>
  <c r="F3830" i="2"/>
  <c r="G3830" i="2" s="1"/>
  <c r="H3830" i="2" s="1"/>
  <c r="F3831" i="2"/>
  <c r="G3831" i="2" s="1"/>
  <c r="H3831" i="2" s="1"/>
  <c r="F3832" i="2"/>
  <c r="G3832" i="2" s="1"/>
  <c r="H3832" i="2" s="1"/>
  <c r="F3833" i="2"/>
  <c r="G3833" i="2" s="1"/>
  <c r="H3833" i="2" s="1"/>
  <c r="F3834" i="2"/>
  <c r="G3834" i="2" s="1"/>
  <c r="H3834" i="2" s="1"/>
  <c r="F3835" i="2"/>
  <c r="G3835" i="2" s="1"/>
  <c r="H3835" i="2" s="1"/>
  <c r="F3836" i="2"/>
  <c r="G3836" i="2" s="1"/>
  <c r="H3836" i="2" s="1"/>
  <c r="F3837" i="2"/>
  <c r="G3837" i="2" s="1"/>
  <c r="H3837" i="2" s="1"/>
  <c r="F3838" i="2"/>
  <c r="G3838" i="2" s="1"/>
  <c r="H3838" i="2" s="1"/>
  <c r="F3839" i="2"/>
  <c r="G3839" i="2" s="1"/>
  <c r="H3839" i="2" s="1"/>
  <c r="F3840" i="2"/>
  <c r="G3840" i="2" s="1"/>
  <c r="H3840" i="2" s="1"/>
  <c r="F3841" i="2"/>
  <c r="G3841" i="2" s="1"/>
  <c r="H3841" i="2" s="1"/>
  <c r="F3842" i="2"/>
  <c r="G3842" i="2" s="1"/>
  <c r="H3842" i="2" s="1"/>
  <c r="F3843" i="2"/>
  <c r="G3843" i="2" s="1"/>
  <c r="H3843" i="2" s="1"/>
  <c r="F3844" i="2"/>
  <c r="G3844" i="2" s="1"/>
  <c r="H3844" i="2" s="1"/>
  <c r="F3845" i="2"/>
  <c r="G3845" i="2" s="1"/>
  <c r="H3845" i="2" s="1"/>
  <c r="F3846" i="2"/>
  <c r="G3846" i="2" s="1"/>
  <c r="H3846" i="2" s="1"/>
  <c r="F3847" i="2"/>
  <c r="G3847" i="2" s="1"/>
  <c r="H3847" i="2" s="1"/>
  <c r="F3848" i="2"/>
  <c r="G3848" i="2" s="1"/>
  <c r="H3848" i="2" s="1"/>
  <c r="F3849" i="2"/>
  <c r="G3849" i="2" s="1"/>
  <c r="H3849" i="2" s="1"/>
  <c r="F3850" i="2"/>
  <c r="G3850" i="2" s="1"/>
  <c r="H3850" i="2" s="1"/>
  <c r="F3851" i="2"/>
  <c r="G3851" i="2" s="1"/>
  <c r="H3851" i="2" s="1"/>
  <c r="F3852" i="2"/>
  <c r="G3852" i="2" s="1"/>
  <c r="H3852" i="2" s="1"/>
  <c r="F3853" i="2"/>
  <c r="G3853" i="2" s="1"/>
  <c r="H3853" i="2" s="1"/>
  <c r="F3854" i="2"/>
  <c r="G3854" i="2" s="1"/>
  <c r="H3854" i="2" s="1"/>
  <c r="F3855" i="2"/>
  <c r="G3855" i="2" s="1"/>
  <c r="H3855" i="2" s="1"/>
  <c r="F3856" i="2"/>
  <c r="G3856" i="2" s="1"/>
  <c r="H3856" i="2" s="1"/>
  <c r="F3857" i="2"/>
  <c r="G3857" i="2" s="1"/>
  <c r="H3857" i="2" s="1"/>
  <c r="F3858" i="2"/>
  <c r="G3858" i="2" s="1"/>
  <c r="H3858" i="2" s="1"/>
  <c r="F3859" i="2"/>
  <c r="G3859" i="2" s="1"/>
  <c r="H3859" i="2" s="1"/>
  <c r="F3860" i="2"/>
  <c r="G3860" i="2" s="1"/>
  <c r="H3860" i="2" s="1"/>
  <c r="F3861" i="2"/>
  <c r="G3861" i="2" s="1"/>
  <c r="H3861" i="2" s="1"/>
  <c r="F3862" i="2"/>
  <c r="G3862" i="2" s="1"/>
  <c r="H3862" i="2" s="1"/>
  <c r="F3863" i="2"/>
  <c r="G3863" i="2" s="1"/>
  <c r="H3863" i="2" s="1"/>
  <c r="F3864" i="2"/>
  <c r="G3864" i="2" s="1"/>
  <c r="H3864" i="2" s="1"/>
  <c r="F3865" i="2"/>
  <c r="G3865" i="2" s="1"/>
  <c r="H3865" i="2" s="1"/>
  <c r="F3866" i="2"/>
  <c r="G3866" i="2" s="1"/>
  <c r="H3866" i="2" s="1"/>
  <c r="F3867" i="2"/>
  <c r="G3867" i="2" s="1"/>
  <c r="H3867" i="2" s="1"/>
  <c r="F3868" i="2"/>
  <c r="G3868" i="2" s="1"/>
  <c r="H3868" i="2" s="1"/>
  <c r="F3869" i="2"/>
  <c r="G3869" i="2" s="1"/>
  <c r="H3869" i="2" s="1"/>
  <c r="F3870" i="2"/>
  <c r="G3870" i="2" s="1"/>
  <c r="H3870" i="2" s="1"/>
  <c r="F3871" i="2"/>
  <c r="G3871" i="2" s="1"/>
  <c r="H3871" i="2" s="1"/>
  <c r="F3872" i="2"/>
  <c r="G3872" i="2" s="1"/>
  <c r="H3872" i="2" s="1"/>
  <c r="F3873" i="2"/>
  <c r="G3873" i="2" s="1"/>
  <c r="H3873" i="2" s="1"/>
  <c r="F3874" i="2"/>
  <c r="G3874" i="2" s="1"/>
  <c r="H3874" i="2" s="1"/>
  <c r="F3875" i="2"/>
  <c r="G3875" i="2" s="1"/>
  <c r="H3875" i="2" s="1"/>
  <c r="F3876" i="2"/>
  <c r="G3876" i="2" s="1"/>
  <c r="H3876" i="2" s="1"/>
  <c r="F3877" i="2"/>
  <c r="G3877" i="2" s="1"/>
  <c r="H3877" i="2" s="1"/>
  <c r="F3878" i="2"/>
  <c r="G3878" i="2" s="1"/>
  <c r="H3878" i="2" s="1"/>
  <c r="F3879" i="2"/>
  <c r="G3879" i="2" s="1"/>
  <c r="H3879" i="2" s="1"/>
  <c r="F3880" i="2"/>
  <c r="G3880" i="2" s="1"/>
  <c r="H3880" i="2" s="1"/>
  <c r="F3881" i="2"/>
  <c r="G3881" i="2" s="1"/>
  <c r="H3881" i="2" s="1"/>
  <c r="F3882" i="2"/>
  <c r="G3882" i="2" s="1"/>
  <c r="H3882" i="2" s="1"/>
  <c r="F3883" i="2"/>
  <c r="G3883" i="2" s="1"/>
  <c r="H3883" i="2" s="1"/>
  <c r="F3884" i="2"/>
  <c r="G3884" i="2" s="1"/>
  <c r="H3884" i="2" s="1"/>
  <c r="F3885" i="2"/>
  <c r="G3885" i="2" s="1"/>
  <c r="H3885" i="2" s="1"/>
  <c r="F3886" i="2"/>
  <c r="G3886" i="2" s="1"/>
  <c r="H3886" i="2" s="1"/>
  <c r="F3887" i="2"/>
  <c r="G3887" i="2" s="1"/>
  <c r="H3887" i="2" s="1"/>
  <c r="F3888" i="2"/>
  <c r="G3888" i="2" s="1"/>
  <c r="H3888" i="2" s="1"/>
  <c r="F3889" i="2"/>
  <c r="G3889" i="2" s="1"/>
  <c r="H3889" i="2" s="1"/>
  <c r="F3890" i="2"/>
  <c r="G3890" i="2" s="1"/>
  <c r="H3890" i="2" s="1"/>
  <c r="F3891" i="2"/>
  <c r="G3891" i="2" s="1"/>
  <c r="H3891" i="2" s="1"/>
  <c r="F3892" i="2"/>
  <c r="G3892" i="2" s="1"/>
  <c r="H3892" i="2" s="1"/>
  <c r="F3893" i="2"/>
  <c r="G3893" i="2" s="1"/>
  <c r="H3893" i="2" s="1"/>
  <c r="F3894" i="2"/>
  <c r="G3894" i="2" s="1"/>
  <c r="H3894" i="2" s="1"/>
  <c r="F3895" i="2"/>
  <c r="G3895" i="2" s="1"/>
  <c r="H3895" i="2" s="1"/>
  <c r="F3896" i="2"/>
  <c r="G3896" i="2" s="1"/>
  <c r="H3896" i="2" s="1"/>
  <c r="F3897" i="2"/>
  <c r="G3897" i="2" s="1"/>
  <c r="H3897" i="2" s="1"/>
  <c r="F3898" i="2"/>
  <c r="G3898" i="2" s="1"/>
  <c r="H3898" i="2" s="1"/>
  <c r="F3899" i="2"/>
  <c r="G3899" i="2" s="1"/>
  <c r="H3899" i="2" s="1"/>
  <c r="F3900" i="2"/>
  <c r="G3900" i="2" s="1"/>
  <c r="H3900" i="2" s="1"/>
  <c r="F3901" i="2"/>
  <c r="G3901" i="2" s="1"/>
  <c r="H3901" i="2" s="1"/>
  <c r="F3902" i="2"/>
  <c r="G3902" i="2" s="1"/>
  <c r="H3902" i="2" s="1"/>
  <c r="F3903" i="2"/>
  <c r="G3903" i="2" s="1"/>
  <c r="H3903" i="2" s="1"/>
  <c r="F3904" i="2"/>
  <c r="G3904" i="2" s="1"/>
  <c r="H3904" i="2" s="1"/>
  <c r="F3905" i="2"/>
  <c r="G3905" i="2" s="1"/>
  <c r="H3905" i="2" s="1"/>
  <c r="F3906" i="2"/>
  <c r="G3906" i="2" s="1"/>
  <c r="H3906" i="2" s="1"/>
  <c r="F3907" i="2"/>
  <c r="G3907" i="2" s="1"/>
  <c r="H3907" i="2" s="1"/>
  <c r="F3908" i="2"/>
  <c r="G3908" i="2" s="1"/>
  <c r="H3908" i="2" s="1"/>
  <c r="F3909" i="2"/>
  <c r="G3909" i="2" s="1"/>
  <c r="H3909" i="2" s="1"/>
  <c r="F3910" i="2"/>
  <c r="G3910" i="2" s="1"/>
  <c r="H3910" i="2" s="1"/>
  <c r="F3911" i="2"/>
  <c r="G3911" i="2" s="1"/>
  <c r="H3911" i="2" s="1"/>
  <c r="F3912" i="2"/>
  <c r="G3912" i="2" s="1"/>
  <c r="H3912" i="2" s="1"/>
  <c r="F3913" i="2"/>
  <c r="G3913" i="2" s="1"/>
  <c r="H3913" i="2" s="1"/>
  <c r="F3914" i="2"/>
  <c r="G3914" i="2" s="1"/>
  <c r="H3914" i="2" s="1"/>
  <c r="F3915" i="2"/>
  <c r="G3915" i="2" s="1"/>
  <c r="H3915" i="2" s="1"/>
  <c r="F3916" i="2"/>
  <c r="G3916" i="2" s="1"/>
  <c r="H3916" i="2" s="1"/>
  <c r="F3917" i="2"/>
  <c r="G3917" i="2" s="1"/>
  <c r="H3917" i="2" s="1"/>
  <c r="F3918" i="2"/>
  <c r="G3918" i="2" s="1"/>
  <c r="H3918" i="2" s="1"/>
  <c r="F3919" i="2"/>
  <c r="G3919" i="2" s="1"/>
  <c r="H3919" i="2" s="1"/>
  <c r="F3920" i="2"/>
  <c r="G3920" i="2" s="1"/>
  <c r="H3920" i="2" s="1"/>
  <c r="F3921" i="2"/>
  <c r="G3921" i="2" s="1"/>
  <c r="H3921" i="2" s="1"/>
  <c r="F3922" i="2"/>
  <c r="G3922" i="2" s="1"/>
  <c r="H3922" i="2" s="1"/>
  <c r="F3923" i="2"/>
  <c r="G3923" i="2" s="1"/>
  <c r="H3923" i="2" s="1"/>
  <c r="F3924" i="2"/>
  <c r="G3924" i="2" s="1"/>
  <c r="H3924" i="2" s="1"/>
  <c r="F3925" i="2"/>
  <c r="G3925" i="2" s="1"/>
  <c r="H3925" i="2" s="1"/>
  <c r="F3926" i="2"/>
  <c r="G3926" i="2" s="1"/>
  <c r="H3926" i="2" s="1"/>
  <c r="F3927" i="2"/>
  <c r="G3927" i="2" s="1"/>
  <c r="H3927" i="2" s="1"/>
  <c r="F3928" i="2"/>
  <c r="G3928" i="2" s="1"/>
  <c r="H3928" i="2" s="1"/>
  <c r="F3929" i="2"/>
  <c r="G3929" i="2" s="1"/>
  <c r="H3929" i="2" s="1"/>
  <c r="F3930" i="2"/>
  <c r="G3930" i="2" s="1"/>
  <c r="H3930" i="2" s="1"/>
  <c r="F3931" i="2"/>
  <c r="G3931" i="2" s="1"/>
  <c r="H3931" i="2" s="1"/>
  <c r="F3932" i="2"/>
  <c r="G3932" i="2" s="1"/>
  <c r="H3932" i="2" s="1"/>
  <c r="F3933" i="2"/>
  <c r="G3933" i="2" s="1"/>
  <c r="H3933" i="2" s="1"/>
  <c r="F3934" i="2"/>
  <c r="G3934" i="2" s="1"/>
  <c r="H3934" i="2" s="1"/>
  <c r="F3935" i="2"/>
  <c r="G3935" i="2" s="1"/>
  <c r="H3935" i="2" s="1"/>
  <c r="F3936" i="2"/>
  <c r="G3936" i="2" s="1"/>
  <c r="H3936" i="2" s="1"/>
  <c r="F3937" i="2"/>
  <c r="G3937" i="2" s="1"/>
  <c r="H3937" i="2" s="1"/>
  <c r="F3938" i="2"/>
  <c r="G3938" i="2" s="1"/>
  <c r="H3938" i="2" s="1"/>
  <c r="F3939" i="2"/>
  <c r="G3939" i="2" s="1"/>
  <c r="H3939" i="2" s="1"/>
  <c r="F3940" i="2"/>
  <c r="G3940" i="2" s="1"/>
  <c r="H3940" i="2" s="1"/>
  <c r="F3941" i="2"/>
  <c r="G3941" i="2" s="1"/>
  <c r="H3941" i="2" s="1"/>
  <c r="F3942" i="2"/>
  <c r="G3942" i="2" s="1"/>
  <c r="H3942" i="2" s="1"/>
  <c r="F3943" i="2"/>
  <c r="G3943" i="2" s="1"/>
  <c r="H3943" i="2" s="1"/>
  <c r="F3944" i="2"/>
  <c r="G3944" i="2" s="1"/>
  <c r="H3944" i="2" s="1"/>
  <c r="F3945" i="2"/>
  <c r="G3945" i="2" s="1"/>
  <c r="H3945" i="2" s="1"/>
  <c r="F3946" i="2"/>
  <c r="G3946" i="2" s="1"/>
  <c r="H3946" i="2" s="1"/>
  <c r="F3947" i="2"/>
  <c r="G3947" i="2" s="1"/>
  <c r="H3947" i="2" s="1"/>
  <c r="F3948" i="2"/>
  <c r="G3948" i="2" s="1"/>
  <c r="H3948" i="2" s="1"/>
  <c r="F3949" i="2"/>
  <c r="G3949" i="2" s="1"/>
  <c r="H3949" i="2" s="1"/>
  <c r="F3950" i="2"/>
  <c r="G3950" i="2" s="1"/>
  <c r="H3950" i="2" s="1"/>
  <c r="F3951" i="2"/>
  <c r="G3951" i="2" s="1"/>
  <c r="H3951" i="2" s="1"/>
  <c r="F3952" i="2"/>
  <c r="G3952" i="2" s="1"/>
  <c r="H3952" i="2" s="1"/>
  <c r="F3953" i="2"/>
  <c r="G3953" i="2" s="1"/>
  <c r="H3953" i="2" s="1"/>
  <c r="F3954" i="2"/>
  <c r="G3954" i="2" s="1"/>
  <c r="H3954" i="2" s="1"/>
  <c r="F3955" i="2"/>
  <c r="G3955" i="2" s="1"/>
  <c r="H3955" i="2" s="1"/>
  <c r="F3956" i="2"/>
  <c r="G3956" i="2" s="1"/>
  <c r="H3956" i="2" s="1"/>
  <c r="F3957" i="2"/>
  <c r="G3957" i="2" s="1"/>
  <c r="H3957" i="2" s="1"/>
  <c r="F3958" i="2"/>
  <c r="G3958" i="2" s="1"/>
  <c r="H3958" i="2" s="1"/>
  <c r="F3959" i="2"/>
  <c r="G3959" i="2" s="1"/>
  <c r="H3959" i="2" s="1"/>
  <c r="F3960" i="2"/>
  <c r="G3960" i="2" s="1"/>
  <c r="H3960" i="2" s="1"/>
  <c r="F3961" i="2"/>
  <c r="G3961" i="2" s="1"/>
  <c r="H3961" i="2" s="1"/>
  <c r="F3962" i="2"/>
  <c r="G3962" i="2" s="1"/>
  <c r="H3962" i="2" s="1"/>
  <c r="F3963" i="2"/>
  <c r="G3963" i="2" s="1"/>
  <c r="H3963" i="2" s="1"/>
  <c r="F3964" i="2"/>
  <c r="G3964" i="2" s="1"/>
  <c r="H3964" i="2" s="1"/>
  <c r="F3965" i="2"/>
  <c r="G3965" i="2" s="1"/>
  <c r="H3965" i="2" s="1"/>
  <c r="F3966" i="2"/>
  <c r="G3966" i="2" s="1"/>
  <c r="H3966" i="2" s="1"/>
  <c r="F3967" i="2"/>
  <c r="G3967" i="2" s="1"/>
  <c r="H3967" i="2" s="1"/>
  <c r="F3968" i="2"/>
  <c r="G3968" i="2" s="1"/>
  <c r="H3968" i="2" s="1"/>
  <c r="F3969" i="2"/>
  <c r="G3969" i="2" s="1"/>
  <c r="H3969" i="2" s="1"/>
  <c r="F3970" i="2"/>
  <c r="G3970" i="2" s="1"/>
  <c r="H3970" i="2" s="1"/>
  <c r="F3971" i="2"/>
  <c r="G3971" i="2" s="1"/>
  <c r="H3971" i="2" s="1"/>
  <c r="F3972" i="2"/>
  <c r="G3972" i="2" s="1"/>
  <c r="H3972" i="2" s="1"/>
  <c r="F3973" i="2"/>
  <c r="G3973" i="2" s="1"/>
  <c r="H3973" i="2" s="1"/>
  <c r="F3974" i="2"/>
  <c r="G3974" i="2" s="1"/>
  <c r="H3974" i="2" s="1"/>
  <c r="F3975" i="2"/>
  <c r="G3975" i="2" s="1"/>
  <c r="H3975" i="2" s="1"/>
  <c r="F3976" i="2"/>
  <c r="G3976" i="2" s="1"/>
  <c r="H3976" i="2" s="1"/>
  <c r="F3977" i="2"/>
  <c r="G3977" i="2" s="1"/>
  <c r="H3977" i="2" s="1"/>
  <c r="F3978" i="2"/>
  <c r="G3978" i="2" s="1"/>
  <c r="H3978" i="2" s="1"/>
  <c r="F3979" i="2"/>
  <c r="G3979" i="2" s="1"/>
  <c r="H3979" i="2" s="1"/>
  <c r="F3980" i="2"/>
  <c r="G3980" i="2" s="1"/>
  <c r="H3980" i="2" s="1"/>
  <c r="F3981" i="2"/>
  <c r="G3981" i="2" s="1"/>
  <c r="H3981" i="2" s="1"/>
  <c r="F3982" i="2"/>
  <c r="G3982" i="2" s="1"/>
  <c r="H3982" i="2" s="1"/>
  <c r="F3983" i="2"/>
  <c r="G3983" i="2" s="1"/>
  <c r="H3983" i="2" s="1"/>
  <c r="F3984" i="2"/>
  <c r="G3984" i="2" s="1"/>
  <c r="H3984" i="2" s="1"/>
  <c r="F3985" i="2"/>
  <c r="G3985" i="2" s="1"/>
  <c r="H3985" i="2" s="1"/>
  <c r="F3986" i="2"/>
  <c r="G3986" i="2" s="1"/>
  <c r="H3986" i="2" s="1"/>
  <c r="F3987" i="2"/>
  <c r="G3987" i="2" s="1"/>
  <c r="H3987" i="2" s="1"/>
  <c r="F3988" i="2"/>
  <c r="G3988" i="2" s="1"/>
  <c r="H3988" i="2" s="1"/>
  <c r="F3989" i="2"/>
  <c r="G3989" i="2" s="1"/>
  <c r="H3989" i="2" s="1"/>
  <c r="F3990" i="2"/>
  <c r="G3990" i="2" s="1"/>
  <c r="H3990" i="2" s="1"/>
  <c r="F3991" i="2"/>
  <c r="G3991" i="2" s="1"/>
  <c r="H3991" i="2" s="1"/>
  <c r="F3992" i="2"/>
  <c r="G3992" i="2" s="1"/>
  <c r="H3992" i="2" s="1"/>
  <c r="F3993" i="2"/>
  <c r="G3993" i="2" s="1"/>
  <c r="H3993" i="2" s="1"/>
  <c r="F3994" i="2"/>
  <c r="G3994" i="2" s="1"/>
  <c r="H3994" i="2" s="1"/>
  <c r="F3995" i="2"/>
  <c r="G3995" i="2" s="1"/>
  <c r="H3995" i="2" s="1"/>
  <c r="F3996" i="2"/>
  <c r="G3996" i="2" s="1"/>
  <c r="H3996" i="2" s="1"/>
  <c r="F3997" i="2"/>
  <c r="G3997" i="2" s="1"/>
  <c r="H3997" i="2" s="1"/>
  <c r="F3998" i="2"/>
  <c r="G3998" i="2" s="1"/>
  <c r="H3998" i="2" s="1"/>
  <c r="F3999" i="2"/>
  <c r="G3999" i="2" s="1"/>
  <c r="H3999" i="2" s="1"/>
  <c r="F4000" i="2"/>
  <c r="G4000" i="2" s="1"/>
  <c r="H4000" i="2" s="1"/>
  <c r="F4001" i="2"/>
  <c r="G4001" i="2" s="1"/>
  <c r="H4001" i="2" s="1"/>
  <c r="F4002" i="2"/>
  <c r="G4002" i="2" s="1"/>
  <c r="H4002" i="2" s="1"/>
  <c r="F4003" i="2"/>
  <c r="G4003" i="2" s="1"/>
  <c r="H4003" i="2" s="1"/>
  <c r="F4004" i="2"/>
  <c r="G4004" i="2" s="1"/>
  <c r="H4004" i="2" s="1"/>
  <c r="F4005" i="2"/>
  <c r="G4005" i="2" s="1"/>
  <c r="H4005" i="2" s="1"/>
  <c r="F4006" i="2"/>
  <c r="G4006" i="2" s="1"/>
  <c r="H4006" i="2" s="1"/>
  <c r="F4007" i="2"/>
  <c r="G4007" i="2" s="1"/>
  <c r="H4007" i="2" s="1"/>
  <c r="F4008" i="2"/>
  <c r="G4008" i="2" s="1"/>
  <c r="H4008" i="2" s="1"/>
  <c r="F4009" i="2"/>
  <c r="G4009" i="2" s="1"/>
  <c r="H4009" i="2" s="1"/>
  <c r="F4010" i="2"/>
  <c r="G4010" i="2" s="1"/>
  <c r="H4010" i="2" s="1"/>
  <c r="F4011" i="2"/>
  <c r="G4011" i="2" s="1"/>
  <c r="H4011" i="2" s="1"/>
  <c r="F4012" i="2"/>
  <c r="G4012" i="2" s="1"/>
  <c r="H4012" i="2" s="1"/>
  <c r="F4013" i="2"/>
  <c r="G4013" i="2" s="1"/>
  <c r="H4013" i="2" s="1"/>
  <c r="F4014" i="2"/>
  <c r="G4014" i="2" s="1"/>
  <c r="H4014" i="2" s="1"/>
  <c r="F4015" i="2"/>
  <c r="G4015" i="2" s="1"/>
  <c r="H4015" i="2" s="1"/>
  <c r="F4016" i="2"/>
  <c r="G4016" i="2" s="1"/>
  <c r="H4016" i="2" s="1"/>
  <c r="F4017" i="2"/>
  <c r="G4017" i="2" s="1"/>
  <c r="H4017" i="2" s="1"/>
  <c r="F4018" i="2"/>
  <c r="G4018" i="2" s="1"/>
  <c r="H4018" i="2" s="1"/>
  <c r="F4019" i="2"/>
  <c r="G4019" i="2" s="1"/>
  <c r="H4019" i="2" s="1"/>
  <c r="F4020" i="2"/>
  <c r="G4020" i="2" s="1"/>
  <c r="H4020" i="2" s="1"/>
  <c r="F4021" i="2"/>
  <c r="G4021" i="2" s="1"/>
  <c r="H4021" i="2" s="1"/>
  <c r="F4022" i="2"/>
  <c r="G4022" i="2" s="1"/>
  <c r="H4022" i="2" s="1"/>
  <c r="F4023" i="2"/>
  <c r="G4023" i="2" s="1"/>
  <c r="H4023" i="2" s="1"/>
  <c r="F4024" i="2"/>
  <c r="G4024" i="2" s="1"/>
  <c r="H4024" i="2" s="1"/>
  <c r="F4025" i="2"/>
  <c r="G4025" i="2" s="1"/>
  <c r="H4025" i="2" s="1"/>
  <c r="F4026" i="2"/>
  <c r="G4026" i="2" s="1"/>
  <c r="H4026" i="2" s="1"/>
  <c r="F4027" i="2"/>
  <c r="G4027" i="2" s="1"/>
  <c r="H4027" i="2" s="1"/>
  <c r="F4028" i="2"/>
  <c r="G4028" i="2" s="1"/>
  <c r="H4028" i="2" s="1"/>
  <c r="F4029" i="2"/>
  <c r="G4029" i="2" s="1"/>
  <c r="H4029" i="2" s="1"/>
  <c r="F4030" i="2"/>
  <c r="G4030" i="2" s="1"/>
  <c r="H4030" i="2" s="1"/>
  <c r="F4031" i="2"/>
  <c r="G4031" i="2" s="1"/>
  <c r="H4031" i="2" s="1"/>
  <c r="F4032" i="2"/>
  <c r="G4032" i="2" s="1"/>
  <c r="H4032" i="2" s="1"/>
  <c r="F4033" i="2"/>
  <c r="G4033" i="2" s="1"/>
  <c r="H4033" i="2" s="1"/>
  <c r="F4034" i="2"/>
  <c r="G4034" i="2" s="1"/>
  <c r="H4034" i="2" s="1"/>
  <c r="F4035" i="2"/>
  <c r="G4035" i="2" s="1"/>
  <c r="H4035" i="2" s="1"/>
  <c r="F4036" i="2"/>
  <c r="G4036" i="2" s="1"/>
  <c r="H4036" i="2" s="1"/>
  <c r="F4037" i="2"/>
  <c r="G4037" i="2" s="1"/>
  <c r="H4037" i="2" s="1"/>
  <c r="F4038" i="2"/>
  <c r="G4038" i="2" s="1"/>
  <c r="H4038" i="2" s="1"/>
  <c r="F4039" i="2"/>
  <c r="G4039" i="2" s="1"/>
  <c r="H4039" i="2" s="1"/>
  <c r="F4040" i="2"/>
  <c r="G4040" i="2" s="1"/>
  <c r="H4040" i="2" s="1"/>
  <c r="F4041" i="2"/>
  <c r="G4041" i="2" s="1"/>
  <c r="H4041" i="2" s="1"/>
  <c r="F4042" i="2"/>
  <c r="G4042" i="2" s="1"/>
  <c r="H4042" i="2" s="1"/>
  <c r="F4043" i="2"/>
  <c r="G4043" i="2" s="1"/>
  <c r="H4043" i="2" s="1"/>
  <c r="F4044" i="2"/>
  <c r="G4044" i="2" s="1"/>
  <c r="H4044" i="2" s="1"/>
  <c r="F4045" i="2"/>
  <c r="G4045" i="2" s="1"/>
  <c r="H4045" i="2" s="1"/>
  <c r="F4046" i="2"/>
  <c r="G4046" i="2" s="1"/>
  <c r="H4046" i="2" s="1"/>
  <c r="F4047" i="2"/>
  <c r="G4047" i="2" s="1"/>
  <c r="H4047" i="2" s="1"/>
  <c r="F4048" i="2"/>
  <c r="G4048" i="2" s="1"/>
  <c r="H4048" i="2" s="1"/>
  <c r="F4049" i="2"/>
  <c r="G4049" i="2" s="1"/>
  <c r="H4049" i="2" s="1"/>
  <c r="F4050" i="2"/>
  <c r="G4050" i="2" s="1"/>
  <c r="H4050" i="2" s="1"/>
  <c r="F4051" i="2"/>
  <c r="G4051" i="2" s="1"/>
  <c r="H4051" i="2" s="1"/>
  <c r="F4052" i="2"/>
  <c r="G4052" i="2" s="1"/>
  <c r="H4052" i="2" s="1"/>
  <c r="F4053" i="2"/>
  <c r="G4053" i="2" s="1"/>
  <c r="H4053" i="2" s="1"/>
  <c r="F4054" i="2"/>
  <c r="G4054" i="2" s="1"/>
  <c r="H4054" i="2" s="1"/>
  <c r="F4055" i="2"/>
  <c r="G4055" i="2" s="1"/>
  <c r="H4055" i="2" s="1"/>
  <c r="F4056" i="2"/>
  <c r="G4056" i="2" s="1"/>
  <c r="H4056" i="2" s="1"/>
  <c r="F4057" i="2"/>
  <c r="G4057" i="2" s="1"/>
  <c r="H4057" i="2" s="1"/>
  <c r="F4058" i="2"/>
  <c r="G4058" i="2" s="1"/>
  <c r="H4058" i="2" s="1"/>
  <c r="F4059" i="2"/>
  <c r="G4059" i="2" s="1"/>
  <c r="H4059" i="2" s="1"/>
  <c r="F4060" i="2"/>
  <c r="G4060" i="2" s="1"/>
  <c r="H4060" i="2" s="1"/>
  <c r="F4061" i="2"/>
  <c r="G4061" i="2" s="1"/>
  <c r="H4061" i="2" s="1"/>
  <c r="F4062" i="2"/>
  <c r="G4062" i="2" s="1"/>
  <c r="H4062" i="2" s="1"/>
  <c r="F4063" i="2"/>
  <c r="G4063" i="2" s="1"/>
  <c r="H4063" i="2" s="1"/>
  <c r="F4064" i="2"/>
  <c r="G4064" i="2" s="1"/>
  <c r="H4064" i="2" s="1"/>
  <c r="F4065" i="2"/>
  <c r="G4065" i="2" s="1"/>
  <c r="H4065" i="2" s="1"/>
  <c r="F4066" i="2"/>
  <c r="G4066" i="2" s="1"/>
  <c r="H4066" i="2" s="1"/>
  <c r="F4067" i="2"/>
  <c r="G4067" i="2" s="1"/>
  <c r="H4067" i="2" s="1"/>
  <c r="F4068" i="2"/>
  <c r="G4068" i="2" s="1"/>
  <c r="H4068" i="2" s="1"/>
  <c r="F4069" i="2"/>
  <c r="G4069" i="2" s="1"/>
  <c r="H4069" i="2" s="1"/>
  <c r="F4070" i="2"/>
  <c r="G4070" i="2" s="1"/>
  <c r="H4070" i="2" s="1"/>
  <c r="F4071" i="2"/>
  <c r="G4071" i="2" s="1"/>
  <c r="H4071" i="2" s="1"/>
  <c r="F4072" i="2"/>
  <c r="G4072" i="2" s="1"/>
  <c r="H4072" i="2" s="1"/>
  <c r="F4073" i="2"/>
  <c r="G4073" i="2" s="1"/>
  <c r="H4073" i="2" s="1"/>
  <c r="F4074" i="2"/>
  <c r="G4074" i="2" s="1"/>
  <c r="H4074" i="2" s="1"/>
  <c r="F4075" i="2"/>
  <c r="G4075" i="2" s="1"/>
  <c r="H4075" i="2" s="1"/>
  <c r="F4076" i="2"/>
  <c r="G4076" i="2" s="1"/>
  <c r="H4076" i="2" s="1"/>
  <c r="F4077" i="2"/>
  <c r="G4077" i="2" s="1"/>
  <c r="H4077" i="2" s="1"/>
  <c r="F4078" i="2"/>
  <c r="G4078" i="2" s="1"/>
  <c r="H4078" i="2" s="1"/>
  <c r="F4079" i="2"/>
  <c r="G4079" i="2" s="1"/>
  <c r="H4079" i="2" s="1"/>
  <c r="F4080" i="2"/>
  <c r="G4080" i="2" s="1"/>
  <c r="H4080" i="2" s="1"/>
  <c r="F4081" i="2"/>
  <c r="G4081" i="2" s="1"/>
  <c r="H4081" i="2" s="1"/>
  <c r="F4082" i="2"/>
  <c r="G4082" i="2" s="1"/>
  <c r="H4082" i="2" s="1"/>
  <c r="F4083" i="2"/>
  <c r="G4083" i="2" s="1"/>
  <c r="H4083" i="2" s="1"/>
  <c r="F4084" i="2"/>
  <c r="G4084" i="2" s="1"/>
  <c r="H4084" i="2" s="1"/>
  <c r="F4085" i="2"/>
  <c r="G4085" i="2" s="1"/>
  <c r="H4085" i="2" s="1"/>
  <c r="F4086" i="2"/>
  <c r="G4086" i="2" s="1"/>
  <c r="H4086" i="2" s="1"/>
  <c r="F4087" i="2"/>
  <c r="G4087" i="2" s="1"/>
  <c r="H4087" i="2" s="1"/>
  <c r="F4088" i="2"/>
  <c r="G4088" i="2" s="1"/>
  <c r="H4088" i="2" s="1"/>
  <c r="F4089" i="2"/>
  <c r="G4089" i="2" s="1"/>
  <c r="H4089" i="2" s="1"/>
  <c r="F4090" i="2"/>
  <c r="G4090" i="2" s="1"/>
  <c r="H4090" i="2" s="1"/>
  <c r="F4091" i="2"/>
  <c r="G4091" i="2" s="1"/>
  <c r="H4091" i="2" s="1"/>
  <c r="F4092" i="2"/>
  <c r="G4092" i="2" s="1"/>
  <c r="H4092" i="2" s="1"/>
  <c r="F4093" i="2"/>
  <c r="G4093" i="2" s="1"/>
  <c r="H4093" i="2" s="1"/>
  <c r="F4094" i="2"/>
  <c r="G4094" i="2" s="1"/>
  <c r="H4094" i="2" s="1"/>
  <c r="F4095" i="2"/>
  <c r="G4095" i="2" s="1"/>
  <c r="H4095" i="2" s="1"/>
  <c r="F4096" i="2"/>
  <c r="G4096" i="2" s="1"/>
  <c r="H4096" i="2" s="1"/>
  <c r="F4097" i="2"/>
  <c r="G4097" i="2" s="1"/>
  <c r="H4097" i="2" s="1"/>
  <c r="F4098" i="2"/>
  <c r="G4098" i="2" s="1"/>
  <c r="H4098" i="2" s="1"/>
  <c r="F4099" i="2"/>
  <c r="G4099" i="2" s="1"/>
  <c r="H4099" i="2" s="1"/>
  <c r="F4100" i="2"/>
  <c r="G4100" i="2" s="1"/>
  <c r="H4100" i="2" s="1"/>
  <c r="F4101" i="2"/>
  <c r="G4101" i="2" s="1"/>
  <c r="H4101" i="2" s="1"/>
  <c r="F4102" i="2"/>
  <c r="G4102" i="2" s="1"/>
  <c r="H4102" i="2" s="1"/>
  <c r="F4103" i="2"/>
  <c r="G4103" i="2" s="1"/>
  <c r="H4103" i="2" s="1"/>
  <c r="F4104" i="2"/>
  <c r="G4104" i="2" s="1"/>
  <c r="H4104" i="2" s="1"/>
  <c r="F4105" i="2"/>
  <c r="G4105" i="2" s="1"/>
  <c r="H4105" i="2" s="1"/>
  <c r="F4106" i="2"/>
  <c r="G4106" i="2" s="1"/>
  <c r="H4106" i="2" s="1"/>
  <c r="F4107" i="2"/>
  <c r="G4107" i="2" s="1"/>
  <c r="H4107" i="2" s="1"/>
  <c r="F4108" i="2"/>
  <c r="G4108" i="2" s="1"/>
  <c r="H4108" i="2" s="1"/>
  <c r="F4109" i="2"/>
  <c r="G4109" i="2" s="1"/>
  <c r="H4109" i="2" s="1"/>
  <c r="F4110" i="2"/>
  <c r="G4110" i="2" s="1"/>
  <c r="H4110" i="2" s="1"/>
  <c r="F4111" i="2"/>
  <c r="G4111" i="2" s="1"/>
  <c r="H4111" i="2" s="1"/>
  <c r="F4112" i="2"/>
  <c r="G4112" i="2" s="1"/>
  <c r="H4112" i="2" s="1"/>
  <c r="F4113" i="2"/>
  <c r="G4113" i="2" s="1"/>
  <c r="H4113" i="2" s="1"/>
  <c r="F4114" i="2"/>
  <c r="G4114" i="2" s="1"/>
  <c r="H4114" i="2" s="1"/>
  <c r="F4115" i="2"/>
  <c r="G4115" i="2" s="1"/>
  <c r="H4115" i="2" s="1"/>
  <c r="F4116" i="2"/>
  <c r="G4116" i="2" s="1"/>
  <c r="H4116" i="2" s="1"/>
  <c r="F4117" i="2"/>
  <c r="G4117" i="2" s="1"/>
  <c r="H4117" i="2" s="1"/>
  <c r="F4118" i="2"/>
  <c r="G4118" i="2" s="1"/>
  <c r="H4118" i="2" s="1"/>
  <c r="F4119" i="2"/>
  <c r="G4119" i="2" s="1"/>
  <c r="H4119" i="2" s="1"/>
  <c r="F4120" i="2"/>
  <c r="G4120" i="2" s="1"/>
  <c r="H4120" i="2" s="1"/>
  <c r="F4121" i="2"/>
  <c r="G4121" i="2" s="1"/>
  <c r="H4121" i="2" s="1"/>
  <c r="F4122" i="2"/>
  <c r="G4122" i="2" s="1"/>
  <c r="H4122" i="2" s="1"/>
  <c r="F4123" i="2"/>
  <c r="G4123" i="2" s="1"/>
  <c r="H4123" i="2" s="1"/>
  <c r="F4124" i="2"/>
  <c r="G4124" i="2" s="1"/>
  <c r="H4124" i="2" s="1"/>
  <c r="F4125" i="2"/>
  <c r="G4125" i="2" s="1"/>
  <c r="H4125" i="2" s="1"/>
  <c r="F4126" i="2"/>
  <c r="G4126" i="2" s="1"/>
  <c r="H4126" i="2" s="1"/>
  <c r="F4127" i="2"/>
  <c r="G4127" i="2" s="1"/>
  <c r="H4127" i="2" s="1"/>
  <c r="F4128" i="2"/>
  <c r="G4128" i="2" s="1"/>
  <c r="H4128" i="2" s="1"/>
  <c r="F4129" i="2"/>
  <c r="G4129" i="2" s="1"/>
  <c r="H4129" i="2" s="1"/>
  <c r="F4130" i="2"/>
  <c r="G4130" i="2" s="1"/>
  <c r="H4130" i="2" s="1"/>
  <c r="F4131" i="2"/>
  <c r="G4131" i="2" s="1"/>
  <c r="H4131" i="2" s="1"/>
  <c r="F4132" i="2"/>
  <c r="G4132" i="2" s="1"/>
  <c r="H4132" i="2" s="1"/>
  <c r="F4133" i="2"/>
  <c r="G4133" i="2" s="1"/>
  <c r="H4133" i="2" s="1"/>
  <c r="F4134" i="2"/>
  <c r="G4134" i="2" s="1"/>
  <c r="H4134" i="2" s="1"/>
  <c r="F4135" i="2"/>
  <c r="G4135" i="2" s="1"/>
  <c r="H4135" i="2" s="1"/>
  <c r="F4136" i="2"/>
  <c r="G4136" i="2" s="1"/>
  <c r="H4136" i="2" s="1"/>
  <c r="F4137" i="2"/>
  <c r="G4137" i="2" s="1"/>
  <c r="H4137" i="2" s="1"/>
  <c r="F4138" i="2"/>
  <c r="G4138" i="2" s="1"/>
  <c r="H4138" i="2" s="1"/>
  <c r="F4139" i="2"/>
  <c r="G4139" i="2" s="1"/>
  <c r="H4139" i="2" s="1"/>
  <c r="F4140" i="2"/>
  <c r="G4140" i="2" s="1"/>
  <c r="H4140" i="2" s="1"/>
  <c r="F4141" i="2"/>
  <c r="G4141" i="2" s="1"/>
  <c r="H4141" i="2" s="1"/>
  <c r="F4142" i="2"/>
  <c r="G4142" i="2" s="1"/>
  <c r="H4142" i="2" s="1"/>
  <c r="F4143" i="2"/>
  <c r="G4143" i="2" s="1"/>
  <c r="H4143" i="2" s="1"/>
  <c r="F4144" i="2"/>
  <c r="G4144" i="2" s="1"/>
  <c r="H4144" i="2" s="1"/>
  <c r="F4145" i="2"/>
  <c r="G4145" i="2" s="1"/>
  <c r="H4145" i="2" s="1"/>
  <c r="F4146" i="2"/>
  <c r="G4146" i="2" s="1"/>
  <c r="H4146" i="2" s="1"/>
  <c r="F4147" i="2"/>
  <c r="G4147" i="2" s="1"/>
  <c r="H4147" i="2" s="1"/>
  <c r="F4148" i="2"/>
  <c r="G4148" i="2" s="1"/>
  <c r="H4148" i="2" s="1"/>
  <c r="F4149" i="2"/>
  <c r="G4149" i="2" s="1"/>
  <c r="H4149" i="2" s="1"/>
  <c r="F4150" i="2"/>
  <c r="G4150" i="2" s="1"/>
  <c r="H4150" i="2" s="1"/>
  <c r="F4151" i="2"/>
  <c r="G4151" i="2" s="1"/>
  <c r="H4151" i="2" s="1"/>
  <c r="F4152" i="2"/>
  <c r="G4152" i="2" s="1"/>
  <c r="H4152" i="2" s="1"/>
  <c r="F4153" i="2"/>
  <c r="G4153" i="2" s="1"/>
  <c r="H4153" i="2" s="1"/>
  <c r="F4154" i="2"/>
  <c r="G4154" i="2" s="1"/>
  <c r="H4154" i="2" s="1"/>
  <c r="F4155" i="2"/>
  <c r="G4155" i="2" s="1"/>
  <c r="H4155" i="2" s="1"/>
  <c r="F4156" i="2"/>
  <c r="G4156" i="2" s="1"/>
  <c r="H4156" i="2" s="1"/>
  <c r="F4157" i="2"/>
  <c r="G4157" i="2" s="1"/>
  <c r="H4157" i="2" s="1"/>
  <c r="F4158" i="2"/>
  <c r="G4158" i="2" s="1"/>
  <c r="H4158" i="2" s="1"/>
  <c r="F4159" i="2"/>
  <c r="G4159" i="2" s="1"/>
  <c r="H4159" i="2" s="1"/>
  <c r="F4160" i="2"/>
  <c r="G4160" i="2" s="1"/>
  <c r="H4160" i="2" s="1"/>
  <c r="F4161" i="2"/>
  <c r="G4161" i="2" s="1"/>
  <c r="H4161" i="2" s="1"/>
  <c r="F4162" i="2"/>
  <c r="G4162" i="2" s="1"/>
  <c r="H4162" i="2" s="1"/>
  <c r="F4163" i="2"/>
  <c r="G4163" i="2" s="1"/>
  <c r="H4163" i="2" s="1"/>
  <c r="F4164" i="2"/>
  <c r="G4164" i="2" s="1"/>
  <c r="H4164" i="2" s="1"/>
  <c r="F4165" i="2"/>
  <c r="G4165" i="2" s="1"/>
  <c r="H4165" i="2" s="1"/>
  <c r="F4166" i="2"/>
  <c r="G4166" i="2" s="1"/>
  <c r="H4166" i="2" s="1"/>
  <c r="F4167" i="2"/>
  <c r="G4167" i="2" s="1"/>
  <c r="H4167" i="2" s="1"/>
  <c r="F4168" i="2"/>
  <c r="G4168" i="2" s="1"/>
  <c r="H4168" i="2" s="1"/>
  <c r="F4169" i="2"/>
  <c r="G4169" i="2" s="1"/>
  <c r="H4169" i="2" s="1"/>
  <c r="F4170" i="2"/>
  <c r="G4170" i="2" s="1"/>
  <c r="H4170" i="2" s="1"/>
  <c r="F4171" i="2"/>
  <c r="G4171" i="2" s="1"/>
  <c r="H4171" i="2" s="1"/>
  <c r="F4172" i="2"/>
  <c r="G4172" i="2" s="1"/>
  <c r="H4172" i="2" s="1"/>
  <c r="F4173" i="2"/>
  <c r="G4173" i="2" s="1"/>
  <c r="H4173" i="2" s="1"/>
  <c r="F4174" i="2"/>
  <c r="G4174" i="2" s="1"/>
  <c r="H4174" i="2" s="1"/>
  <c r="F4175" i="2"/>
  <c r="G4175" i="2" s="1"/>
  <c r="H4175" i="2" s="1"/>
  <c r="F4176" i="2"/>
  <c r="G4176" i="2" s="1"/>
  <c r="H4176" i="2" s="1"/>
  <c r="F4177" i="2"/>
  <c r="G4177" i="2" s="1"/>
  <c r="H4177" i="2" s="1"/>
  <c r="F4178" i="2"/>
  <c r="G4178" i="2" s="1"/>
  <c r="H4178" i="2" s="1"/>
  <c r="F4179" i="2"/>
  <c r="G4179" i="2" s="1"/>
  <c r="H4179" i="2" s="1"/>
  <c r="F4180" i="2"/>
  <c r="G4180" i="2" s="1"/>
  <c r="H4180" i="2" s="1"/>
  <c r="F4181" i="2"/>
  <c r="G4181" i="2" s="1"/>
  <c r="H4181" i="2" s="1"/>
  <c r="F4182" i="2"/>
  <c r="G4182" i="2" s="1"/>
  <c r="H4182" i="2" s="1"/>
  <c r="F4183" i="2"/>
  <c r="G4183" i="2" s="1"/>
  <c r="H4183" i="2" s="1"/>
  <c r="F4184" i="2"/>
  <c r="G4184" i="2" s="1"/>
  <c r="H4184" i="2" s="1"/>
  <c r="F4185" i="2"/>
  <c r="G4185" i="2" s="1"/>
  <c r="H4185" i="2" s="1"/>
  <c r="F4186" i="2"/>
  <c r="G4186" i="2" s="1"/>
  <c r="H4186" i="2" s="1"/>
  <c r="F4187" i="2"/>
  <c r="G4187" i="2" s="1"/>
  <c r="H4187" i="2" s="1"/>
  <c r="F4188" i="2"/>
  <c r="G4188" i="2" s="1"/>
  <c r="H4188" i="2" s="1"/>
  <c r="F4189" i="2"/>
  <c r="G4189" i="2" s="1"/>
  <c r="H4189" i="2" s="1"/>
  <c r="F4190" i="2"/>
  <c r="G4190" i="2" s="1"/>
  <c r="H4190" i="2" s="1"/>
  <c r="F4191" i="2"/>
  <c r="G4191" i="2" s="1"/>
  <c r="H4191" i="2" s="1"/>
  <c r="F4192" i="2"/>
  <c r="G4192" i="2" s="1"/>
  <c r="H4192" i="2" s="1"/>
  <c r="F4193" i="2"/>
  <c r="G4193" i="2" s="1"/>
  <c r="H4193" i="2" s="1"/>
  <c r="F4194" i="2"/>
  <c r="G4194" i="2" s="1"/>
  <c r="H4194" i="2" s="1"/>
  <c r="F4195" i="2"/>
  <c r="G4195" i="2" s="1"/>
  <c r="H4195" i="2" s="1"/>
  <c r="F4196" i="2"/>
  <c r="G4196" i="2" s="1"/>
  <c r="H4196" i="2" s="1"/>
  <c r="F4197" i="2"/>
  <c r="G4197" i="2" s="1"/>
  <c r="H4197" i="2" s="1"/>
  <c r="F4198" i="2"/>
  <c r="G4198" i="2" s="1"/>
  <c r="H4198" i="2" s="1"/>
  <c r="F4199" i="2"/>
  <c r="G4199" i="2" s="1"/>
  <c r="H4199" i="2" s="1"/>
  <c r="F4200" i="2"/>
  <c r="G4200" i="2" s="1"/>
  <c r="H4200" i="2" s="1"/>
  <c r="F4201" i="2"/>
  <c r="G4201" i="2" s="1"/>
  <c r="H4201" i="2" s="1"/>
  <c r="F4202" i="2"/>
  <c r="G4202" i="2" s="1"/>
  <c r="H4202" i="2" s="1"/>
  <c r="F4203" i="2"/>
  <c r="G4203" i="2" s="1"/>
  <c r="H4203" i="2" s="1"/>
  <c r="F4204" i="2"/>
  <c r="G4204" i="2" s="1"/>
  <c r="H4204" i="2" s="1"/>
  <c r="F4205" i="2"/>
  <c r="G4205" i="2" s="1"/>
  <c r="H4205" i="2" s="1"/>
  <c r="F4206" i="2"/>
  <c r="G4206" i="2" s="1"/>
  <c r="H4206" i="2" s="1"/>
  <c r="F4207" i="2"/>
  <c r="G4207" i="2" s="1"/>
  <c r="H4207" i="2" s="1"/>
  <c r="F4208" i="2"/>
  <c r="G4208" i="2" s="1"/>
  <c r="H4208" i="2" s="1"/>
  <c r="F4209" i="2"/>
  <c r="G4209" i="2" s="1"/>
  <c r="H4209" i="2" s="1"/>
  <c r="F4210" i="2"/>
  <c r="G4210" i="2" s="1"/>
  <c r="H4210" i="2" s="1"/>
  <c r="F4211" i="2"/>
  <c r="G4211" i="2" s="1"/>
  <c r="H4211" i="2" s="1"/>
  <c r="F4212" i="2"/>
  <c r="G4212" i="2" s="1"/>
  <c r="H4212" i="2" s="1"/>
  <c r="F4213" i="2"/>
  <c r="G4213" i="2" s="1"/>
  <c r="H4213" i="2" s="1"/>
  <c r="F4214" i="2"/>
  <c r="G4214" i="2" s="1"/>
  <c r="H4214" i="2" s="1"/>
  <c r="F4215" i="2"/>
  <c r="G4215" i="2" s="1"/>
  <c r="H4215" i="2" s="1"/>
  <c r="F4216" i="2"/>
  <c r="G4216" i="2" s="1"/>
  <c r="H4216" i="2" s="1"/>
  <c r="F4217" i="2"/>
  <c r="G4217" i="2" s="1"/>
  <c r="H4217" i="2" s="1"/>
  <c r="F4218" i="2"/>
  <c r="G4218" i="2" s="1"/>
  <c r="H4218" i="2" s="1"/>
  <c r="F4219" i="2"/>
  <c r="G4219" i="2" s="1"/>
  <c r="H4219" i="2" s="1"/>
  <c r="F4220" i="2"/>
  <c r="G4220" i="2" s="1"/>
  <c r="H4220" i="2" s="1"/>
  <c r="F4221" i="2"/>
  <c r="G4221" i="2" s="1"/>
  <c r="H4221" i="2" s="1"/>
  <c r="F4222" i="2"/>
  <c r="G4222" i="2" s="1"/>
  <c r="H4222" i="2" s="1"/>
  <c r="F4223" i="2"/>
  <c r="G4223" i="2" s="1"/>
  <c r="H4223" i="2" s="1"/>
  <c r="F4224" i="2"/>
  <c r="G4224" i="2" s="1"/>
  <c r="H4224" i="2" s="1"/>
  <c r="F4225" i="2"/>
  <c r="G4225" i="2" s="1"/>
  <c r="H4225" i="2" s="1"/>
  <c r="F4226" i="2"/>
  <c r="G4226" i="2" s="1"/>
  <c r="H4226" i="2" s="1"/>
  <c r="F4227" i="2"/>
  <c r="G4227" i="2" s="1"/>
  <c r="H4227" i="2" s="1"/>
  <c r="F4228" i="2"/>
  <c r="G4228" i="2" s="1"/>
  <c r="H4228" i="2" s="1"/>
  <c r="F4229" i="2"/>
  <c r="G4229" i="2" s="1"/>
  <c r="H4229" i="2" s="1"/>
  <c r="F4230" i="2"/>
  <c r="G4230" i="2" s="1"/>
  <c r="H4230" i="2" s="1"/>
  <c r="F4231" i="2"/>
  <c r="G4231" i="2" s="1"/>
  <c r="H4231" i="2" s="1"/>
  <c r="F4232" i="2"/>
  <c r="G4232" i="2" s="1"/>
  <c r="H4232" i="2" s="1"/>
  <c r="F4233" i="2"/>
  <c r="G4233" i="2" s="1"/>
  <c r="H4233" i="2" s="1"/>
  <c r="F4234" i="2"/>
  <c r="G4234" i="2" s="1"/>
  <c r="H4234" i="2" s="1"/>
  <c r="F4235" i="2"/>
  <c r="G4235" i="2" s="1"/>
  <c r="H4235" i="2" s="1"/>
  <c r="F4236" i="2"/>
  <c r="G4236" i="2" s="1"/>
  <c r="H4236" i="2" s="1"/>
  <c r="F4237" i="2"/>
  <c r="G4237" i="2" s="1"/>
  <c r="H4237" i="2" s="1"/>
  <c r="F4238" i="2"/>
  <c r="G4238" i="2" s="1"/>
  <c r="H4238" i="2" s="1"/>
  <c r="F4239" i="2"/>
  <c r="G4239" i="2" s="1"/>
  <c r="H4239" i="2" s="1"/>
  <c r="F4240" i="2"/>
  <c r="G4240" i="2" s="1"/>
  <c r="H4240" i="2" s="1"/>
  <c r="F4241" i="2"/>
  <c r="G4241" i="2" s="1"/>
  <c r="H4241" i="2" s="1"/>
  <c r="F4242" i="2"/>
  <c r="G4242" i="2" s="1"/>
  <c r="H4242" i="2" s="1"/>
  <c r="F4243" i="2"/>
  <c r="G4243" i="2" s="1"/>
  <c r="H4243" i="2" s="1"/>
  <c r="F4244" i="2"/>
  <c r="G4244" i="2" s="1"/>
  <c r="H4244" i="2" s="1"/>
  <c r="F4245" i="2"/>
  <c r="G4245" i="2" s="1"/>
  <c r="H4245" i="2" s="1"/>
  <c r="F4246" i="2"/>
  <c r="G4246" i="2" s="1"/>
  <c r="H4246" i="2" s="1"/>
  <c r="F4247" i="2"/>
  <c r="G4247" i="2" s="1"/>
  <c r="H4247" i="2" s="1"/>
  <c r="F4248" i="2"/>
  <c r="G4248" i="2" s="1"/>
  <c r="H4248" i="2" s="1"/>
  <c r="F4249" i="2"/>
  <c r="G4249" i="2" s="1"/>
  <c r="H4249" i="2" s="1"/>
  <c r="F4250" i="2"/>
  <c r="G4250" i="2" s="1"/>
  <c r="H4250" i="2" s="1"/>
  <c r="F4251" i="2"/>
  <c r="G4251" i="2" s="1"/>
  <c r="H4251" i="2" s="1"/>
  <c r="F4252" i="2"/>
  <c r="G4252" i="2" s="1"/>
  <c r="H4252" i="2" s="1"/>
  <c r="F4253" i="2"/>
  <c r="G4253" i="2" s="1"/>
  <c r="H4253" i="2" s="1"/>
  <c r="F4254" i="2"/>
  <c r="G4254" i="2" s="1"/>
  <c r="H4254" i="2" s="1"/>
  <c r="F4255" i="2"/>
  <c r="G4255" i="2" s="1"/>
  <c r="H4255" i="2" s="1"/>
  <c r="F4256" i="2"/>
  <c r="G4256" i="2" s="1"/>
  <c r="H4256" i="2" s="1"/>
  <c r="F4257" i="2"/>
  <c r="G4257" i="2" s="1"/>
  <c r="H4257" i="2" s="1"/>
  <c r="F4258" i="2"/>
  <c r="G4258" i="2" s="1"/>
  <c r="H4258" i="2" s="1"/>
  <c r="F4259" i="2"/>
  <c r="G4259" i="2" s="1"/>
  <c r="H4259" i="2" s="1"/>
  <c r="F4260" i="2"/>
  <c r="G4260" i="2" s="1"/>
  <c r="H4260" i="2" s="1"/>
  <c r="F4261" i="2"/>
  <c r="G4261" i="2" s="1"/>
  <c r="H4261" i="2" s="1"/>
  <c r="F4262" i="2"/>
  <c r="G4262" i="2" s="1"/>
  <c r="H4262" i="2" s="1"/>
  <c r="F4263" i="2"/>
  <c r="G4263" i="2" s="1"/>
  <c r="H4263" i="2" s="1"/>
  <c r="F4264" i="2"/>
  <c r="G4264" i="2" s="1"/>
  <c r="H4264" i="2" s="1"/>
  <c r="F4265" i="2"/>
  <c r="G4265" i="2" s="1"/>
  <c r="H4265" i="2" s="1"/>
  <c r="F4266" i="2"/>
  <c r="G4266" i="2" s="1"/>
  <c r="H4266" i="2" s="1"/>
  <c r="F4267" i="2"/>
  <c r="G4267" i="2" s="1"/>
  <c r="H4267" i="2" s="1"/>
  <c r="F4268" i="2"/>
  <c r="G4268" i="2" s="1"/>
  <c r="H4268" i="2" s="1"/>
  <c r="F4269" i="2"/>
  <c r="G4269" i="2" s="1"/>
  <c r="H4269" i="2" s="1"/>
  <c r="F4270" i="2"/>
  <c r="G4270" i="2" s="1"/>
  <c r="H4270" i="2" s="1"/>
  <c r="F4271" i="2"/>
  <c r="G4271" i="2" s="1"/>
  <c r="H4271" i="2" s="1"/>
  <c r="F4272" i="2"/>
  <c r="G4272" i="2" s="1"/>
  <c r="H4272" i="2" s="1"/>
  <c r="F4273" i="2"/>
  <c r="G4273" i="2" s="1"/>
  <c r="H4273" i="2" s="1"/>
  <c r="F4274" i="2"/>
  <c r="G4274" i="2" s="1"/>
  <c r="H4274" i="2" s="1"/>
  <c r="F4275" i="2"/>
  <c r="G4275" i="2" s="1"/>
  <c r="H4275" i="2" s="1"/>
  <c r="F4276" i="2"/>
  <c r="G4276" i="2" s="1"/>
  <c r="H4276" i="2" s="1"/>
  <c r="F4277" i="2"/>
  <c r="G4277" i="2" s="1"/>
  <c r="H4277" i="2" s="1"/>
  <c r="F4278" i="2"/>
  <c r="G4278" i="2" s="1"/>
  <c r="H4278" i="2" s="1"/>
  <c r="F4279" i="2"/>
  <c r="G4279" i="2" s="1"/>
  <c r="H4279" i="2" s="1"/>
  <c r="F4280" i="2"/>
  <c r="G4280" i="2" s="1"/>
  <c r="H4280" i="2" s="1"/>
  <c r="F4281" i="2"/>
  <c r="G4281" i="2" s="1"/>
  <c r="H4281" i="2" s="1"/>
  <c r="F4282" i="2"/>
  <c r="G4282" i="2" s="1"/>
  <c r="H4282" i="2" s="1"/>
  <c r="F4283" i="2"/>
  <c r="G4283" i="2" s="1"/>
  <c r="H4283" i="2" s="1"/>
  <c r="F4284" i="2"/>
  <c r="G4284" i="2" s="1"/>
  <c r="H4284" i="2" s="1"/>
  <c r="F4285" i="2"/>
  <c r="G4285" i="2" s="1"/>
  <c r="H4285" i="2" s="1"/>
  <c r="F4286" i="2"/>
  <c r="G4286" i="2" s="1"/>
  <c r="H4286" i="2" s="1"/>
  <c r="F4287" i="2"/>
  <c r="G4287" i="2" s="1"/>
  <c r="H4287" i="2" s="1"/>
  <c r="F4288" i="2"/>
  <c r="G4288" i="2" s="1"/>
  <c r="H4288" i="2" s="1"/>
  <c r="F4289" i="2"/>
  <c r="G4289" i="2" s="1"/>
  <c r="H4289" i="2" s="1"/>
  <c r="F4290" i="2"/>
  <c r="G4290" i="2" s="1"/>
  <c r="H4290" i="2" s="1"/>
  <c r="F4291" i="2"/>
  <c r="G4291" i="2" s="1"/>
  <c r="H4291" i="2" s="1"/>
  <c r="F4292" i="2"/>
  <c r="G4292" i="2" s="1"/>
  <c r="H4292" i="2" s="1"/>
  <c r="F4293" i="2"/>
  <c r="G4293" i="2" s="1"/>
  <c r="H4293" i="2" s="1"/>
  <c r="F4294" i="2"/>
  <c r="G4294" i="2" s="1"/>
  <c r="H4294" i="2" s="1"/>
  <c r="F4295" i="2"/>
  <c r="G4295" i="2" s="1"/>
  <c r="H4295" i="2" s="1"/>
  <c r="F4296" i="2"/>
  <c r="G4296" i="2" s="1"/>
  <c r="H4296" i="2" s="1"/>
  <c r="F4297" i="2"/>
  <c r="G4297" i="2" s="1"/>
  <c r="H4297" i="2" s="1"/>
  <c r="F4298" i="2"/>
  <c r="G4298" i="2" s="1"/>
  <c r="H4298" i="2" s="1"/>
  <c r="F4299" i="2"/>
  <c r="G4299" i="2" s="1"/>
  <c r="H4299" i="2" s="1"/>
  <c r="F4300" i="2"/>
  <c r="G4300" i="2" s="1"/>
  <c r="H4300" i="2" s="1"/>
  <c r="F4301" i="2"/>
  <c r="G4301" i="2" s="1"/>
  <c r="H4301" i="2" s="1"/>
  <c r="F4302" i="2"/>
  <c r="G4302" i="2" s="1"/>
  <c r="H4302" i="2" s="1"/>
  <c r="F4303" i="2"/>
  <c r="G4303" i="2" s="1"/>
  <c r="H4303" i="2" s="1"/>
  <c r="F4304" i="2"/>
  <c r="G4304" i="2" s="1"/>
  <c r="H4304" i="2" s="1"/>
  <c r="F4305" i="2"/>
  <c r="G4305" i="2" s="1"/>
  <c r="H4305" i="2" s="1"/>
  <c r="F4306" i="2"/>
  <c r="G4306" i="2" s="1"/>
  <c r="H4306" i="2" s="1"/>
  <c r="F4307" i="2"/>
  <c r="G4307" i="2" s="1"/>
  <c r="H4307" i="2" s="1"/>
  <c r="F4308" i="2"/>
  <c r="G4308" i="2" s="1"/>
  <c r="H4308" i="2" s="1"/>
  <c r="F4309" i="2"/>
  <c r="G4309" i="2" s="1"/>
  <c r="H4309" i="2" s="1"/>
  <c r="F4310" i="2"/>
  <c r="G4310" i="2" s="1"/>
  <c r="H4310" i="2" s="1"/>
  <c r="F4311" i="2"/>
  <c r="G4311" i="2" s="1"/>
  <c r="H4311" i="2" s="1"/>
  <c r="F4312" i="2"/>
  <c r="G4312" i="2" s="1"/>
  <c r="H4312" i="2" s="1"/>
  <c r="F4313" i="2"/>
  <c r="G4313" i="2" s="1"/>
  <c r="H4313" i="2" s="1"/>
  <c r="F4314" i="2"/>
  <c r="G4314" i="2" s="1"/>
  <c r="H4314" i="2" s="1"/>
  <c r="F4315" i="2"/>
  <c r="G4315" i="2" s="1"/>
  <c r="H4315" i="2" s="1"/>
  <c r="F4316" i="2"/>
  <c r="G4316" i="2" s="1"/>
  <c r="H4316" i="2" s="1"/>
  <c r="F4317" i="2"/>
  <c r="G4317" i="2" s="1"/>
  <c r="H4317" i="2" s="1"/>
  <c r="F4318" i="2"/>
  <c r="G4318" i="2" s="1"/>
  <c r="H4318" i="2" s="1"/>
  <c r="F4319" i="2"/>
  <c r="G4319" i="2" s="1"/>
  <c r="H4319" i="2" s="1"/>
  <c r="F4320" i="2"/>
  <c r="G4320" i="2" s="1"/>
  <c r="H4320" i="2" s="1"/>
  <c r="F4321" i="2"/>
  <c r="G4321" i="2" s="1"/>
  <c r="H4321" i="2" s="1"/>
  <c r="F4322" i="2"/>
  <c r="G4322" i="2" s="1"/>
  <c r="H4322" i="2" s="1"/>
  <c r="F4323" i="2"/>
  <c r="G4323" i="2" s="1"/>
  <c r="H4323" i="2" s="1"/>
  <c r="F4324" i="2"/>
  <c r="G4324" i="2" s="1"/>
  <c r="H4324" i="2" s="1"/>
  <c r="F4325" i="2"/>
  <c r="G4325" i="2" s="1"/>
  <c r="H4325" i="2" s="1"/>
  <c r="F4326" i="2"/>
  <c r="G4326" i="2" s="1"/>
  <c r="H4326" i="2" s="1"/>
  <c r="F4327" i="2"/>
  <c r="G4327" i="2" s="1"/>
  <c r="H4327" i="2" s="1"/>
  <c r="F4328" i="2"/>
  <c r="G4328" i="2" s="1"/>
  <c r="H4328" i="2" s="1"/>
  <c r="F4329" i="2"/>
  <c r="G4329" i="2" s="1"/>
  <c r="H4329" i="2" s="1"/>
  <c r="F4330" i="2"/>
  <c r="G4330" i="2" s="1"/>
  <c r="H4330" i="2" s="1"/>
  <c r="F4331" i="2"/>
  <c r="G4331" i="2" s="1"/>
  <c r="H4331" i="2" s="1"/>
  <c r="F4332" i="2"/>
  <c r="G4332" i="2" s="1"/>
  <c r="H4332" i="2" s="1"/>
  <c r="F4333" i="2"/>
  <c r="G4333" i="2" s="1"/>
  <c r="H4333" i="2" s="1"/>
  <c r="F4334" i="2"/>
  <c r="G4334" i="2" s="1"/>
  <c r="H4334" i="2" s="1"/>
  <c r="F4335" i="2"/>
  <c r="G4335" i="2" s="1"/>
  <c r="H4335" i="2" s="1"/>
  <c r="F4336" i="2"/>
  <c r="G4336" i="2" s="1"/>
  <c r="H4336" i="2" s="1"/>
  <c r="F4337" i="2"/>
  <c r="G4337" i="2" s="1"/>
  <c r="H4337" i="2" s="1"/>
  <c r="F4338" i="2"/>
  <c r="G4338" i="2" s="1"/>
  <c r="H4338" i="2" s="1"/>
  <c r="F4339" i="2"/>
  <c r="G4339" i="2" s="1"/>
  <c r="H4339" i="2" s="1"/>
  <c r="F4340" i="2"/>
  <c r="G4340" i="2" s="1"/>
  <c r="H4340" i="2" s="1"/>
  <c r="F4341" i="2"/>
  <c r="G4341" i="2" s="1"/>
  <c r="H4341" i="2" s="1"/>
  <c r="F4342" i="2"/>
  <c r="G4342" i="2" s="1"/>
  <c r="H4342" i="2" s="1"/>
  <c r="F4343" i="2"/>
  <c r="G4343" i="2" s="1"/>
  <c r="H4343" i="2" s="1"/>
  <c r="F4344" i="2"/>
  <c r="G4344" i="2" s="1"/>
  <c r="H4344" i="2" s="1"/>
  <c r="F4345" i="2"/>
  <c r="G4345" i="2" s="1"/>
  <c r="H4345" i="2" s="1"/>
  <c r="F4346" i="2"/>
  <c r="G4346" i="2" s="1"/>
  <c r="H4346" i="2" s="1"/>
  <c r="F4347" i="2"/>
  <c r="G4347" i="2" s="1"/>
  <c r="H4347" i="2" s="1"/>
  <c r="F4348" i="2"/>
  <c r="G4348" i="2" s="1"/>
  <c r="H4348" i="2" s="1"/>
  <c r="F4349" i="2"/>
  <c r="G4349" i="2" s="1"/>
  <c r="H4349" i="2" s="1"/>
  <c r="F4350" i="2"/>
  <c r="G4350" i="2" s="1"/>
  <c r="H4350" i="2" s="1"/>
  <c r="F4351" i="2"/>
  <c r="G4351" i="2" s="1"/>
  <c r="H4351" i="2" s="1"/>
  <c r="F4352" i="2"/>
  <c r="G4352" i="2" s="1"/>
  <c r="H4352" i="2" s="1"/>
  <c r="F4353" i="2"/>
  <c r="G4353" i="2" s="1"/>
  <c r="H4353" i="2" s="1"/>
  <c r="F4354" i="2"/>
  <c r="G4354" i="2" s="1"/>
  <c r="H4354" i="2" s="1"/>
  <c r="F4355" i="2"/>
  <c r="G4355" i="2" s="1"/>
  <c r="H4355" i="2" s="1"/>
  <c r="F4356" i="2"/>
  <c r="G4356" i="2" s="1"/>
  <c r="H4356" i="2" s="1"/>
  <c r="F4357" i="2"/>
  <c r="G4357" i="2" s="1"/>
  <c r="H4357" i="2" s="1"/>
  <c r="F4358" i="2"/>
  <c r="G4358" i="2" s="1"/>
  <c r="H4358" i="2" s="1"/>
  <c r="F4359" i="2"/>
  <c r="G4359" i="2" s="1"/>
  <c r="H4359" i="2" s="1"/>
  <c r="F4360" i="2"/>
  <c r="G4360" i="2" s="1"/>
  <c r="H4360" i="2" s="1"/>
  <c r="F4361" i="2"/>
  <c r="G4361" i="2" s="1"/>
  <c r="H4361" i="2" s="1"/>
  <c r="F4362" i="2"/>
  <c r="G4362" i="2" s="1"/>
  <c r="H4362" i="2" s="1"/>
  <c r="F4363" i="2"/>
  <c r="G4363" i="2" s="1"/>
  <c r="H4363" i="2" s="1"/>
  <c r="F4364" i="2"/>
  <c r="G4364" i="2" s="1"/>
  <c r="H4364" i="2" s="1"/>
  <c r="F4365" i="2"/>
  <c r="G4365" i="2" s="1"/>
  <c r="H4365" i="2" s="1"/>
  <c r="F4366" i="2"/>
  <c r="G4366" i="2" s="1"/>
  <c r="H4366" i="2" s="1"/>
  <c r="F4367" i="2"/>
  <c r="G4367" i="2" s="1"/>
  <c r="H4367" i="2" s="1"/>
  <c r="F4368" i="2"/>
  <c r="G4368" i="2" s="1"/>
  <c r="H4368" i="2" s="1"/>
  <c r="F4369" i="2"/>
  <c r="G4369" i="2" s="1"/>
  <c r="H4369" i="2" s="1"/>
  <c r="F4370" i="2"/>
  <c r="G4370" i="2" s="1"/>
  <c r="H4370" i="2" s="1"/>
  <c r="F4371" i="2"/>
  <c r="G4371" i="2" s="1"/>
  <c r="H4371" i="2" s="1"/>
  <c r="F4372" i="2"/>
  <c r="G4372" i="2" s="1"/>
  <c r="H4372" i="2" s="1"/>
  <c r="F4373" i="2"/>
  <c r="G4373" i="2" s="1"/>
  <c r="H4373" i="2" s="1"/>
  <c r="F4374" i="2"/>
  <c r="G4374" i="2" s="1"/>
  <c r="H4374" i="2" s="1"/>
  <c r="F4375" i="2"/>
  <c r="G4375" i="2" s="1"/>
  <c r="H4375" i="2" s="1"/>
  <c r="F4376" i="2"/>
  <c r="G4376" i="2" s="1"/>
  <c r="H4376" i="2" s="1"/>
  <c r="F4377" i="2"/>
  <c r="G4377" i="2" s="1"/>
  <c r="H4377" i="2" s="1"/>
  <c r="F4378" i="2"/>
  <c r="G4378" i="2" s="1"/>
  <c r="H4378" i="2" s="1"/>
  <c r="F4379" i="2"/>
  <c r="G4379" i="2" s="1"/>
  <c r="H4379" i="2" s="1"/>
  <c r="F4380" i="2"/>
  <c r="G4380" i="2" s="1"/>
  <c r="H4380" i="2" s="1"/>
  <c r="F4381" i="2"/>
  <c r="G4381" i="2" s="1"/>
  <c r="H4381" i="2" s="1"/>
  <c r="F4382" i="2"/>
  <c r="G4382" i="2" s="1"/>
  <c r="H4382" i="2" s="1"/>
  <c r="F4383" i="2"/>
  <c r="G4383" i="2" s="1"/>
  <c r="H4383" i="2" s="1"/>
  <c r="F4384" i="2"/>
  <c r="G4384" i="2" s="1"/>
  <c r="H4384" i="2" s="1"/>
  <c r="F4385" i="2"/>
  <c r="G4385" i="2" s="1"/>
  <c r="H4385" i="2" s="1"/>
  <c r="F4386" i="2"/>
  <c r="G4386" i="2" s="1"/>
  <c r="H4386" i="2" s="1"/>
  <c r="F4387" i="2"/>
  <c r="G4387" i="2" s="1"/>
  <c r="H4387" i="2" s="1"/>
  <c r="F4388" i="2"/>
  <c r="G4388" i="2" s="1"/>
  <c r="H4388" i="2" s="1"/>
  <c r="F4389" i="2"/>
  <c r="G4389" i="2" s="1"/>
  <c r="H4389" i="2" s="1"/>
  <c r="F4390" i="2"/>
  <c r="G4390" i="2" s="1"/>
  <c r="H4390" i="2" s="1"/>
  <c r="F4391" i="2"/>
  <c r="G4391" i="2" s="1"/>
  <c r="H4391" i="2" s="1"/>
  <c r="F4392" i="2"/>
  <c r="G4392" i="2" s="1"/>
  <c r="H4392" i="2" s="1"/>
  <c r="F4393" i="2"/>
  <c r="G4393" i="2" s="1"/>
  <c r="H4393" i="2" s="1"/>
  <c r="F4394" i="2"/>
  <c r="G4394" i="2" s="1"/>
  <c r="H4394" i="2" s="1"/>
  <c r="F4395" i="2"/>
  <c r="G4395" i="2" s="1"/>
  <c r="H4395" i="2" s="1"/>
  <c r="F4396" i="2"/>
  <c r="G4396" i="2" s="1"/>
  <c r="H4396" i="2" s="1"/>
  <c r="F4397" i="2"/>
  <c r="G4397" i="2" s="1"/>
  <c r="H4397" i="2" s="1"/>
  <c r="F4398" i="2"/>
  <c r="G4398" i="2" s="1"/>
  <c r="H4398" i="2" s="1"/>
  <c r="F4399" i="2"/>
  <c r="G4399" i="2" s="1"/>
  <c r="H4399" i="2" s="1"/>
  <c r="F4400" i="2"/>
  <c r="G4400" i="2" s="1"/>
  <c r="H4400" i="2" s="1"/>
  <c r="F4401" i="2"/>
  <c r="G4401" i="2" s="1"/>
  <c r="H4401" i="2" s="1"/>
  <c r="F4402" i="2"/>
  <c r="G4402" i="2" s="1"/>
  <c r="H4402" i="2" s="1"/>
  <c r="F4403" i="2"/>
  <c r="G4403" i="2" s="1"/>
  <c r="H4403" i="2" s="1"/>
  <c r="F4404" i="2"/>
  <c r="G4404" i="2" s="1"/>
  <c r="H4404" i="2" s="1"/>
  <c r="F4405" i="2"/>
  <c r="G4405" i="2" s="1"/>
  <c r="H4405" i="2" s="1"/>
  <c r="F4406" i="2"/>
  <c r="G4406" i="2" s="1"/>
  <c r="H4406" i="2" s="1"/>
  <c r="F4407" i="2"/>
  <c r="G4407" i="2" s="1"/>
  <c r="H4407" i="2" s="1"/>
  <c r="F4408" i="2"/>
  <c r="G4408" i="2" s="1"/>
  <c r="H4408" i="2" s="1"/>
  <c r="F4409" i="2"/>
  <c r="G4409" i="2" s="1"/>
  <c r="H4409" i="2" s="1"/>
  <c r="F4410" i="2"/>
  <c r="G4410" i="2" s="1"/>
  <c r="H4410" i="2" s="1"/>
  <c r="F4411" i="2"/>
  <c r="G4411" i="2" s="1"/>
  <c r="H4411" i="2" s="1"/>
  <c r="F4412" i="2"/>
  <c r="G4412" i="2" s="1"/>
  <c r="H4412" i="2" s="1"/>
  <c r="F4413" i="2"/>
  <c r="G4413" i="2" s="1"/>
  <c r="H4413" i="2" s="1"/>
  <c r="F4414" i="2"/>
  <c r="G4414" i="2" s="1"/>
  <c r="H4414" i="2" s="1"/>
  <c r="F4415" i="2"/>
  <c r="G4415" i="2" s="1"/>
  <c r="H4415" i="2" s="1"/>
  <c r="F4416" i="2"/>
  <c r="G4416" i="2" s="1"/>
  <c r="H4416" i="2" s="1"/>
  <c r="F4417" i="2"/>
  <c r="G4417" i="2" s="1"/>
  <c r="H4417" i="2" s="1"/>
  <c r="F4418" i="2"/>
  <c r="G4418" i="2" s="1"/>
  <c r="H4418" i="2" s="1"/>
  <c r="F4419" i="2"/>
  <c r="G4419" i="2" s="1"/>
  <c r="H4419" i="2" s="1"/>
  <c r="F4420" i="2"/>
  <c r="G4420" i="2" s="1"/>
  <c r="H4420" i="2" s="1"/>
  <c r="F4421" i="2"/>
  <c r="G4421" i="2" s="1"/>
  <c r="H4421" i="2" s="1"/>
  <c r="F4422" i="2"/>
  <c r="G4422" i="2" s="1"/>
  <c r="H4422" i="2" s="1"/>
  <c r="F4423" i="2"/>
  <c r="G4423" i="2" s="1"/>
  <c r="H4423" i="2" s="1"/>
  <c r="F4424" i="2"/>
  <c r="G4424" i="2" s="1"/>
  <c r="H4424" i="2" s="1"/>
  <c r="F4425" i="2"/>
  <c r="G4425" i="2" s="1"/>
  <c r="H4425" i="2" s="1"/>
  <c r="F4426" i="2"/>
  <c r="G4426" i="2" s="1"/>
  <c r="H4426" i="2" s="1"/>
  <c r="F4427" i="2"/>
  <c r="G4427" i="2" s="1"/>
  <c r="H4427" i="2" s="1"/>
  <c r="F4428" i="2"/>
  <c r="G4428" i="2" s="1"/>
  <c r="H4428" i="2" s="1"/>
  <c r="F4429" i="2"/>
  <c r="G4429" i="2" s="1"/>
  <c r="H4429" i="2" s="1"/>
  <c r="F4430" i="2"/>
  <c r="G4430" i="2" s="1"/>
  <c r="H4430" i="2" s="1"/>
  <c r="F4431" i="2"/>
  <c r="G4431" i="2" s="1"/>
  <c r="H4431" i="2" s="1"/>
  <c r="F4432" i="2"/>
  <c r="G4432" i="2" s="1"/>
  <c r="H4432" i="2" s="1"/>
  <c r="F4433" i="2"/>
  <c r="G4433" i="2" s="1"/>
  <c r="H4433" i="2" s="1"/>
  <c r="F4434" i="2"/>
  <c r="G4434" i="2" s="1"/>
  <c r="H4434" i="2" s="1"/>
  <c r="F4435" i="2"/>
  <c r="G4435" i="2" s="1"/>
  <c r="H4435" i="2" s="1"/>
  <c r="F4436" i="2"/>
  <c r="G4436" i="2" s="1"/>
  <c r="H4436" i="2" s="1"/>
  <c r="F4437" i="2"/>
  <c r="G4437" i="2" s="1"/>
  <c r="H4437" i="2" s="1"/>
  <c r="F4438" i="2"/>
  <c r="G4438" i="2" s="1"/>
  <c r="H4438" i="2" s="1"/>
  <c r="F4439" i="2"/>
  <c r="G4439" i="2" s="1"/>
  <c r="H4439" i="2" s="1"/>
  <c r="F4440" i="2"/>
  <c r="G4440" i="2" s="1"/>
  <c r="H4440" i="2" s="1"/>
  <c r="F4441" i="2"/>
  <c r="G4441" i="2" s="1"/>
  <c r="H4441" i="2" s="1"/>
  <c r="F4442" i="2"/>
  <c r="G4442" i="2" s="1"/>
  <c r="H4442" i="2" s="1"/>
  <c r="F4443" i="2"/>
  <c r="G4443" i="2" s="1"/>
  <c r="H4443" i="2" s="1"/>
  <c r="F4444" i="2"/>
  <c r="G4444" i="2" s="1"/>
  <c r="H4444" i="2" s="1"/>
  <c r="F4445" i="2"/>
  <c r="G4445" i="2" s="1"/>
  <c r="H4445" i="2" s="1"/>
  <c r="F4446" i="2"/>
  <c r="G4446" i="2" s="1"/>
  <c r="H4446" i="2" s="1"/>
  <c r="F4447" i="2"/>
  <c r="G4447" i="2" s="1"/>
  <c r="H4447" i="2" s="1"/>
  <c r="F4448" i="2"/>
  <c r="G4448" i="2" s="1"/>
  <c r="H4448" i="2" s="1"/>
  <c r="F4449" i="2"/>
  <c r="G4449" i="2" s="1"/>
  <c r="H4449" i="2" s="1"/>
  <c r="F4450" i="2"/>
  <c r="G4450" i="2" s="1"/>
  <c r="H4450" i="2" s="1"/>
  <c r="F4451" i="2"/>
  <c r="G4451" i="2" s="1"/>
  <c r="H4451" i="2" s="1"/>
  <c r="F4452" i="2"/>
  <c r="G4452" i="2" s="1"/>
  <c r="H4452" i="2" s="1"/>
  <c r="F4453" i="2"/>
  <c r="G4453" i="2" s="1"/>
  <c r="H4453" i="2" s="1"/>
  <c r="F4454" i="2"/>
  <c r="G4454" i="2" s="1"/>
  <c r="H4454" i="2" s="1"/>
  <c r="F4455" i="2"/>
  <c r="G4455" i="2" s="1"/>
  <c r="H4455" i="2" s="1"/>
  <c r="F4456" i="2"/>
  <c r="G4456" i="2" s="1"/>
  <c r="H4456" i="2" s="1"/>
  <c r="F4457" i="2"/>
  <c r="G4457" i="2" s="1"/>
  <c r="H4457" i="2" s="1"/>
  <c r="F4458" i="2"/>
  <c r="G4458" i="2" s="1"/>
  <c r="H4458" i="2" s="1"/>
  <c r="F4459" i="2"/>
  <c r="G4459" i="2" s="1"/>
  <c r="H4459" i="2" s="1"/>
  <c r="F4460" i="2"/>
  <c r="G4460" i="2" s="1"/>
  <c r="H4460" i="2" s="1"/>
  <c r="F4461" i="2"/>
  <c r="G4461" i="2" s="1"/>
  <c r="H4461" i="2" s="1"/>
  <c r="F4462" i="2"/>
  <c r="G4462" i="2" s="1"/>
  <c r="H4462" i="2" s="1"/>
  <c r="F4463" i="2"/>
  <c r="G4463" i="2" s="1"/>
  <c r="H4463" i="2" s="1"/>
  <c r="F4464" i="2"/>
  <c r="G4464" i="2" s="1"/>
  <c r="H4464" i="2" s="1"/>
  <c r="F4465" i="2"/>
  <c r="G4465" i="2" s="1"/>
  <c r="H4465" i="2" s="1"/>
  <c r="F4466" i="2"/>
  <c r="G4466" i="2" s="1"/>
  <c r="H4466" i="2" s="1"/>
  <c r="F4467" i="2"/>
  <c r="G4467" i="2" s="1"/>
  <c r="H4467" i="2" s="1"/>
  <c r="F4468" i="2"/>
  <c r="G4468" i="2" s="1"/>
  <c r="H4468" i="2" s="1"/>
  <c r="F4469" i="2"/>
  <c r="G4469" i="2" s="1"/>
  <c r="H4469" i="2" s="1"/>
  <c r="F4470" i="2"/>
  <c r="G4470" i="2" s="1"/>
  <c r="H4470" i="2" s="1"/>
  <c r="F4471" i="2"/>
  <c r="G4471" i="2" s="1"/>
  <c r="H4471" i="2" s="1"/>
  <c r="F4472" i="2"/>
  <c r="G4472" i="2" s="1"/>
  <c r="H4472" i="2" s="1"/>
  <c r="F4473" i="2"/>
  <c r="G4473" i="2" s="1"/>
  <c r="H4473" i="2" s="1"/>
  <c r="F4474" i="2"/>
  <c r="G4474" i="2" s="1"/>
  <c r="H4474" i="2" s="1"/>
  <c r="F4475" i="2"/>
  <c r="G4475" i="2" s="1"/>
  <c r="H4475" i="2" s="1"/>
  <c r="F4476" i="2"/>
  <c r="G4476" i="2" s="1"/>
  <c r="H4476" i="2" s="1"/>
  <c r="F4477" i="2"/>
  <c r="G4477" i="2" s="1"/>
  <c r="H4477" i="2" s="1"/>
  <c r="F4478" i="2"/>
  <c r="G4478" i="2" s="1"/>
  <c r="H4478" i="2" s="1"/>
  <c r="F4479" i="2"/>
  <c r="G4479" i="2" s="1"/>
  <c r="H4479" i="2" s="1"/>
  <c r="F4480" i="2"/>
  <c r="G4480" i="2" s="1"/>
  <c r="H4480" i="2" s="1"/>
  <c r="F4481" i="2"/>
  <c r="G4481" i="2" s="1"/>
  <c r="H4481" i="2" s="1"/>
  <c r="F4482" i="2"/>
  <c r="G4482" i="2" s="1"/>
  <c r="H4482" i="2" s="1"/>
  <c r="F4483" i="2"/>
  <c r="G4483" i="2" s="1"/>
  <c r="H4483" i="2" s="1"/>
  <c r="F4484" i="2"/>
  <c r="G4484" i="2" s="1"/>
  <c r="H4484" i="2" s="1"/>
  <c r="F4485" i="2"/>
  <c r="G4485" i="2" s="1"/>
  <c r="H4485" i="2" s="1"/>
  <c r="F4486" i="2"/>
  <c r="G4486" i="2" s="1"/>
  <c r="H4486" i="2" s="1"/>
  <c r="F4487" i="2"/>
  <c r="G4487" i="2" s="1"/>
  <c r="H4487" i="2" s="1"/>
  <c r="F4488" i="2"/>
  <c r="G4488" i="2" s="1"/>
  <c r="H4488" i="2" s="1"/>
  <c r="F4489" i="2"/>
  <c r="G4489" i="2" s="1"/>
  <c r="H4489" i="2" s="1"/>
  <c r="F4490" i="2"/>
  <c r="G4490" i="2" s="1"/>
  <c r="H4490" i="2" s="1"/>
  <c r="F4491" i="2"/>
  <c r="G4491" i="2" s="1"/>
  <c r="H4491" i="2" s="1"/>
  <c r="F4492" i="2"/>
  <c r="G4492" i="2" s="1"/>
  <c r="H4492" i="2" s="1"/>
  <c r="F4493" i="2"/>
  <c r="G4493" i="2" s="1"/>
  <c r="H4493" i="2" s="1"/>
  <c r="F4494" i="2"/>
  <c r="G4494" i="2" s="1"/>
  <c r="H4494" i="2" s="1"/>
  <c r="F4495" i="2"/>
  <c r="G4495" i="2" s="1"/>
  <c r="H4495" i="2" s="1"/>
  <c r="F4496" i="2"/>
  <c r="G4496" i="2" s="1"/>
  <c r="H4496" i="2" s="1"/>
  <c r="F4497" i="2"/>
  <c r="G4497" i="2" s="1"/>
  <c r="H4497" i="2" s="1"/>
  <c r="F4498" i="2"/>
  <c r="G4498" i="2" s="1"/>
  <c r="H4498" i="2" s="1"/>
  <c r="F4499" i="2"/>
  <c r="G4499" i="2" s="1"/>
  <c r="H4499" i="2" s="1"/>
  <c r="F4500" i="2"/>
  <c r="G4500" i="2" s="1"/>
  <c r="H4500" i="2" s="1"/>
  <c r="F4501" i="2"/>
  <c r="G4501" i="2" s="1"/>
  <c r="H4501" i="2" s="1"/>
  <c r="F4502" i="2"/>
  <c r="G4502" i="2" s="1"/>
  <c r="H4502" i="2" s="1"/>
  <c r="F4503" i="2"/>
  <c r="G4503" i="2" s="1"/>
  <c r="H4503" i="2" s="1"/>
  <c r="F4504" i="2"/>
  <c r="G4504" i="2" s="1"/>
  <c r="H4504" i="2" s="1"/>
  <c r="F4505" i="2"/>
  <c r="G4505" i="2" s="1"/>
  <c r="H4505" i="2" s="1"/>
  <c r="F4506" i="2"/>
  <c r="G4506" i="2" s="1"/>
  <c r="H4506" i="2" s="1"/>
  <c r="F4507" i="2"/>
  <c r="G4507" i="2" s="1"/>
  <c r="H4507" i="2" s="1"/>
  <c r="F4508" i="2"/>
  <c r="G4508" i="2" s="1"/>
  <c r="H4508" i="2" s="1"/>
  <c r="F4509" i="2"/>
  <c r="G4509" i="2" s="1"/>
  <c r="H4509" i="2" s="1"/>
  <c r="F4510" i="2"/>
  <c r="G4510" i="2" s="1"/>
  <c r="H4510" i="2" s="1"/>
  <c r="F4511" i="2"/>
  <c r="G4511" i="2" s="1"/>
  <c r="H4511" i="2" s="1"/>
  <c r="F4512" i="2"/>
  <c r="G4512" i="2" s="1"/>
  <c r="H4512" i="2" s="1"/>
  <c r="F4513" i="2"/>
  <c r="G4513" i="2" s="1"/>
  <c r="H4513" i="2" s="1"/>
  <c r="F4514" i="2"/>
  <c r="G4514" i="2" s="1"/>
  <c r="H4514" i="2" s="1"/>
  <c r="F4515" i="2"/>
  <c r="G4515" i="2" s="1"/>
  <c r="H4515" i="2" s="1"/>
  <c r="F4516" i="2"/>
  <c r="G4516" i="2" s="1"/>
  <c r="H4516" i="2" s="1"/>
  <c r="F4517" i="2"/>
  <c r="G4517" i="2" s="1"/>
  <c r="H4517" i="2" s="1"/>
  <c r="F4518" i="2"/>
  <c r="G4518" i="2" s="1"/>
  <c r="H4518" i="2" s="1"/>
  <c r="F4519" i="2"/>
  <c r="G4519" i="2" s="1"/>
  <c r="H4519" i="2" s="1"/>
  <c r="F4520" i="2"/>
  <c r="G4520" i="2" s="1"/>
  <c r="H4520" i="2" s="1"/>
  <c r="F4521" i="2"/>
  <c r="G4521" i="2" s="1"/>
  <c r="H4521" i="2" s="1"/>
  <c r="F4522" i="2"/>
  <c r="G4522" i="2" s="1"/>
  <c r="H4522" i="2" s="1"/>
  <c r="F4523" i="2"/>
  <c r="G4523" i="2" s="1"/>
  <c r="H4523" i="2" s="1"/>
  <c r="F4524" i="2"/>
  <c r="G4524" i="2" s="1"/>
  <c r="H4524" i="2" s="1"/>
  <c r="F4525" i="2"/>
  <c r="G4525" i="2" s="1"/>
  <c r="H4525" i="2" s="1"/>
  <c r="F4526" i="2"/>
  <c r="G4526" i="2" s="1"/>
  <c r="H4526" i="2" s="1"/>
  <c r="F4527" i="2"/>
  <c r="G4527" i="2" s="1"/>
  <c r="H4527" i="2" s="1"/>
  <c r="F4528" i="2"/>
  <c r="G4528" i="2" s="1"/>
  <c r="H4528" i="2" s="1"/>
  <c r="F4529" i="2"/>
  <c r="G4529" i="2" s="1"/>
  <c r="H4529" i="2" s="1"/>
  <c r="F4530" i="2"/>
  <c r="G4530" i="2" s="1"/>
  <c r="H4530" i="2" s="1"/>
  <c r="F4531" i="2"/>
  <c r="G4531" i="2" s="1"/>
  <c r="H4531" i="2" s="1"/>
  <c r="F4532" i="2"/>
  <c r="G4532" i="2" s="1"/>
  <c r="H4532" i="2" s="1"/>
  <c r="F4533" i="2"/>
  <c r="G4533" i="2" s="1"/>
  <c r="H4533" i="2" s="1"/>
  <c r="F4534" i="2"/>
  <c r="G4534" i="2" s="1"/>
  <c r="H4534" i="2" s="1"/>
  <c r="F4535" i="2"/>
  <c r="G4535" i="2" s="1"/>
  <c r="H4535" i="2" s="1"/>
  <c r="F4536" i="2"/>
  <c r="G4536" i="2" s="1"/>
  <c r="H4536" i="2" s="1"/>
  <c r="F4537" i="2"/>
  <c r="G4537" i="2" s="1"/>
  <c r="H4537" i="2" s="1"/>
  <c r="F4538" i="2"/>
  <c r="G4538" i="2" s="1"/>
  <c r="H4538" i="2" s="1"/>
  <c r="F4539" i="2"/>
  <c r="G4539" i="2" s="1"/>
  <c r="H4539" i="2" s="1"/>
  <c r="F4540" i="2"/>
  <c r="G4540" i="2" s="1"/>
  <c r="H4540" i="2" s="1"/>
  <c r="F4541" i="2"/>
  <c r="G4541" i="2" s="1"/>
  <c r="H4541" i="2" s="1"/>
  <c r="F4542" i="2"/>
  <c r="G4542" i="2" s="1"/>
  <c r="H4542" i="2" s="1"/>
  <c r="F4543" i="2"/>
  <c r="G4543" i="2" s="1"/>
  <c r="H4543" i="2" s="1"/>
  <c r="F4544" i="2"/>
  <c r="G4544" i="2" s="1"/>
  <c r="H4544" i="2" s="1"/>
  <c r="F4545" i="2"/>
  <c r="G4545" i="2" s="1"/>
  <c r="H4545" i="2" s="1"/>
  <c r="F4546" i="2"/>
  <c r="G4546" i="2" s="1"/>
  <c r="H4546" i="2" s="1"/>
  <c r="F4547" i="2"/>
  <c r="G4547" i="2" s="1"/>
  <c r="H4547" i="2" s="1"/>
  <c r="F4548" i="2"/>
  <c r="G4548" i="2" s="1"/>
  <c r="H4548" i="2" s="1"/>
  <c r="F4549" i="2"/>
  <c r="G4549" i="2" s="1"/>
  <c r="H4549" i="2" s="1"/>
  <c r="F4550" i="2"/>
  <c r="G4550" i="2" s="1"/>
  <c r="H4550" i="2" s="1"/>
  <c r="F4551" i="2"/>
  <c r="G4551" i="2" s="1"/>
  <c r="H4551" i="2" s="1"/>
  <c r="F4552" i="2"/>
  <c r="G4552" i="2" s="1"/>
  <c r="H4552" i="2" s="1"/>
  <c r="F4553" i="2"/>
  <c r="G4553" i="2" s="1"/>
  <c r="H4553" i="2" s="1"/>
  <c r="F4554" i="2"/>
  <c r="G4554" i="2" s="1"/>
  <c r="H4554" i="2" s="1"/>
  <c r="F4555" i="2"/>
  <c r="G4555" i="2" s="1"/>
  <c r="H4555" i="2" s="1"/>
  <c r="F4556" i="2"/>
  <c r="G4556" i="2" s="1"/>
  <c r="H4556" i="2" s="1"/>
  <c r="F4557" i="2"/>
  <c r="G4557" i="2" s="1"/>
  <c r="H4557" i="2" s="1"/>
  <c r="F4558" i="2"/>
  <c r="G4558" i="2" s="1"/>
  <c r="H4558" i="2" s="1"/>
  <c r="F4559" i="2"/>
  <c r="G4559" i="2" s="1"/>
  <c r="H4559" i="2" s="1"/>
  <c r="F4560" i="2"/>
  <c r="G4560" i="2" s="1"/>
  <c r="H4560" i="2" s="1"/>
  <c r="F4561" i="2"/>
  <c r="G4561" i="2" s="1"/>
  <c r="H4561" i="2" s="1"/>
  <c r="F4562" i="2"/>
  <c r="G4562" i="2" s="1"/>
  <c r="H4562" i="2" s="1"/>
  <c r="F4563" i="2"/>
  <c r="G4563" i="2" s="1"/>
  <c r="H4563" i="2" s="1"/>
  <c r="F4564" i="2"/>
  <c r="G4564" i="2" s="1"/>
  <c r="H4564" i="2" s="1"/>
  <c r="F4565" i="2"/>
  <c r="G4565" i="2" s="1"/>
  <c r="H4565" i="2" s="1"/>
  <c r="F4566" i="2"/>
  <c r="G4566" i="2" s="1"/>
  <c r="H4566" i="2" s="1"/>
  <c r="F4567" i="2"/>
  <c r="G4567" i="2" s="1"/>
  <c r="H4567" i="2" s="1"/>
  <c r="F4568" i="2"/>
  <c r="G4568" i="2" s="1"/>
  <c r="H4568" i="2" s="1"/>
  <c r="F4569" i="2"/>
  <c r="G4569" i="2" s="1"/>
  <c r="H4569" i="2" s="1"/>
  <c r="F4570" i="2"/>
  <c r="G4570" i="2" s="1"/>
  <c r="H4570" i="2" s="1"/>
  <c r="F4571" i="2"/>
  <c r="G4571" i="2" s="1"/>
  <c r="H4571" i="2" s="1"/>
  <c r="F4572" i="2"/>
  <c r="G4572" i="2" s="1"/>
  <c r="H4572" i="2" s="1"/>
  <c r="F4573" i="2"/>
  <c r="G4573" i="2" s="1"/>
  <c r="H4573" i="2" s="1"/>
  <c r="F4574" i="2"/>
  <c r="G4574" i="2" s="1"/>
  <c r="H4574" i="2" s="1"/>
  <c r="F4575" i="2"/>
  <c r="G4575" i="2" s="1"/>
  <c r="H4575" i="2" s="1"/>
  <c r="F4576" i="2"/>
  <c r="G4576" i="2" s="1"/>
  <c r="H4576" i="2" s="1"/>
  <c r="F4577" i="2"/>
  <c r="G4577" i="2" s="1"/>
  <c r="H4577" i="2" s="1"/>
  <c r="F4578" i="2"/>
  <c r="G4578" i="2" s="1"/>
  <c r="H4578" i="2" s="1"/>
  <c r="F4579" i="2"/>
  <c r="G4579" i="2" s="1"/>
  <c r="H4579" i="2" s="1"/>
  <c r="F4580" i="2"/>
  <c r="G4580" i="2" s="1"/>
  <c r="H4580" i="2" s="1"/>
  <c r="F4581" i="2"/>
  <c r="G4581" i="2" s="1"/>
  <c r="H4581" i="2" s="1"/>
  <c r="F4582" i="2"/>
  <c r="G4582" i="2" s="1"/>
  <c r="H4582" i="2" s="1"/>
  <c r="F4583" i="2"/>
  <c r="G4583" i="2" s="1"/>
  <c r="H4583" i="2" s="1"/>
  <c r="F4584" i="2"/>
  <c r="G4584" i="2" s="1"/>
  <c r="H4584" i="2" s="1"/>
  <c r="F4585" i="2"/>
  <c r="G4585" i="2" s="1"/>
  <c r="H4585" i="2" s="1"/>
  <c r="F4586" i="2"/>
  <c r="G4586" i="2" s="1"/>
  <c r="H4586" i="2" s="1"/>
  <c r="F4587" i="2"/>
  <c r="G4587" i="2" s="1"/>
  <c r="H4587" i="2" s="1"/>
  <c r="F4588" i="2"/>
  <c r="G4588" i="2" s="1"/>
  <c r="H4588" i="2" s="1"/>
  <c r="F4589" i="2"/>
  <c r="G4589" i="2" s="1"/>
  <c r="H4589" i="2" s="1"/>
  <c r="F4590" i="2"/>
  <c r="G4590" i="2" s="1"/>
  <c r="H4590" i="2" s="1"/>
  <c r="F4591" i="2"/>
  <c r="G4591" i="2" s="1"/>
  <c r="H4591" i="2" s="1"/>
  <c r="F4592" i="2"/>
  <c r="G4592" i="2" s="1"/>
  <c r="H4592" i="2" s="1"/>
  <c r="F4593" i="2"/>
  <c r="G4593" i="2" s="1"/>
  <c r="H4593" i="2" s="1"/>
  <c r="F4594" i="2"/>
  <c r="G4594" i="2" s="1"/>
  <c r="H4594" i="2" s="1"/>
  <c r="F4595" i="2"/>
  <c r="G4595" i="2" s="1"/>
  <c r="H4595" i="2" s="1"/>
  <c r="F4596" i="2"/>
  <c r="G4596" i="2" s="1"/>
  <c r="H4596" i="2" s="1"/>
  <c r="F4597" i="2"/>
  <c r="G4597" i="2" s="1"/>
  <c r="H4597" i="2" s="1"/>
  <c r="F4598" i="2"/>
  <c r="G4598" i="2" s="1"/>
  <c r="H4598" i="2" s="1"/>
  <c r="F4599" i="2"/>
  <c r="G4599" i="2" s="1"/>
  <c r="H4599" i="2" s="1"/>
  <c r="F4600" i="2"/>
  <c r="G4600" i="2" s="1"/>
  <c r="H4600" i="2" s="1"/>
  <c r="F4601" i="2"/>
  <c r="G4601" i="2" s="1"/>
  <c r="H4601" i="2" s="1"/>
  <c r="F4602" i="2"/>
  <c r="G4602" i="2" s="1"/>
  <c r="H4602" i="2" s="1"/>
  <c r="F4603" i="2"/>
  <c r="G4603" i="2" s="1"/>
  <c r="H4603" i="2" s="1"/>
  <c r="F4604" i="2"/>
  <c r="G4604" i="2" s="1"/>
  <c r="H4604" i="2" s="1"/>
  <c r="F4605" i="2"/>
  <c r="G4605" i="2" s="1"/>
  <c r="H4605" i="2" s="1"/>
  <c r="F4606" i="2"/>
  <c r="G4606" i="2" s="1"/>
  <c r="H4606" i="2" s="1"/>
  <c r="F4607" i="2"/>
  <c r="G4607" i="2" s="1"/>
  <c r="H4607" i="2" s="1"/>
  <c r="F4608" i="2"/>
  <c r="G4608" i="2" s="1"/>
  <c r="H4608" i="2" s="1"/>
  <c r="F4609" i="2"/>
  <c r="G4609" i="2" s="1"/>
  <c r="H4609" i="2" s="1"/>
  <c r="F4610" i="2"/>
  <c r="G4610" i="2" s="1"/>
  <c r="H4610" i="2" s="1"/>
  <c r="F4611" i="2"/>
  <c r="G4611" i="2" s="1"/>
  <c r="H4611" i="2" s="1"/>
  <c r="F4612" i="2"/>
  <c r="G4612" i="2" s="1"/>
  <c r="H4612" i="2" s="1"/>
  <c r="F4613" i="2"/>
  <c r="G4613" i="2" s="1"/>
  <c r="H4613" i="2" s="1"/>
  <c r="F4614" i="2"/>
  <c r="G4614" i="2" s="1"/>
  <c r="H4614" i="2" s="1"/>
  <c r="F4615" i="2"/>
  <c r="G4615" i="2" s="1"/>
  <c r="H4615" i="2" s="1"/>
  <c r="F4616" i="2"/>
  <c r="G4616" i="2" s="1"/>
  <c r="H4616" i="2" s="1"/>
  <c r="F4617" i="2"/>
  <c r="G4617" i="2" s="1"/>
  <c r="H4617" i="2" s="1"/>
  <c r="F4618" i="2"/>
  <c r="G4618" i="2" s="1"/>
  <c r="H4618" i="2" s="1"/>
  <c r="F4619" i="2"/>
  <c r="G4619" i="2" s="1"/>
  <c r="H4619" i="2" s="1"/>
  <c r="F4620" i="2"/>
  <c r="G4620" i="2" s="1"/>
  <c r="H4620" i="2" s="1"/>
  <c r="F4621" i="2"/>
  <c r="G4621" i="2" s="1"/>
  <c r="H4621" i="2" s="1"/>
  <c r="F4622" i="2"/>
  <c r="G4622" i="2" s="1"/>
  <c r="H4622" i="2" s="1"/>
  <c r="F4623" i="2"/>
  <c r="G4623" i="2" s="1"/>
  <c r="H4623" i="2" s="1"/>
  <c r="F4624" i="2"/>
  <c r="G4624" i="2" s="1"/>
  <c r="H4624" i="2" s="1"/>
  <c r="F4625" i="2"/>
  <c r="G4625" i="2" s="1"/>
  <c r="H4625" i="2" s="1"/>
  <c r="F4626" i="2"/>
  <c r="G4626" i="2" s="1"/>
  <c r="H4626" i="2" s="1"/>
  <c r="F4627" i="2"/>
  <c r="G4627" i="2" s="1"/>
  <c r="H4627" i="2" s="1"/>
  <c r="F4628" i="2"/>
  <c r="G4628" i="2" s="1"/>
  <c r="H4628" i="2" s="1"/>
  <c r="F4629" i="2"/>
  <c r="G4629" i="2" s="1"/>
  <c r="H4629" i="2" s="1"/>
  <c r="F4630" i="2"/>
  <c r="G4630" i="2" s="1"/>
  <c r="H4630" i="2" s="1"/>
  <c r="F4631" i="2"/>
  <c r="G4631" i="2" s="1"/>
  <c r="H4631" i="2" s="1"/>
  <c r="F4632" i="2"/>
  <c r="G4632" i="2" s="1"/>
  <c r="H4632" i="2" s="1"/>
  <c r="F4633" i="2"/>
  <c r="G4633" i="2" s="1"/>
  <c r="H4633" i="2" s="1"/>
  <c r="F4634" i="2"/>
  <c r="G4634" i="2" s="1"/>
  <c r="H4634" i="2" s="1"/>
  <c r="F4635" i="2"/>
  <c r="G4635" i="2" s="1"/>
  <c r="H4635" i="2" s="1"/>
  <c r="F4636" i="2"/>
  <c r="G4636" i="2" s="1"/>
  <c r="H4636" i="2" s="1"/>
  <c r="F4637" i="2"/>
  <c r="G4637" i="2" s="1"/>
  <c r="H4637" i="2" s="1"/>
  <c r="F4638" i="2"/>
  <c r="G4638" i="2" s="1"/>
  <c r="H4638" i="2" s="1"/>
  <c r="F4639" i="2"/>
  <c r="G4639" i="2" s="1"/>
  <c r="H4639" i="2" s="1"/>
  <c r="F4640" i="2"/>
  <c r="G4640" i="2" s="1"/>
  <c r="H4640" i="2" s="1"/>
  <c r="F4641" i="2"/>
  <c r="G4641" i="2" s="1"/>
  <c r="H4641" i="2" s="1"/>
  <c r="F4642" i="2"/>
  <c r="G4642" i="2" s="1"/>
  <c r="H4642" i="2" s="1"/>
  <c r="F4643" i="2"/>
  <c r="G4643" i="2" s="1"/>
  <c r="H4643" i="2" s="1"/>
  <c r="F4644" i="2"/>
  <c r="G4644" i="2" s="1"/>
  <c r="H4644" i="2" s="1"/>
  <c r="F4645" i="2"/>
  <c r="G4645" i="2" s="1"/>
  <c r="H4645" i="2" s="1"/>
  <c r="F4646" i="2"/>
  <c r="G4646" i="2" s="1"/>
  <c r="H4646" i="2" s="1"/>
  <c r="F4647" i="2"/>
  <c r="G4647" i="2" s="1"/>
  <c r="H4647" i="2" s="1"/>
  <c r="F4648" i="2"/>
  <c r="G4648" i="2" s="1"/>
  <c r="H4648" i="2" s="1"/>
  <c r="F4649" i="2"/>
  <c r="G4649" i="2" s="1"/>
  <c r="H4649" i="2" s="1"/>
  <c r="F4650" i="2"/>
  <c r="G4650" i="2" s="1"/>
  <c r="H4650" i="2" s="1"/>
  <c r="F4651" i="2"/>
  <c r="G4651" i="2" s="1"/>
  <c r="H4651" i="2" s="1"/>
  <c r="F4652" i="2"/>
  <c r="G4652" i="2" s="1"/>
  <c r="H4652" i="2" s="1"/>
  <c r="F4653" i="2"/>
  <c r="G4653" i="2" s="1"/>
  <c r="H4653" i="2" s="1"/>
  <c r="F4654" i="2"/>
  <c r="G4654" i="2" s="1"/>
  <c r="H4654" i="2" s="1"/>
  <c r="F4655" i="2"/>
  <c r="G4655" i="2" s="1"/>
  <c r="H4655" i="2" s="1"/>
  <c r="F4656" i="2"/>
  <c r="G4656" i="2" s="1"/>
  <c r="H4656" i="2" s="1"/>
  <c r="F4657" i="2"/>
  <c r="G4657" i="2" s="1"/>
  <c r="H4657" i="2" s="1"/>
  <c r="F4658" i="2"/>
  <c r="G4658" i="2" s="1"/>
  <c r="H4658" i="2" s="1"/>
  <c r="F4659" i="2"/>
  <c r="G4659" i="2" s="1"/>
  <c r="H4659" i="2" s="1"/>
  <c r="F4660" i="2"/>
  <c r="G4660" i="2" s="1"/>
  <c r="H4660" i="2" s="1"/>
  <c r="F4661" i="2"/>
  <c r="G4661" i="2" s="1"/>
  <c r="H4661" i="2" s="1"/>
  <c r="F4662" i="2"/>
  <c r="G4662" i="2" s="1"/>
  <c r="H4662" i="2" s="1"/>
  <c r="F4663" i="2"/>
  <c r="G4663" i="2" s="1"/>
  <c r="H4663" i="2" s="1"/>
  <c r="F4664" i="2"/>
  <c r="G4664" i="2" s="1"/>
  <c r="H4664" i="2" s="1"/>
  <c r="F4665" i="2"/>
  <c r="G4665" i="2" s="1"/>
  <c r="H4665" i="2" s="1"/>
  <c r="F4666" i="2"/>
  <c r="G4666" i="2" s="1"/>
  <c r="H4666" i="2" s="1"/>
  <c r="F4667" i="2"/>
  <c r="G4667" i="2" s="1"/>
  <c r="H4667" i="2" s="1"/>
  <c r="F4668" i="2"/>
  <c r="G4668" i="2" s="1"/>
  <c r="H4668" i="2" s="1"/>
  <c r="F4669" i="2"/>
  <c r="G4669" i="2" s="1"/>
  <c r="H4669" i="2" s="1"/>
  <c r="F4670" i="2"/>
  <c r="G4670" i="2" s="1"/>
  <c r="H4670" i="2" s="1"/>
  <c r="F4671" i="2"/>
  <c r="G4671" i="2" s="1"/>
  <c r="H4671" i="2" s="1"/>
  <c r="F4672" i="2"/>
  <c r="G4672" i="2" s="1"/>
  <c r="H4672" i="2" s="1"/>
  <c r="F4673" i="2"/>
  <c r="G4673" i="2" s="1"/>
  <c r="H4673" i="2" s="1"/>
  <c r="F4674" i="2"/>
  <c r="G4674" i="2" s="1"/>
  <c r="H4674" i="2" s="1"/>
  <c r="F4675" i="2"/>
  <c r="G4675" i="2" s="1"/>
  <c r="H4675" i="2" s="1"/>
  <c r="F4676" i="2"/>
  <c r="G4676" i="2" s="1"/>
  <c r="H4676" i="2" s="1"/>
  <c r="F4677" i="2"/>
  <c r="G4677" i="2" s="1"/>
  <c r="H4677" i="2" s="1"/>
  <c r="F4678" i="2"/>
  <c r="G4678" i="2" s="1"/>
  <c r="H4678" i="2" s="1"/>
  <c r="F4679" i="2"/>
  <c r="G4679" i="2" s="1"/>
  <c r="H4679" i="2" s="1"/>
  <c r="F4680" i="2"/>
  <c r="G4680" i="2" s="1"/>
  <c r="H4680" i="2" s="1"/>
  <c r="F4681" i="2"/>
  <c r="G4681" i="2" s="1"/>
  <c r="H4681" i="2" s="1"/>
  <c r="F4682" i="2"/>
  <c r="G4682" i="2" s="1"/>
  <c r="H4682" i="2" s="1"/>
  <c r="F4683" i="2"/>
  <c r="G4683" i="2" s="1"/>
  <c r="H4683" i="2" s="1"/>
  <c r="F4684" i="2"/>
  <c r="G4684" i="2" s="1"/>
  <c r="H4684" i="2" s="1"/>
  <c r="F4685" i="2"/>
  <c r="G4685" i="2" s="1"/>
  <c r="H4685" i="2" s="1"/>
  <c r="F4686" i="2"/>
  <c r="G4686" i="2" s="1"/>
  <c r="H4686" i="2" s="1"/>
  <c r="F4687" i="2"/>
  <c r="G4687" i="2" s="1"/>
  <c r="H4687" i="2" s="1"/>
  <c r="F4688" i="2"/>
  <c r="G4688" i="2" s="1"/>
  <c r="H4688" i="2" s="1"/>
  <c r="F4689" i="2"/>
  <c r="G4689" i="2" s="1"/>
  <c r="H4689" i="2" s="1"/>
  <c r="F4690" i="2"/>
  <c r="G4690" i="2" s="1"/>
  <c r="H4690" i="2" s="1"/>
  <c r="F4691" i="2"/>
  <c r="G4691" i="2" s="1"/>
  <c r="H4691" i="2" s="1"/>
  <c r="F4692" i="2"/>
  <c r="G4692" i="2" s="1"/>
  <c r="H4692" i="2" s="1"/>
  <c r="F4693" i="2"/>
  <c r="G4693" i="2" s="1"/>
  <c r="H4693" i="2" s="1"/>
  <c r="F4694" i="2"/>
  <c r="G4694" i="2" s="1"/>
  <c r="H4694" i="2" s="1"/>
  <c r="F4695" i="2"/>
  <c r="G4695" i="2" s="1"/>
  <c r="H4695" i="2" s="1"/>
  <c r="F4696" i="2"/>
  <c r="G4696" i="2" s="1"/>
  <c r="H4696" i="2" s="1"/>
  <c r="F4697" i="2"/>
  <c r="G4697" i="2" s="1"/>
  <c r="H4697" i="2" s="1"/>
  <c r="F4698" i="2"/>
  <c r="G4698" i="2" s="1"/>
  <c r="H4698" i="2" s="1"/>
  <c r="F4699" i="2"/>
  <c r="G4699" i="2" s="1"/>
  <c r="H4699" i="2" s="1"/>
  <c r="F4700" i="2"/>
  <c r="G4700" i="2" s="1"/>
  <c r="H4700" i="2" s="1"/>
  <c r="F4701" i="2"/>
  <c r="G4701" i="2" s="1"/>
  <c r="H4701" i="2" s="1"/>
  <c r="F4702" i="2"/>
  <c r="G4702" i="2" s="1"/>
  <c r="H4702" i="2" s="1"/>
  <c r="F4703" i="2"/>
  <c r="G4703" i="2" s="1"/>
  <c r="H4703" i="2" s="1"/>
  <c r="F4704" i="2"/>
  <c r="G4704" i="2" s="1"/>
  <c r="H4704" i="2" s="1"/>
  <c r="F4705" i="2"/>
  <c r="G4705" i="2" s="1"/>
  <c r="H4705" i="2" s="1"/>
  <c r="F4706" i="2"/>
  <c r="G4706" i="2" s="1"/>
  <c r="H4706" i="2" s="1"/>
  <c r="F4707" i="2"/>
  <c r="G4707" i="2" s="1"/>
  <c r="H4707" i="2" s="1"/>
  <c r="F4708" i="2"/>
  <c r="G4708" i="2" s="1"/>
  <c r="H4708" i="2" s="1"/>
  <c r="F4709" i="2"/>
  <c r="G4709" i="2" s="1"/>
  <c r="H4709" i="2" s="1"/>
  <c r="F4710" i="2"/>
  <c r="G4710" i="2" s="1"/>
  <c r="H4710" i="2" s="1"/>
  <c r="F4711" i="2"/>
  <c r="G4711" i="2" s="1"/>
  <c r="H4711" i="2" s="1"/>
  <c r="F4712" i="2"/>
  <c r="G4712" i="2" s="1"/>
  <c r="H4712" i="2" s="1"/>
  <c r="F4713" i="2"/>
  <c r="G4713" i="2" s="1"/>
  <c r="H4713" i="2" s="1"/>
  <c r="F4714" i="2"/>
  <c r="G4714" i="2" s="1"/>
  <c r="H4714" i="2" s="1"/>
  <c r="F4715" i="2"/>
  <c r="G4715" i="2" s="1"/>
  <c r="H4715" i="2" s="1"/>
  <c r="F4716" i="2"/>
  <c r="G4716" i="2" s="1"/>
  <c r="H4716" i="2" s="1"/>
  <c r="F4717" i="2"/>
  <c r="G4717" i="2" s="1"/>
  <c r="H4717" i="2" s="1"/>
  <c r="F4718" i="2"/>
  <c r="G4718" i="2" s="1"/>
  <c r="H4718" i="2" s="1"/>
  <c r="F4719" i="2"/>
  <c r="G4719" i="2" s="1"/>
  <c r="H4719" i="2" s="1"/>
  <c r="F4720" i="2"/>
  <c r="G4720" i="2" s="1"/>
  <c r="H4720" i="2" s="1"/>
  <c r="F4721" i="2"/>
  <c r="G4721" i="2" s="1"/>
  <c r="H4721" i="2" s="1"/>
  <c r="F4722" i="2"/>
  <c r="G4722" i="2" s="1"/>
  <c r="H4722" i="2" s="1"/>
  <c r="F4723" i="2"/>
  <c r="G4723" i="2" s="1"/>
  <c r="H4723" i="2" s="1"/>
  <c r="F4724" i="2"/>
  <c r="G4724" i="2" s="1"/>
  <c r="H4724" i="2" s="1"/>
  <c r="F4725" i="2"/>
  <c r="G4725" i="2" s="1"/>
  <c r="H4725" i="2" s="1"/>
  <c r="F4726" i="2"/>
  <c r="G4726" i="2" s="1"/>
  <c r="H4726" i="2" s="1"/>
  <c r="F4727" i="2"/>
  <c r="G4727" i="2" s="1"/>
  <c r="H4727" i="2" s="1"/>
  <c r="F4728" i="2"/>
  <c r="G4728" i="2" s="1"/>
  <c r="H4728" i="2" s="1"/>
  <c r="F4729" i="2"/>
  <c r="G4729" i="2" s="1"/>
  <c r="H4729" i="2" s="1"/>
  <c r="F4730" i="2"/>
  <c r="G4730" i="2" s="1"/>
  <c r="H4730" i="2" s="1"/>
  <c r="F4731" i="2"/>
  <c r="G4731" i="2" s="1"/>
  <c r="H4731" i="2" s="1"/>
  <c r="F4732" i="2"/>
  <c r="G4732" i="2" s="1"/>
  <c r="H4732" i="2" s="1"/>
  <c r="F4733" i="2"/>
  <c r="G4733" i="2" s="1"/>
  <c r="H4733" i="2" s="1"/>
  <c r="F4734" i="2"/>
  <c r="G4734" i="2" s="1"/>
  <c r="H4734" i="2" s="1"/>
  <c r="F4735" i="2"/>
  <c r="G4735" i="2" s="1"/>
  <c r="H4735" i="2" s="1"/>
  <c r="F4736" i="2"/>
  <c r="G4736" i="2" s="1"/>
  <c r="H4736" i="2" s="1"/>
  <c r="F4737" i="2"/>
  <c r="G4737" i="2" s="1"/>
  <c r="H4737" i="2" s="1"/>
  <c r="F4738" i="2"/>
  <c r="G4738" i="2" s="1"/>
  <c r="H4738" i="2" s="1"/>
  <c r="F4739" i="2"/>
  <c r="G4739" i="2" s="1"/>
  <c r="H4739" i="2" s="1"/>
  <c r="F4740" i="2"/>
  <c r="G4740" i="2" s="1"/>
  <c r="H4740" i="2" s="1"/>
  <c r="F4741" i="2"/>
  <c r="G4741" i="2" s="1"/>
  <c r="H4741" i="2" s="1"/>
  <c r="F4742" i="2"/>
  <c r="G4742" i="2" s="1"/>
  <c r="H4742" i="2" s="1"/>
  <c r="F4743" i="2"/>
  <c r="G4743" i="2" s="1"/>
  <c r="H4743" i="2" s="1"/>
  <c r="F4744" i="2"/>
  <c r="G4744" i="2" s="1"/>
  <c r="H4744" i="2" s="1"/>
  <c r="F4745" i="2"/>
  <c r="G4745" i="2" s="1"/>
  <c r="H4745" i="2" s="1"/>
  <c r="F4746" i="2"/>
  <c r="G4746" i="2" s="1"/>
  <c r="H4746" i="2" s="1"/>
  <c r="F4747" i="2"/>
  <c r="G4747" i="2" s="1"/>
  <c r="H4747" i="2" s="1"/>
  <c r="F4748" i="2"/>
  <c r="G4748" i="2" s="1"/>
  <c r="H4748" i="2" s="1"/>
  <c r="F4749" i="2"/>
  <c r="G4749" i="2" s="1"/>
  <c r="H4749" i="2" s="1"/>
  <c r="F4750" i="2"/>
  <c r="G4750" i="2" s="1"/>
  <c r="H4750" i="2" s="1"/>
  <c r="F4751" i="2"/>
  <c r="G4751" i="2" s="1"/>
  <c r="H4751" i="2" s="1"/>
  <c r="F4752" i="2"/>
  <c r="G4752" i="2" s="1"/>
  <c r="H4752" i="2" s="1"/>
  <c r="F4753" i="2"/>
  <c r="G4753" i="2" s="1"/>
  <c r="H4753" i="2" s="1"/>
  <c r="F4754" i="2"/>
  <c r="G4754" i="2" s="1"/>
  <c r="H4754" i="2" s="1"/>
  <c r="F4755" i="2"/>
  <c r="G4755" i="2" s="1"/>
  <c r="H4755" i="2" s="1"/>
  <c r="F4756" i="2"/>
  <c r="G4756" i="2" s="1"/>
  <c r="H4756" i="2" s="1"/>
  <c r="F4757" i="2"/>
  <c r="G4757" i="2" s="1"/>
  <c r="H4757" i="2" s="1"/>
  <c r="F4758" i="2"/>
  <c r="G4758" i="2" s="1"/>
  <c r="H4758" i="2" s="1"/>
  <c r="F4759" i="2"/>
  <c r="G4759" i="2" s="1"/>
  <c r="H4759" i="2" s="1"/>
  <c r="F4760" i="2"/>
  <c r="G4760" i="2" s="1"/>
  <c r="H4760" i="2" s="1"/>
  <c r="F4761" i="2"/>
  <c r="G4761" i="2" s="1"/>
  <c r="H4761" i="2" s="1"/>
  <c r="F4762" i="2"/>
  <c r="G4762" i="2" s="1"/>
  <c r="H4762" i="2" s="1"/>
  <c r="F4763" i="2"/>
  <c r="G4763" i="2" s="1"/>
  <c r="H4763" i="2" s="1"/>
  <c r="F4764" i="2"/>
  <c r="G4764" i="2" s="1"/>
  <c r="H4764" i="2" s="1"/>
  <c r="F4765" i="2"/>
  <c r="G4765" i="2" s="1"/>
  <c r="H4765" i="2" s="1"/>
  <c r="F4766" i="2"/>
  <c r="G4766" i="2" s="1"/>
  <c r="H4766" i="2" s="1"/>
  <c r="F4767" i="2"/>
  <c r="G4767" i="2" s="1"/>
  <c r="H4767" i="2" s="1"/>
  <c r="F4768" i="2"/>
  <c r="G4768" i="2" s="1"/>
  <c r="H4768" i="2" s="1"/>
  <c r="F4769" i="2"/>
  <c r="G4769" i="2" s="1"/>
  <c r="H4769" i="2" s="1"/>
  <c r="F4770" i="2"/>
  <c r="G4770" i="2" s="1"/>
  <c r="H4770" i="2" s="1"/>
  <c r="F4771" i="2"/>
  <c r="G4771" i="2" s="1"/>
  <c r="H4771" i="2" s="1"/>
  <c r="F4772" i="2"/>
  <c r="G4772" i="2" s="1"/>
  <c r="H4772" i="2" s="1"/>
  <c r="F4773" i="2"/>
  <c r="G4773" i="2" s="1"/>
  <c r="H4773" i="2" s="1"/>
  <c r="F4774" i="2"/>
  <c r="G4774" i="2" s="1"/>
  <c r="H4774" i="2" s="1"/>
  <c r="F4775" i="2"/>
  <c r="G4775" i="2" s="1"/>
  <c r="H4775" i="2" s="1"/>
  <c r="F4776" i="2"/>
  <c r="G4776" i="2" s="1"/>
  <c r="H4776" i="2" s="1"/>
  <c r="F4777" i="2"/>
  <c r="G4777" i="2" s="1"/>
  <c r="H4777" i="2" s="1"/>
  <c r="F4778" i="2"/>
  <c r="G4778" i="2" s="1"/>
  <c r="H4778" i="2" s="1"/>
  <c r="F4779" i="2"/>
  <c r="G4779" i="2" s="1"/>
  <c r="H4779" i="2" s="1"/>
  <c r="F4780" i="2"/>
  <c r="G4780" i="2" s="1"/>
  <c r="H4780" i="2" s="1"/>
  <c r="F4781" i="2"/>
  <c r="G4781" i="2" s="1"/>
  <c r="H4781" i="2" s="1"/>
  <c r="F4782" i="2"/>
  <c r="G4782" i="2" s="1"/>
  <c r="H4782" i="2" s="1"/>
  <c r="F4783" i="2"/>
  <c r="G4783" i="2" s="1"/>
  <c r="H4783" i="2" s="1"/>
  <c r="F4784" i="2"/>
  <c r="G4784" i="2" s="1"/>
  <c r="H4784" i="2" s="1"/>
  <c r="F4785" i="2"/>
  <c r="G4785" i="2" s="1"/>
  <c r="H4785" i="2" s="1"/>
  <c r="F4786" i="2"/>
  <c r="G4786" i="2" s="1"/>
  <c r="H4786" i="2" s="1"/>
  <c r="F4787" i="2"/>
  <c r="G4787" i="2" s="1"/>
  <c r="H4787" i="2" s="1"/>
  <c r="F4788" i="2"/>
  <c r="G4788" i="2" s="1"/>
  <c r="H4788" i="2" s="1"/>
  <c r="F4789" i="2"/>
  <c r="G4789" i="2" s="1"/>
  <c r="H4789" i="2" s="1"/>
  <c r="F4790" i="2"/>
  <c r="G4790" i="2" s="1"/>
  <c r="H4790" i="2" s="1"/>
  <c r="F4791" i="2"/>
  <c r="G4791" i="2" s="1"/>
  <c r="H4791" i="2" s="1"/>
  <c r="F4792" i="2"/>
  <c r="G4792" i="2" s="1"/>
  <c r="H4792" i="2" s="1"/>
  <c r="F4793" i="2"/>
  <c r="G4793" i="2" s="1"/>
  <c r="H4793" i="2" s="1"/>
  <c r="F4794" i="2"/>
  <c r="G4794" i="2" s="1"/>
  <c r="H4794" i="2" s="1"/>
  <c r="F4795" i="2"/>
  <c r="G4795" i="2" s="1"/>
  <c r="H4795" i="2" s="1"/>
  <c r="F4796" i="2"/>
  <c r="G4796" i="2" s="1"/>
  <c r="H4796" i="2" s="1"/>
  <c r="F4797" i="2"/>
  <c r="G4797" i="2" s="1"/>
  <c r="H4797" i="2" s="1"/>
  <c r="F4798" i="2"/>
  <c r="G4798" i="2" s="1"/>
  <c r="H4798" i="2" s="1"/>
  <c r="F4799" i="2"/>
  <c r="G4799" i="2" s="1"/>
  <c r="H4799" i="2" s="1"/>
  <c r="F4800" i="2"/>
  <c r="G4800" i="2" s="1"/>
  <c r="H4800" i="2" s="1"/>
  <c r="F4801" i="2"/>
  <c r="G4801" i="2" s="1"/>
  <c r="H4801" i="2" s="1"/>
  <c r="F4802" i="2"/>
  <c r="G4802" i="2" s="1"/>
  <c r="H4802" i="2" s="1"/>
  <c r="F4803" i="2"/>
  <c r="G4803" i="2" s="1"/>
  <c r="H4803" i="2" s="1"/>
  <c r="F4804" i="2"/>
  <c r="G4804" i="2" s="1"/>
  <c r="H4804" i="2" s="1"/>
  <c r="F4805" i="2"/>
  <c r="G4805" i="2" s="1"/>
  <c r="H4805" i="2" s="1"/>
  <c r="F4806" i="2"/>
  <c r="G4806" i="2" s="1"/>
  <c r="H4806" i="2" s="1"/>
  <c r="F4807" i="2"/>
  <c r="G4807" i="2" s="1"/>
  <c r="H4807" i="2" s="1"/>
  <c r="F4808" i="2"/>
  <c r="G4808" i="2" s="1"/>
  <c r="H4808" i="2" s="1"/>
  <c r="F4809" i="2"/>
  <c r="G4809" i="2" s="1"/>
  <c r="H4809" i="2" s="1"/>
  <c r="F4810" i="2"/>
  <c r="G4810" i="2" s="1"/>
  <c r="H4810" i="2" s="1"/>
  <c r="F4811" i="2"/>
  <c r="G4811" i="2" s="1"/>
  <c r="H4811" i="2" s="1"/>
  <c r="F4812" i="2"/>
  <c r="G4812" i="2" s="1"/>
  <c r="H4812" i="2" s="1"/>
  <c r="F4813" i="2"/>
  <c r="G4813" i="2" s="1"/>
  <c r="H4813" i="2" s="1"/>
  <c r="F4814" i="2"/>
  <c r="G4814" i="2" s="1"/>
  <c r="H4814" i="2" s="1"/>
  <c r="F4815" i="2"/>
  <c r="G4815" i="2" s="1"/>
  <c r="H4815" i="2" s="1"/>
  <c r="F4816" i="2"/>
  <c r="G4816" i="2" s="1"/>
  <c r="H4816" i="2" s="1"/>
  <c r="F4817" i="2"/>
  <c r="G4817" i="2" s="1"/>
  <c r="H4817" i="2" s="1"/>
  <c r="F4818" i="2"/>
  <c r="G4818" i="2" s="1"/>
  <c r="H4818" i="2" s="1"/>
  <c r="F4819" i="2"/>
  <c r="G4819" i="2" s="1"/>
  <c r="H4819" i="2" s="1"/>
  <c r="F4820" i="2"/>
  <c r="G4820" i="2" s="1"/>
  <c r="H4820" i="2" s="1"/>
  <c r="F4821" i="2"/>
  <c r="G4821" i="2" s="1"/>
  <c r="H4821" i="2" s="1"/>
  <c r="F4822" i="2"/>
  <c r="G4822" i="2" s="1"/>
  <c r="H4822" i="2" s="1"/>
  <c r="F4823" i="2"/>
  <c r="G4823" i="2" s="1"/>
  <c r="H4823" i="2" s="1"/>
  <c r="F4824" i="2"/>
  <c r="G4824" i="2" s="1"/>
  <c r="H4824" i="2" s="1"/>
  <c r="F4825" i="2"/>
  <c r="G4825" i="2" s="1"/>
  <c r="H4825" i="2" s="1"/>
  <c r="F4826" i="2"/>
  <c r="G4826" i="2" s="1"/>
  <c r="H4826" i="2" s="1"/>
  <c r="F4827" i="2"/>
  <c r="G4827" i="2" s="1"/>
  <c r="H4827" i="2" s="1"/>
  <c r="F4828" i="2"/>
  <c r="G4828" i="2" s="1"/>
  <c r="H4828" i="2" s="1"/>
  <c r="F4829" i="2"/>
  <c r="G4829" i="2" s="1"/>
  <c r="H4829" i="2" s="1"/>
  <c r="F4830" i="2"/>
  <c r="G4830" i="2" s="1"/>
  <c r="H4830" i="2" s="1"/>
  <c r="F4831" i="2"/>
  <c r="G4831" i="2" s="1"/>
  <c r="H4831" i="2" s="1"/>
  <c r="F4832" i="2"/>
  <c r="G4832" i="2" s="1"/>
  <c r="H4832" i="2" s="1"/>
  <c r="F4833" i="2"/>
  <c r="G4833" i="2" s="1"/>
  <c r="H4833" i="2" s="1"/>
  <c r="F4834" i="2"/>
  <c r="G4834" i="2" s="1"/>
  <c r="H4834" i="2" s="1"/>
  <c r="F4835" i="2"/>
  <c r="G4835" i="2" s="1"/>
  <c r="H4835" i="2" s="1"/>
  <c r="F4836" i="2"/>
  <c r="G4836" i="2" s="1"/>
  <c r="H4836" i="2" s="1"/>
  <c r="F4837" i="2"/>
  <c r="G4837" i="2" s="1"/>
  <c r="H4837" i="2" s="1"/>
  <c r="F4838" i="2"/>
  <c r="G4838" i="2" s="1"/>
  <c r="H4838" i="2" s="1"/>
  <c r="F4839" i="2"/>
  <c r="G4839" i="2" s="1"/>
  <c r="H4839" i="2" s="1"/>
  <c r="F4840" i="2"/>
  <c r="G4840" i="2" s="1"/>
  <c r="H4840" i="2" s="1"/>
  <c r="F4841" i="2"/>
  <c r="G4841" i="2" s="1"/>
  <c r="H4841" i="2" s="1"/>
  <c r="F4842" i="2"/>
  <c r="G4842" i="2" s="1"/>
  <c r="H4842" i="2" s="1"/>
  <c r="F4843" i="2"/>
  <c r="G4843" i="2" s="1"/>
  <c r="H4843" i="2" s="1"/>
  <c r="F4844" i="2"/>
  <c r="G4844" i="2" s="1"/>
  <c r="H4844" i="2" s="1"/>
  <c r="F4845" i="2"/>
  <c r="G4845" i="2" s="1"/>
  <c r="H4845" i="2" s="1"/>
  <c r="F4846" i="2"/>
  <c r="G4846" i="2" s="1"/>
  <c r="H4846" i="2" s="1"/>
  <c r="F4847" i="2"/>
  <c r="G4847" i="2" s="1"/>
  <c r="H4847" i="2" s="1"/>
  <c r="F4848" i="2"/>
  <c r="G4848" i="2" s="1"/>
  <c r="H4848" i="2" s="1"/>
  <c r="F4849" i="2"/>
  <c r="G4849" i="2" s="1"/>
  <c r="H4849" i="2" s="1"/>
  <c r="F4850" i="2"/>
  <c r="G4850" i="2" s="1"/>
  <c r="H4850" i="2" s="1"/>
  <c r="F4851" i="2"/>
  <c r="G4851" i="2" s="1"/>
  <c r="H4851" i="2" s="1"/>
  <c r="F4852" i="2"/>
  <c r="G4852" i="2" s="1"/>
  <c r="H4852" i="2" s="1"/>
  <c r="F4853" i="2"/>
  <c r="G4853" i="2" s="1"/>
  <c r="H4853" i="2" s="1"/>
  <c r="F4854" i="2"/>
  <c r="G4854" i="2" s="1"/>
  <c r="H4854" i="2" s="1"/>
  <c r="F4855" i="2"/>
  <c r="G4855" i="2" s="1"/>
  <c r="H4855" i="2" s="1"/>
  <c r="F4856" i="2"/>
  <c r="G4856" i="2" s="1"/>
  <c r="H4856" i="2" s="1"/>
  <c r="F4857" i="2"/>
  <c r="G4857" i="2" s="1"/>
  <c r="H4857" i="2" s="1"/>
  <c r="F4858" i="2"/>
  <c r="G4858" i="2" s="1"/>
  <c r="H4858" i="2" s="1"/>
  <c r="F4859" i="2"/>
  <c r="G4859" i="2" s="1"/>
  <c r="H4859" i="2" s="1"/>
  <c r="F4860" i="2"/>
  <c r="G4860" i="2" s="1"/>
  <c r="H4860" i="2" s="1"/>
  <c r="F4861" i="2"/>
  <c r="G4861" i="2" s="1"/>
  <c r="H4861" i="2" s="1"/>
  <c r="F4862" i="2"/>
  <c r="G4862" i="2" s="1"/>
  <c r="H4862" i="2" s="1"/>
  <c r="F4863" i="2"/>
  <c r="G4863" i="2" s="1"/>
  <c r="H4863" i="2" s="1"/>
  <c r="F4864" i="2"/>
  <c r="G4864" i="2" s="1"/>
  <c r="H4864" i="2" s="1"/>
  <c r="F4865" i="2"/>
  <c r="G4865" i="2" s="1"/>
  <c r="H4865" i="2" s="1"/>
  <c r="F4866" i="2"/>
  <c r="G4866" i="2" s="1"/>
  <c r="H4866" i="2" s="1"/>
  <c r="F4867" i="2"/>
  <c r="G4867" i="2" s="1"/>
  <c r="H4867" i="2" s="1"/>
  <c r="F4868" i="2"/>
  <c r="G4868" i="2" s="1"/>
  <c r="H4868" i="2" s="1"/>
  <c r="F4869" i="2"/>
  <c r="G4869" i="2" s="1"/>
  <c r="H4869" i="2" s="1"/>
  <c r="F4870" i="2"/>
  <c r="G4870" i="2" s="1"/>
  <c r="H4870" i="2" s="1"/>
  <c r="F4871" i="2"/>
  <c r="G4871" i="2" s="1"/>
  <c r="H4871" i="2" s="1"/>
  <c r="F4872" i="2"/>
  <c r="G4872" i="2" s="1"/>
  <c r="H4872" i="2" s="1"/>
  <c r="F4873" i="2"/>
  <c r="G4873" i="2" s="1"/>
  <c r="H4873" i="2" s="1"/>
  <c r="F4874" i="2"/>
  <c r="G4874" i="2" s="1"/>
  <c r="H4874" i="2" s="1"/>
  <c r="F4875" i="2"/>
  <c r="G4875" i="2" s="1"/>
  <c r="H4875" i="2" s="1"/>
  <c r="F4876" i="2"/>
  <c r="G4876" i="2" s="1"/>
  <c r="H4876" i="2" s="1"/>
  <c r="F4877" i="2"/>
  <c r="G4877" i="2" s="1"/>
  <c r="H4877" i="2" s="1"/>
  <c r="F4878" i="2"/>
  <c r="G4878" i="2" s="1"/>
  <c r="H4878" i="2" s="1"/>
  <c r="F4879" i="2"/>
  <c r="G4879" i="2" s="1"/>
  <c r="H4879" i="2" s="1"/>
  <c r="F4880" i="2"/>
  <c r="G4880" i="2" s="1"/>
  <c r="H4880" i="2" s="1"/>
  <c r="F4881" i="2"/>
  <c r="G4881" i="2" s="1"/>
  <c r="H4881" i="2" s="1"/>
  <c r="F4882" i="2"/>
  <c r="G4882" i="2" s="1"/>
  <c r="H4882" i="2" s="1"/>
  <c r="F4883" i="2"/>
  <c r="G4883" i="2" s="1"/>
  <c r="H4883" i="2" s="1"/>
  <c r="F4884" i="2"/>
  <c r="G4884" i="2" s="1"/>
  <c r="H4884" i="2" s="1"/>
  <c r="F4885" i="2"/>
  <c r="G4885" i="2" s="1"/>
  <c r="H4885" i="2" s="1"/>
  <c r="F4886" i="2"/>
  <c r="G4886" i="2" s="1"/>
  <c r="H4886" i="2" s="1"/>
  <c r="F4887" i="2"/>
  <c r="G4887" i="2" s="1"/>
  <c r="H4887" i="2" s="1"/>
  <c r="F4888" i="2"/>
  <c r="G4888" i="2" s="1"/>
  <c r="H4888" i="2" s="1"/>
  <c r="F4889" i="2"/>
  <c r="G4889" i="2" s="1"/>
  <c r="H4889" i="2" s="1"/>
  <c r="F4890" i="2"/>
  <c r="G4890" i="2" s="1"/>
  <c r="H4890" i="2" s="1"/>
  <c r="F4891" i="2"/>
  <c r="G4891" i="2" s="1"/>
  <c r="H4891" i="2" s="1"/>
  <c r="F4892" i="2"/>
  <c r="G4892" i="2" s="1"/>
  <c r="H4892" i="2" s="1"/>
  <c r="F4893" i="2"/>
  <c r="G4893" i="2" s="1"/>
  <c r="H4893" i="2" s="1"/>
  <c r="F4894" i="2"/>
  <c r="G4894" i="2" s="1"/>
  <c r="H4894" i="2" s="1"/>
  <c r="F4895" i="2"/>
  <c r="G4895" i="2" s="1"/>
  <c r="H4895" i="2" s="1"/>
  <c r="F4896" i="2"/>
  <c r="G4896" i="2" s="1"/>
  <c r="H4896" i="2" s="1"/>
  <c r="F4897" i="2"/>
  <c r="G4897" i="2" s="1"/>
  <c r="H4897" i="2" s="1"/>
  <c r="F4898" i="2"/>
  <c r="G4898" i="2" s="1"/>
  <c r="H4898" i="2" s="1"/>
  <c r="F4899" i="2"/>
  <c r="G4899" i="2" s="1"/>
  <c r="H4899" i="2" s="1"/>
  <c r="F4900" i="2"/>
  <c r="G4900" i="2" s="1"/>
  <c r="H4900" i="2" s="1"/>
  <c r="F4901" i="2"/>
  <c r="G4901" i="2" s="1"/>
  <c r="H4901" i="2" s="1"/>
  <c r="F4902" i="2"/>
  <c r="G4902" i="2" s="1"/>
  <c r="H4902" i="2" s="1"/>
  <c r="F4903" i="2"/>
  <c r="G4903" i="2" s="1"/>
  <c r="H4903" i="2" s="1"/>
  <c r="F4904" i="2"/>
  <c r="G4904" i="2" s="1"/>
  <c r="H4904" i="2" s="1"/>
  <c r="F4905" i="2"/>
  <c r="G4905" i="2" s="1"/>
  <c r="H4905" i="2" s="1"/>
  <c r="F4906" i="2"/>
  <c r="G4906" i="2" s="1"/>
  <c r="H4906" i="2" s="1"/>
  <c r="F4907" i="2"/>
  <c r="G4907" i="2" s="1"/>
  <c r="H4907" i="2" s="1"/>
  <c r="F4908" i="2"/>
  <c r="G4908" i="2" s="1"/>
  <c r="H4908" i="2" s="1"/>
  <c r="F4909" i="2"/>
  <c r="G4909" i="2" s="1"/>
  <c r="H4909" i="2" s="1"/>
  <c r="F4910" i="2"/>
  <c r="G4910" i="2" s="1"/>
  <c r="H4910" i="2" s="1"/>
  <c r="F4911" i="2"/>
  <c r="G4911" i="2" s="1"/>
  <c r="H4911" i="2" s="1"/>
  <c r="F4912" i="2"/>
  <c r="G4912" i="2" s="1"/>
  <c r="H4912" i="2" s="1"/>
  <c r="F4913" i="2"/>
  <c r="G4913" i="2" s="1"/>
  <c r="H4913" i="2" s="1"/>
  <c r="F4914" i="2"/>
  <c r="G4914" i="2" s="1"/>
  <c r="H4914" i="2" s="1"/>
  <c r="F4915" i="2"/>
  <c r="G4915" i="2" s="1"/>
  <c r="H4915" i="2" s="1"/>
  <c r="F4916" i="2"/>
  <c r="G4916" i="2" s="1"/>
  <c r="H4916" i="2" s="1"/>
  <c r="F4917" i="2"/>
  <c r="G4917" i="2" s="1"/>
  <c r="H4917" i="2" s="1"/>
  <c r="F4918" i="2"/>
  <c r="G4918" i="2" s="1"/>
  <c r="H4918" i="2" s="1"/>
  <c r="F4919" i="2"/>
  <c r="G4919" i="2" s="1"/>
  <c r="H4919" i="2" s="1"/>
  <c r="F4920" i="2"/>
  <c r="G4920" i="2" s="1"/>
  <c r="H4920" i="2" s="1"/>
  <c r="F4921" i="2"/>
  <c r="G4921" i="2" s="1"/>
  <c r="H4921" i="2" s="1"/>
  <c r="F4922" i="2"/>
  <c r="G4922" i="2" s="1"/>
  <c r="H4922" i="2" s="1"/>
  <c r="F4923" i="2"/>
  <c r="G4923" i="2" s="1"/>
  <c r="H4923" i="2" s="1"/>
  <c r="F4924" i="2"/>
  <c r="G4924" i="2" s="1"/>
  <c r="H4924" i="2" s="1"/>
  <c r="F4925" i="2"/>
  <c r="G4925" i="2" s="1"/>
  <c r="H4925" i="2" s="1"/>
  <c r="F4926" i="2"/>
  <c r="G4926" i="2" s="1"/>
  <c r="H4926" i="2" s="1"/>
  <c r="F4927" i="2"/>
  <c r="G4927" i="2" s="1"/>
  <c r="H4927" i="2" s="1"/>
  <c r="F4928" i="2"/>
  <c r="G4928" i="2" s="1"/>
  <c r="H4928" i="2" s="1"/>
  <c r="F4929" i="2"/>
  <c r="G4929" i="2" s="1"/>
  <c r="H4929" i="2" s="1"/>
  <c r="F4930" i="2"/>
  <c r="G4930" i="2" s="1"/>
  <c r="H4930" i="2" s="1"/>
  <c r="F4931" i="2"/>
  <c r="G4931" i="2" s="1"/>
  <c r="H4931" i="2" s="1"/>
  <c r="F4932" i="2"/>
  <c r="G4932" i="2" s="1"/>
  <c r="H4932" i="2" s="1"/>
  <c r="F4933" i="2"/>
  <c r="G4933" i="2" s="1"/>
  <c r="H4933" i="2" s="1"/>
  <c r="F4934" i="2"/>
  <c r="G4934" i="2" s="1"/>
  <c r="H4934" i="2" s="1"/>
  <c r="F4935" i="2"/>
  <c r="G4935" i="2" s="1"/>
  <c r="H4935" i="2" s="1"/>
  <c r="F4936" i="2"/>
  <c r="G4936" i="2" s="1"/>
  <c r="H4936" i="2" s="1"/>
  <c r="F4937" i="2"/>
  <c r="G4937" i="2" s="1"/>
  <c r="H4937" i="2" s="1"/>
  <c r="F4938" i="2"/>
  <c r="G4938" i="2" s="1"/>
  <c r="H4938" i="2" s="1"/>
  <c r="F4939" i="2"/>
  <c r="G4939" i="2" s="1"/>
  <c r="H4939" i="2" s="1"/>
  <c r="F4940" i="2"/>
  <c r="G4940" i="2" s="1"/>
  <c r="H4940" i="2" s="1"/>
  <c r="F4941" i="2"/>
  <c r="G4941" i="2" s="1"/>
  <c r="H4941" i="2" s="1"/>
  <c r="F4942" i="2"/>
  <c r="G4942" i="2" s="1"/>
  <c r="H4942" i="2" s="1"/>
  <c r="F4943" i="2"/>
  <c r="G4943" i="2" s="1"/>
  <c r="H4943" i="2" s="1"/>
  <c r="F4944" i="2"/>
  <c r="G4944" i="2" s="1"/>
  <c r="H4944" i="2" s="1"/>
  <c r="F4945" i="2"/>
  <c r="G4945" i="2" s="1"/>
  <c r="H4945" i="2" s="1"/>
  <c r="F4946" i="2"/>
  <c r="G4946" i="2" s="1"/>
  <c r="H4946" i="2" s="1"/>
  <c r="F4947" i="2"/>
  <c r="G4947" i="2" s="1"/>
  <c r="H4947" i="2" s="1"/>
  <c r="F4948" i="2"/>
  <c r="G4948" i="2" s="1"/>
  <c r="H4948" i="2" s="1"/>
  <c r="F4949" i="2"/>
  <c r="G4949" i="2" s="1"/>
  <c r="H4949" i="2" s="1"/>
  <c r="F4950" i="2"/>
  <c r="G4950" i="2" s="1"/>
  <c r="H4950" i="2" s="1"/>
  <c r="F4951" i="2"/>
  <c r="G4951" i="2" s="1"/>
  <c r="H4951" i="2" s="1"/>
  <c r="F4952" i="2"/>
  <c r="G4952" i="2" s="1"/>
  <c r="H4952" i="2" s="1"/>
  <c r="F4953" i="2"/>
  <c r="G4953" i="2" s="1"/>
  <c r="H4953" i="2" s="1"/>
  <c r="F4954" i="2"/>
  <c r="G4954" i="2" s="1"/>
  <c r="H4954" i="2" s="1"/>
  <c r="F4955" i="2"/>
  <c r="G4955" i="2" s="1"/>
  <c r="H4955" i="2" s="1"/>
  <c r="F4956" i="2"/>
  <c r="G4956" i="2" s="1"/>
  <c r="H4956" i="2" s="1"/>
  <c r="F4957" i="2"/>
  <c r="G4957" i="2" s="1"/>
  <c r="H4957" i="2" s="1"/>
  <c r="F4958" i="2"/>
  <c r="G4958" i="2" s="1"/>
  <c r="H4958" i="2" s="1"/>
  <c r="F4959" i="2"/>
  <c r="G4959" i="2" s="1"/>
  <c r="H4959" i="2" s="1"/>
  <c r="F4960" i="2"/>
  <c r="G4960" i="2" s="1"/>
  <c r="H4960" i="2" s="1"/>
  <c r="F4961" i="2"/>
  <c r="G4961" i="2" s="1"/>
  <c r="H4961" i="2" s="1"/>
  <c r="F4962" i="2"/>
  <c r="G4962" i="2" s="1"/>
  <c r="H4962" i="2" s="1"/>
  <c r="F4963" i="2"/>
  <c r="G4963" i="2" s="1"/>
  <c r="H4963" i="2" s="1"/>
  <c r="F4964" i="2"/>
  <c r="G4964" i="2" s="1"/>
  <c r="H4964" i="2" s="1"/>
  <c r="F4965" i="2"/>
  <c r="G4965" i="2" s="1"/>
  <c r="H4965" i="2" s="1"/>
  <c r="F4966" i="2"/>
  <c r="G4966" i="2" s="1"/>
  <c r="H4966" i="2" s="1"/>
  <c r="F4967" i="2"/>
  <c r="G4967" i="2" s="1"/>
  <c r="H4967" i="2" s="1"/>
  <c r="F4968" i="2"/>
  <c r="G4968" i="2" s="1"/>
  <c r="H4968" i="2" s="1"/>
  <c r="F4969" i="2"/>
  <c r="G4969" i="2" s="1"/>
  <c r="H4969" i="2" s="1"/>
  <c r="F4970" i="2"/>
  <c r="G4970" i="2" s="1"/>
  <c r="H4970" i="2" s="1"/>
  <c r="F4971" i="2"/>
  <c r="G4971" i="2" s="1"/>
  <c r="H4971" i="2" s="1"/>
  <c r="F4972" i="2"/>
  <c r="G4972" i="2" s="1"/>
  <c r="H4972" i="2" s="1"/>
  <c r="F4973" i="2"/>
  <c r="G4973" i="2" s="1"/>
  <c r="H4973" i="2" s="1"/>
  <c r="F4974" i="2"/>
  <c r="G4974" i="2" s="1"/>
  <c r="H4974" i="2" s="1"/>
  <c r="F4975" i="2"/>
  <c r="G4975" i="2" s="1"/>
  <c r="H4975" i="2" s="1"/>
  <c r="F4976" i="2"/>
  <c r="G4976" i="2" s="1"/>
  <c r="H4976" i="2" s="1"/>
  <c r="F4977" i="2"/>
  <c r="G4977" i="2" s="1"/>
  <c r="H4977" i="2" s="1"/>
  <c r="F4978" i="2"/>
  <c r="G4978" i="2" s="1"/>
  <c r="H4978" i="2" s="1"/>
  <c r="F4979" i="2"/>
  <c r="G4979" i="2" s="1"/>
  <c r="H4979" i="2" s="1"/>
  <c r="F4980" i="2"/>
  <c r="G4980" i="2" s="1"/>
  <c r="H4980" i="2" s="1"/>
  <c r="F4981" i="2"/>
  <c r="G4981" i="2" s="1"/>
  <c r="H4981" i="2" s="1"/>
  <c r="F4982" i="2"/>
  <c r="G4982" i="2" s="1"/>
  <c r="H4982" i="2" s="1"/>
  <c r="F4983" i="2"/>
  <c r="G4983" i="2" s="1"/>
  <c r="H4983" i="2" s="1"/>
  <c r="F4984" i="2"/>
  <c r="G4984" i="2" s="1"/>
  <c r="H4984" i="2" s="1"/>
  <c r="F4985" i="2"/>
  <c r="G4985" i="2" s="1"/>
  <c r="H4985" i="2" s="1"/>
  <c r="F4986" i="2"/>
  <c r="G4986" i="2" s="1"/>
  <c r="H4986" i="2" s="1"/>
  <c r="F4987" i="2"/>
  <c r="G4987" i="2" s="1"/>
  <c r="H4987" i="2" s="1"/>
  <c r="F4988" i="2"/>
  <c r="G4988" i="2" s="1"/>
  <c r="H4988" i="2" s="1"/>
  <c r="F4989" i="2"/>
  <c r="G4989" i="2" s="1"/>
  <c r="H4989" i="2" s="1"/>
  <c r="F4990" i="2"/>
  <c r="G4990" i="2" s="1"/>
  <c r="H4990" i="2" s="1"/>
  <c r="F4991" i="2"/>
  <c r="G4991" i="2" s="1"/>
  <c r="H4991" i="2" s="1"/>
  <c r="F4992" i="2"/>
  <c r="G4992" i="2" s="1"/>
  <c r="H4992" i="2" s="1"/>
  <c r="F4993" i="2"/>
  <c r="G4993" i="2" s="1"/>
  <c r="H4993" i="2" s="1"/>
  <c r="F4994" i="2"/>
  <c r="G4994" i="2" s="1"/>
  <c r="H4994" i="2" s="1"/>
  <c r="F4995" i="2"/>
  <c r="G4995" i="2" s="1"/>
  <c r="H4995" i="2" s="1"/>
  <c r="F4996" i="2"/>
  <c r="G4996" i="2" s="1"/>
  <c r="H4996" i="2" s="1"/>
  <c r="F4997" i="2"/>
  <c r="G4997" i="2" s="1"/>
  <c r="H4997" i="2" s="1"/>
  <c r="F4998" i="2"/>
  <c r="G4998" i="2" s="1"/>
  <c r="H4998" i="2" s="1"/>
  <c r="F4999" i="2"/>
  <c r="G4999" i="2" s="1"/>
  <c r="H4999" i="2" s="1"/>
  <c r="F5000" i="2"/>
  <c r="G5000" i="2" s="1"/>
  <c r="H5000" i="2" s="1"/>
  <c r="F5001" i="2"/>
  <c r="G5001" i="2" s="1"/>
  <c r="H5001" i="2" s="1"/>
  <c r="F5002" i="2"/>
  <c r="G5002" i="2" s="1"/>
  <c r="H5002" i="2" s="1"/>
  <c r="F5003" i="2"/>
  <c r="G5003" i="2" s="1"/>
  <c r="H5003" i="2" s="1"/>
  <c r="F5004" i="2"/>
  <c r="G5004" i="2" s="1"/>
  <c r="H5004" i="2" s="1"/>
  <c r="F5005" i="2"/>
  <c r="G5005" i="2" s="1"/>
  <c r="H5005" i="2" s="1"/>
  <c r="F5006" i="2"/>
  <c r="G5006" i="2" s="1"/>
  <c r="H5006" i="2" s="1"/>
  <c r="F5007" i="2"/>
  <c r="G5007" i="2" s="1"/>
  <c r="H5007" i="2" s="1"/>
  <c r="F5008" i="2"/>
  <c r="G5008" i="2" s="1"/>
  <c r="H5008" i="2" s="1"/>
  <c r="F5009" i="2"/>
  <c r="G5009" i="2" s="1"/>
  <c r="H5009" i="2" s="1"/>
  <c r="F5010" i="2"/>
  <c r="G5010" i="2" s="1"/>
  <c r="H5010" i="2" s="1"/>
  <c r="F5011" i="2"/>
  <c r="G5011" i="2" s="1"/>
  <c r="H5011" i="2" s="1"/>
  <c r="F5012" i="2"/>
  <c r="G5012" i="2" s="1"/>
  <c r="H5012" i="2" s="1"/>
  <c r="F5013" i="2"/>
  <c r="G5013" i="2" s="1"/>
  <c r="H5013" i="2" s="1"/>
  <c r="F5014" i="2"/>
  <c r="G5014" i="2" s="1"/>
  <c r="H5014" i="2" s="1"/>
  <c r="F5015" i="2"/>
  <c r="G5015" i="2" s="1"/>
  <c r="H5015" i="2" s="1"/>
  <c r="F5016" i="2"/>
  <c r="G5016" i="2" s="1"/>
  <c r="H5016" i="2" s="1"/>
  <c r="F5017" i="2"/>
  <c r="G5017" i="2" s="1"/>
  <c r="H5017" i="2" s="1"/>
  <c r="F5018" i="2"/>
  <c r="G5018" i="2" s="1"/>
  <c r="H5018" i="2" s="1"/>
  <c r="F5019" i="2"/>
  <c r="G5019" i="2" s="1"/>
  <c r="H5019" i="2" s="1"/>
  <c r="F5020" i="2"/>
  <c r="G5020" i="2" s="1"/>
  <c r="H5020" i="2" s="1"/>
  <c r="F5021" i="2"/>
  <c r="G5021" i="2" s="1"/>
  <c r="H5021" i="2" s="1"/>
  <c r="F5022" i="2"/>
  <c r="G5022" i="2" s="1"/>
  <c r="H5022" i="2" s="1"/>
  <c r="F5023" i="2"/>
  <c r="G5023" i="2" s="1"/>
  <c r="H5023" i="2" s="1"/>
  <c r="F5024" i="2"/>
  <c r="G5024" i="2" s="1"/>
  <c r="H5024" i="2" s="1"/>
  <c r="F5025" i="2"/>
  <c r="G5025" i="2" s="1"/>
  <c r="H5025" i="2" s="1"/>
  <c r="F5026" i="2"/>
  <c r="G5026" i="2" s="1"/>
  <c r="H5026" i="2" s="1"/>
  <c r="F5027" i="2"/>
  <c r="G5027" i="2" s="1"/>
  <c r="H5027" i="2" s="1"/>
  <c r="F5028" i="2"/>
  <c r="G5028" i="2" s="1"/>
  <c r="H5028" i="2" s="1"/>
  <c r="F5029" i="2"/>
  <c r="G5029" i="2" s="1"/>
  <c r="H5029" i="2" s="1"/>
  <c r="F5030" i="2"/>
  <c r="G5030" i="2" s="1"/>
  <c r="H5030" i="2" s="1"/>
  <c r="F5031" i="2"/>
  <c r="G5031" i="2" s="1"/>
  <c r="H5031" i="2" s="1"/>
  <c r="F5032" i="2"/>
  <c r="G5032" i="2" s="1"/>
  <c r="H5032" i="2" s="1"/>
  <c r="F5033" i="2"/>
  <c r="G5033" i="2" s="1"/>
  <c r="H5033" i="2" s="1"/>
  <c r="F5034" i="2"/>
  <c r="G5034" i="2" s="1"/>
  <c r="H5034" i="2" s="1"/>
  <c r="F5035" i="2"/>
  <c r="G5035" i="2" s="1"/>
  <c r="H5035" i="2" s="1"/>
  <c r="F5036" i="2"/>
  <c r="G5036" i="2" s="1"/>
  <c r="H5036" i="2" s="1"/>
  <c r="F5037" i="2"/>
  <c r="G5037" i="2" s="1"/>
  <c r="H5037" i="2" s="1"/>
  <c r="F5038" i="2"/>
  <c r="G5038" i="2" s="1"/>
  <c r="H5038" i="2" s="1"/>
  <c r="F5039" i="2"/>
  <c r="G5039" i="2" s="1"/>
  <c r="H5039" i="2" s="1"/>
  <c r="F5040" i="2"/>
  <c r="G5040" i="2" s="1"/>
  <c r="H5040" i="2" s="1"/>
  <c r="F5041" i="2"/>
  <c r="G5041" i="2" s="1"/>
  <c r="H5041" i="2" s="1"/>
  <c r="F5042" i="2"/>
  <c r="G5042" i="2" s="1"/>
  <c r="H5042" i="2" s="1"/>
  <c r="F5043" i="2"/>
  <c r="G5043" i="2" s="1"/>
  <c r="H5043" i="2" s="1"/>
  <c r="F5044" i="2"/>
  <c r="G5044" i="2" s="1"/>
  <c r="H5044" i="2" s="1"/>
  <c r="F5045" i="2"/>
  <c r="G5045" i="2" s="1"/>
  <c r="H5045" i="2" s="1"/>
  <c r="F5046" i="2"/>
  <c r="G5046" i="2" s="1"/>
  <c r="H5046" i="2" s="1"/>
  <c r="F5047" i="2"/>
  <c r="G5047" i="2" s="1"/>
  <c r="H5047" i="2" s="1"/>
  <c r="F5048" i="2"/>
  <c r="G5048" i="2" s="1"/>
  <c r="H5048" i="2" s="1"/>
  <c r="F5049" i="2"/>
  <c r="G5049" i="2" s="1"/>
  <c r="H5049" i="2" s="1"/>
  <c r="F5050" i="2"/>
  <c r="G5050" i="2" s="1"/>
  <c r="H5050" i="2" s="1"/>
  <c r="F5051" i="2"/>
  <c r="G5051" i="2" s="1"/>
  <c r="H5051" i="2" s="1"/>
  <c r="F5052" i="2"/>
  <c r="G5052" i="2" s="1"/>
  <c r="H5052" i="2" s="1"/>
  <c r="F5053" i="2"/>
  <c r="G5053" i="2" s="1"/>
  <c r="H5053" i="2" s="1"/>
  <c r="F5054" i="2"/>
  <c r="G5054" i="2" s="1"/>
  <c r="H5054" i="2" s="1"/>
  <c r="F5055" i="2"/>
  <c r="G5055" i="2" s="1"/>
  <c r="H5055" i="2" s="1"/>
  <c r="F5056" i="2"/>
  <c r="G5056" i="2" s="1"/>
  <c r="H5056" i="2" s="1"/>
  <c r="F5057" i="2"/>
  <c r="G5057" i="2" s="1"/>
  <c r="H5057" i="2" s="1"/>
  <c r="F5058" i="2"/>
  <c r="G5058" i="2" s="1"/>
  <c r="H5058" i="2" s="1"/>
  <c r="F5059" i="2"/>
  <c r="G5059" i="2" s="1"/>
  <c r="H5059" i="2" s="1"/>
  <c r="F5060" i="2"/>
  <c r="G5060" i="2" s="1"/>
  <c r="H5060" i="2" s="1"/>
  <c r="F5061" i="2"/>
  <c r="G5061" i="2" s="1"/>
  <c r="H5061" i="2" s="1"/>
  <c r="F5062" i="2"/>
  <c r="G5062" i="2" s="1"/>
  <c r="H5062" i="2" s="1"/>
  <c r="F5063" i="2"/>
  <c r="G5063" i="2" s="1"/>
  <c r="H5063" i="2" s="1"/>
  <c r="F5064" i="2"/>
  <c r="G5064" i="2" s="1"/>
  <c r="H5064" i="2" s="1"/>
  <c r="F5065" i="2"/>
  <c r="G5065" i="2" s="1"/>
  <c r="H5065" i="2" s="1"/>
  <c r="F5066" i="2"/>
  <c r="G5066" i="2" s="1"/>
  <c r="H5066" i="2" s="1"/>
  <c r="F5067" i="2"/>
  <c r="G5067" i="2" s="1"/>
  <c r="H5067" i="2" s="1"/>
  <c r="F5068" i="2"/>
  <c r="G5068" i="2" s="1"/>
  <c r="H5068" i="2" s="1"/>
  <c r="F5069" i="2"/>
  <c r="G5069" i="2" s="1"/>
  <c r="H5069" i="2" s="1"/>
  <c r="F5070" i="2"/>
  <c r="G5070" i="2" s="1"/>
  <c r="H5070" i="2" s="1"/>
  <c r="F5071" i="2"/>
  <c r="G5071" i="2" s="1"/>
  <c r="H5071" i="2" s="1"/>
  <c r="F5072" i="2"/>
  <c r="G5072" i="2" s="1"/>
  <c r="H5072" i="2" s="1"/>
  <c r="F5073" i="2"/>
  <c r="G5073" i="2" s="1"/>
  <c r="H5073" i="2" s="1"/>
  <c r="F5074" i="2"/>
  <c r="G5074" i="2" s="1"/>
  <c r="H5074" i="2" s="1"/>
  <c r="F5075" i="2"/>
  <c r="G5075" i="2" s="1"/>
  <c r="H5075" i="2" s="1"/>
  <c r="F5076" i="2"/>
  <c r="G5076" i="2" s="1"/>
  <c r="H5076" i="2" s="1"/>
  <c r="F5077" i="2"/>
  <c r="G5077" i="2" s="1"/>
  <c r="H5077" i="2" s="1"/>
  <c r="F5078" i="2"/>
  <c r="G5078" i="2" s="1"/>
  <c r="H5078" i="2" s="1"/>
  <c r="F5079" i="2"/>
  <c r="G5079" i="2" s="1"/>
  <c r="H5079" i="2" s="1"/>
  <c r="F5080" i="2"/>
  <c r="G5080" i="2" s="1"/>
  <c r="H5080" i="2" s="1"/>
  <c r="F5081" i="2"/>
  <c r="G5081" i="2" s="1"/>
  <c r="H5081" i="2" s="1"/>
  <c r="F5082" i="2"/>
  <c r="G5082" i="2" s="1"/>
  <c r="H5082" i="2" s="1"/>
  <c r="F5083" i="2"/>
  <c r="G5083" i="2" s="1"/>
  <c r="H5083" i="2" s="1"/>
  <c r="F5084" i="2"/>
  <c r="G5084" i="2" s="1"/>
  <c r="H5084" i="2" s="1"/>
  <c r="F5085" i="2"/>
  <c r="G5085" i="2" s="1"/>
  <c r="H5085" i="2" s="1"/>
  <c r="F5086" i="2"/>
  <c r="G5086" i="2" s="1"/>
  <c r="H5086" i="2" s="1"/>
  <c r="F5087" i="2"/>
  <c r="G5087" i="2" s="1"/>
  <c r="H5087" i="2" s="1"/>
  <c r="F5088" i="2"/>
  <c r="G5088" i="2" s="1"/>
  <c r="H5088" i="2" s="1"/>
  <c r="F5089" i="2"/>
  <c r="G5089" i="2" s="1"/>
  <c r="H5089" i="2" s="1"/>
  <c r="F5090" i="2"/>
  <c r="G5090" i="2" s="1"/>
  <c r="H5090" i="2" s="1"/>
  <c r="F5091" i="2"/>
  <c r="G5091" i="2" s="1"/>
  <c r="H5091" i="2" s="1"/>
  <c r="F5092" i="2"/>
  <c r="G5092" i="2" s="1"/>
  <c r="H5092" i="2" s="1"/>
  <c r="F5093" i="2"/>
  <c r="G5093" i="2" s="1"/>
  <c r="H5093" i="2" s="1"/>
  <c r="F5094" i="2"/>
  <c r="G5094" i="2" s="1"/>
  <c r="H5094" i="2" s="1"/>
  <c r="F5095" i="2"/>
  <c r="G5095" i="2" s="1"/>
  <c r="H5095" i="2" s="1"/>
  <c r="F5096" i="2"/>
  <c r="G5096" i="2" s="1"/>
  <c r="H5096" i="2" s="1"/>
  <c r="F5097" i="2"/>
  <c r="G5097" i="2" s="1"/>
  <c r="H5097" i="2" s="1"/>
  <c r="F5098" i="2"/>
  <c r="G5098" i="2" s="1"/>
  <c r="H5098" i="2" s="1"/>
  <c r="F5099" i="2"/>
  <c r="G5099" i="2" s="1"/>
  <c r="H5099" i="2" s="1"/>
  <c r="F5100" i="2"/>
  <c r="G5100" i="2" s="1"/>
  <c r="H5100" i="2" s="1"/>
  <c r="F5101" i="2"/>
  <c r="G5101" i="2" s="1"/>
  <c r="H5101" i="2" s="1"/>
  <c r="F5102" i="2"/>
  <c r="G5102" i="2" s="1"/>
  <c r="H5102" i="2" s="1"/>
  <c r="F5103" i="2"/>
  <c r="G5103" i="2" s="1"/>
  <c r="H5103" i="2" s="1"/>
  <c r="F5104" i="2"/>
  <c r="G5104" i="2" s="1"/>
  <c r="H5104" i="2" s="1"/>
  <c r="F5105" i="2"/>
  <c r="G5105" i="2" s="1"/>
  <c r="H5105" i="2" s="1"/>
  <c r="F5106" i="2"/>
  <c r="G5106" i="2" s="1"/>
  <c r="H5106" i="2" s="1"/>
  <c r="F5107" i="2"/>
  <c r="G5107" i="2" s="1"/>
  <c r="H5107" i="2" s="1"/>
  <c r="F5108" i="2"/>
  <c r="G5108" i="2" s="1"/>
  <c r="H5108" i="2" s="1"/>
  <c r="F5109" i="2"/>
  <c r="G5109" i="2" s="1"/>
  <c r="H5109" i="2" s="1"/>
  <c r="F5110" i="2"/>
  <c r="G5110" i="2" s="1"/>
  <c r="H5110" i="2" s="1"/>
  <c r="F5111" i="2"/>
  <c r="G5111" i="2" s="1"/>
  <c r="H5111" i="2" s="1"/>
  <c r="F5112" i="2"/>
  <c r="G5112" i="2" s="1"/>
  <c r="H5112" i="2" s="1"/>
  <c r="F5113" i="2"/>
  <c r="G5113" i="2" s="1"/>
  <c r="H5113" i="2" s="1"/>
  <c r="F5114" i="2"/>
  <c r="G5114" i="2" s="1"/>
  <c r="H5114" i="2" s="1"/>
  <c r="F5115" i="2"/>
  <c r="G5115" i="2" s="1"/>
  <c r="H5115" i="2" s="1"/>
  <c r="F5116" i="2"/>
  <c r="G5116" i="2" s="1"/>
  <c r="H5116" i="2" s="1"/>
  <c r="F5117" i="2"/>
  <c r="G5117" i="2" s="1"/>
  <c r="H5117" i="2" s="1"/>
  <c r="F5118" i="2"/>
  <c r="G5118" i="2" s="1"/>
  <c r="H5118" i="2" s="1"/>
  <c r="F5119" i="2"/>
  <c r="G5119" i="2" s="1"/>
  <c r="H5119" i="2" s="1"/>
  <c r="F5120" i="2"/>
  <c r="G5120" i="2" s="1"/>
  <c r="H5120" i="2" s="1"/>
  <c r="F5121" i="2"/>
  <c r="G5121" i="2" s="1"/>
  <c r="H5121" i="2" s="1"/>
  <c r="F5122" i="2"/>
  <c r="G5122" i="2" s="1"/>
  <c r="H5122" i="2" s="1"/>
  <c r="F5123" i="2"/>
  <c r="G5123" i="2" s="1"/>
  <c r="H5123" i="2" s="1"/>
  <c r="F5124" i="2"/>
  <c r="G5124" i="2" s="1"/>
  <c r="H5124" i="2" s="1"/>
  <c r="F5125" i="2"/>
  <c r="G5125" i="2" s="1"/>
  <c r="H5125" i="2" s="1"/>
  <c r="F5126" i="2"/>
  <c r="G5126" i="2" s="1"/>
  <c r="H5126" i="2" s="1"/>
  <c r="F5127" i="2"/>
  <c r="G5127" i="2" s="1"/>
  <c r="H5127" i="2" s="1"/>
  <c r="F5128" i="2"/>
  <c r="G5128" i="2" s="1"/>
  <c r="H5128" i="2" s="1"/>
  <c r="F5129" i="2"/>
  <c r="G5129" i="2" s="1"/>
  <c r="H5129" i="2" s="1"/>
  <c r="F5130" i="2"/>
  <c r="G5130" i="2" s="1"/>
  <c r="H5130" i="2" s="1"/>
  <c r="F5131" i="2"/>
  <c r="G5131" i="2" s="1"/>
  <c r="H5131" i="2" s="1"/>
  <c r="F5132" i="2"/>
  <c r="G5132" i="2" s="1"/>
  <c r="H5132" i="2" s="1"/>
  <c r="F5133" i="2"/>
  <c r="G5133" i="2" s="1"/>
  <c r="H5133" i="2" s="1"/>
  <c r="F5134" i="2"/>
  <c r="G5134" i="2" s="1"/>
  <c r="H5134" i="2" s="1"/>
  <c r="F5135" i="2"/>
  <c r="G5135" i="2" s="1"/>
  <c r="H5135" i="2" s="1"/>
  <c r="F5136" i="2"/>
  <c r="G5136" i="2" s="1"/>
  <c r="H5136" i="2" s="1"/>
  <c r="F5137" i="2"/>
  <c r="G5137" i="2" s="1"/>
  <c r="H5137" i="2" s="1"/>
  <c r="F5138" i="2"/>
  <c r="G5138" i="2" s="1"/>
  <c r="H5138" i="2" s="1"/>
  <c r="F5139" i="2"/>
  <c r="G5139" i="2" s="1"/>
  <c r="H5139" i="2" s="1"/>
  <c r="F5140" i="2"/>
  <c r="G5140" i="2" s="1"/>
  <c r="H5140" i="2" s="1"/>
  <c r="F5141" i="2"/>
  <c r="G5141" i="2" s="1"/>
  <c r="H5141" i="2" s="1"/>
  <c r="F5142" i="2"/>
  <c r="G5142" i="2" s="1"/>
  <c r="H5142" i="2" s="1"/>
  <c r="F5143" i="2"/>
  <c r="G5143" i="2" s="1"/>
  <c r="H5143" i="2" s="1"/>
  <c r="F5144" i="2"/>
  <c r="G5144" i="2" s="1"/>
  <c r="H5144" i="2" s="1"/>
  <c r="F5145" i="2"/>
  <c r="G5145" i="2" s="1"/>
  <c r="H5145" i="2" s="1"/>
  <c r="F5146" i="2"/>
  <c r="G5146" i="2" s="1"/>
  <c r="H5146" i="2" s="1"/>
  <c r="F5147" i="2"/>
  <c r="G5147" i="2" s="1"/>
  <c r="H5147" i="2" s="1"/>
  <c r="F5148" i="2"/>
  <c r="G5148" i="2" s="1"/>
  <c r="H5148" i="2" s="1"/>
  <c r="F5149" i="2"/>
  <c r="G5149" i="2" s="1"/>
  <c r="H5149" i="2" s="1"/>
  <c r="F5150" i="2"/>
  <c r="G5150" i="2" s="1"/>
  <c r="H5150" i="2" s="1"/>
  <c r="F5151" i="2"/>
  <c r="G5151" i="2" s="1"/>
  <c r="H5151" i="2" s="1"/>
  <c r="F5152" i="2"/>
  <c r="G5152" i="2" s="1"/>
  <c r="H5152" i="2" s="1"/>
  <c r="F5153" i="2"/>
  <c r="G5153" i="2" s="1"/>
  <c r="H5153" i="2" s="1"/>
  <c r="F5154" i="2"/>
  <c r="G5154" i="2" s="1"/>
  <c r="H5154" i="2" s="1"/>
  <c r="F5155" i="2"/>
  <c r="G5155" i="2" s="1"/>
  <c r="H5155" i="2" s="1"/>
  <c r="F5156" i="2"/>
  <c r="G5156" i="2" s="1"/>
  <c r="H5156" i="2" s="1"/>
  <c r="F5157" i="2"/>
  <c r="G5157" i="2" s="1"/>
  <c r="H5157" i="2" s="1"/>
  <c r="F5158" i="2"/>
  <c r="G5158" i="2" s="1"/>
  <c r="H5158" i="2" s="1"/>
  <c r="F5159" i="2"/>
  <c r="G5159" i="2" s="1"/>
  <c r="H5159" i="2" s="1"/>
  <c r="F5160" i="2"/>
  <c r="G5160" i="2" s="1"/>
  <c r="H5160" i="2" s="1"/>
  <c r="F5161" i="2"/>
  <c r="G5161" i="2" s="1"/>
  <c r="H5161" i="2" s="1"/>
  <c r="F5162" i="2"/>
  <c r="G5162" i="2" s="1"/>
  <c r="H5162" i="2" s="1"/>
  <c r="F5163" i="2"/>
  <c r="G5163" i="2" s="1"/>
  <c r="H5163" i="2" s="1"/>
  <c r="F5164" i="2"/>
  <c r="G5164" i="2" s="1"/>
  <c r="H5164" i="2" s="1"/>
  <c r="F5165" i="2"/>
  <c r="G5165" i="2" s="1"/>
  <c r="H5165" i="2" s="1"/>
  <c r="F5166" i="2"/>
  <c r="G5166" i="2" s="1"/>
  <c r="H5166" i="2" s="1"/>
  <c r="F5167" i="2"/>
  <c r="G5167" i="2" s="1"/>
  <c r="H5167" i="2" s="1"/>
  <c r="F5168" i="2"/>
  <c r="G5168" i="2" s="1"/>
  <c r="H5168" i="2" s="1"/>
  <c r="F5169" i="2"/>
  <c r="G5169" i="2" s="1"/>
  <c r="H5169" i="2" s="1"/>
  <c r="F5170" i="2"/>
  <c r="G5170" i="2" s="1"/>
  <c r="H5170" i="2" s="1"/>
  <c r="F5171" i="2"/>
  <c r="G5171" i="2" s="1"/>
  <c r="H5171" i="2" s="1"/>
  <c r="F5172" i="2"/>
  <c r="G5172" i="2" s="1"/>
  <c r="H5172" i="2" s="1"/>
  <c r="F5173" i="2"/>
  <c r="G5173" i="2" s="1"/>
  <c r="H5173" i="2" s="1"/>
  <c r="F5174" i="2"/>
  <c r="G5174" i="2" s="1"/>
  <c r="H5174" i="2" s="1"/>
  <c r="F5175" i="2"/>
  <c r="G5175" i="2" s="1"/>
  <c r="H5175" i="2" s="1"/>
  <c r="F5176" i="2"/>
  <c r="G5176" i="2" s="1"/>
  <c r="H5176" i="2" s="1"/>
  <c r="F5177" i="2"/>
  <c r="G5177" i="2" s="1"/>
  <c r="H5177" i="2" s="1"/>
  <c r="F5178" i="2"/>
  <c r="G5178" i="2" s="1"/>
  <c r="H5178" i="2" s="1"/>
  <c r="F5179" i="2"/>
  <c r="G5179" i="2" s="1"/>
  <c r="H5179" i="2" s="1"/>
  <c r="F5180" i="2"/>
  <c r="G5180" i="2" s="1"/>
  <c r="H5180" i="2" s="1"/>
  <c r="F5181" i="2"/>
  <c r="G5181" i="2" s="1"/>
  <c r="H5181" i="2" s="1"/>
  <c r="F5182" i="2"/>
  <c r="G5182" i="2" s="1"/>
  <c r="H5182" i="2" s="1"/>
  <c r="F5183" i="2"/>
  <c r="G5183" i="2" s="1"/>
  <c r="H5183" i="2" s="1"/>
  <c r="F5184" i="2"/>
  <c r="G5184" i="2" s="1"/>
  <c r="H5184" i="2" s="1"/>
  <c r="F5185" i="2"/>
  <c r="G5185" i="2" s="1"/>
  <c r="H5185" i="2" s="1"/>
  <c r="F5186" i="2"/>
  <c r="G5186" i="2" s="1"/>
  <c r="H5186" i="2" s="1"/>
  <c r="F5187" i="2"/>
  <c r="G5187" i="2" s="1"/>
  <c r="H5187" i="2" s="1"/>
  <c r="F5188" i="2"/>
  <c r="G5188" i="2" s="1"/>
  <c r="H5188" i="2" s="1"/>
  <c r="F5189" i="2"/>
  <c r="G5189" i="2" s="1"/>
  <c r="H5189" i="2" s="1"/>
  <c r="F5190" i="2"/>
  <c r="G5190" i="2" s="1"/>
  <c r="H5190" i="2" s="1"/>
  <c r="F5191" i="2"/>
  <c r="G5191" i="2" s="1"/>
  <c r="H5191" i="2" s="1"/>
  <c r="F5192" i="2"/>
  <c r="G5192" i="2" s="1"/>
  <c r="H5192" i="2" s="1"/>
  <c r="F5193" i="2"/>
  <c r="G5193" i="2" s="1"/>
  <c r="H5193" i="2" s="1"/>
  <c r="F5194" i="2"/>
  <c r="G5194" i="2" s="1"/>
  <c r="H5194" i="2" s="1"/>
  <c r="F5195" i="2"/>
  <c r="G5195" i="2" s="1"/>
  <c r="H5195" i="2" s="1"/>
  <c r="F5196" i="2"/>
  <c r="G5196" i="2" s="1"/>
  <c r="H5196" i="2" s="1"/>
  <c r="F5197" i="2"/>
  <c r="G5197" i="2" s="1"/>
  <c r="H5197" i="2" s="1"/>
  <c r="F5198" i="2"/>
  <c r="G5198" i="2" s="1"/>
  <c r="H5198" i="2" s="1"/>
  <c r="F5199" i="2"/>
  <c r="G5199" i="2" s="1"/>
  <c r="H5199" i="2" s="1"/>
  <c r="F5200" i="2"/>
  <c r="G5200" i="2" s="1"/>
  <c r="H5200" i="2" s="1"/>
  <c r="F5201" i="2"/>
  <c r="G5201" i="2" s="1"/>
  <c r="H5201" i="2" s="1"/>
  <c r="F5202" i="2"/>
  <c r="G5202" i="2" s="1"/>
  <c r="H5202" i="2" s="1"/>
  <c r="F5203" i="2"/>
  <c r="G5203" i="2" s="1"/>
  <c r="H5203" i="2" s="1"/>
  <c r="F5204" i="2"/>
  <c r="G5204" i="2" s="1"/>
  <c r="H5204" i="2" s="1"/>
  <c r="F5205" i="2"/>
  <c r="G5205" i="2" s="1"/>
  <c r="H5205" i="2" s="1"/>
  <c r="F5206" i="2"/>
  <c r="G5206" i="2" s="1"/>
  <c r="H5206" i="2" s="1"/>
  <c r="F5207" i="2"/>
  <c r="G5207" i="2" s="1"/>
  <c r="H5207" i="2" s="1"/>
  <c r="F5208" i="2"/>
  <c r="G5208" i="2" s="1"/>
  <c r="H5208" i="2" s="1"/>
  <c r="F5209" i="2"/>
  <c r="G5209" i="2" s="1"/>
  <c r="H5209" i="2" s="1"/>
  <c r="F5210" i="2"/>
  <c r="G5210" i="2" s="1"/>
  <c r="H5210" i="2" s="1"/>
  <c r="F5211" i="2"/>
  <c r="G5211" i="2" s="1"/>
  <c r="H5211" i="2" s="1"/>
  <c r="F5212" i="2"/>
  <c r="G5212" i="2" s="1"/>
  <c r="H5212" i="2" s="1"/>
  <c r="F5213" i="2"/>
  <c r="G5213" i="2" s="1"/>
  <c r="H5213" i="2" s="1"/>
  <c r="F5214" i="2"/>
  <c r="G5214" i="2" s="1"/>
  <c r="H5214" i="2" s="1"/>
  <c r="F5215" i="2"/>
  <c r="G5215" i="2" s="1"/>
  <c r="H5215" i="2" s="1"/>
  <c r="F5216" i="2"/>
  <c r="G5216" i="2" s="1"/>
  <c r="H5216" i="2" s="1"/>
  <c r="F5217" i="2"/>
  <c r="G5217" i="2" s="1"/>
  <c r="H5217" i="2" s="1"/>
  <c r="F5218" i="2"/>
  <c r="G5218" i="2" s="1"/>
  <c r="H5218" i="2" s="1"/>
  <c r="F5219" i="2"/>
  <c r="G5219" i="2" s="1"/>
  <c r="H5219" i="2" s="1"/>
  <c r="F5220" i="2"/>
  <c r="G5220" i="2" s="1"/>
  <c r="H5220" i="2" s="1"/>
  <c r="F5221" i="2"/>
  <c r="G5221" i="2" s="1"/>
  <c r="H5221" i="2" s="1"/>
  <c r="F5222" i="2"/>
  <c r="G5222" i="2" s="1"/>
  <c r="H5222" i="2" s="1"/>
  <c r="F5223" i="2"/>
  <c r="G5223" i="2" s="1"/>
  <c r="H5223" i="2" s="1"/>
  <c r="F5224" i="2"/>
  <c r="G5224" i="2" s="1"/>
  <c r="H5224" i="2" s="1"/>
  <c r="F5225" i="2"/>
  <c r="G5225" i="2" s="1"/>
  <c r="H5225" i="2" s="1"/>
  <c r="F5226" i="2"/>
  <c r="G5226" i="2" s="1"/>
  <c r="H5226" i="2" s="1"/>
  <c r="F5227" i="2"/>
  <c r="G5227" i="2" s="1"/>
  <c r="H5227" i="2" s="1"/>
  <c r="F5228" i="2"/>
  <c r="G5228" i="2" s="1"/>
  <c r="H5228" i="2" s="1"/>
  <c r="F5229" i="2"/>
  <c r="G5229" i="2" s="1"/>
  <c r="H5229" i="2" s="1"/>
  <c r="F5230" i="2"/>
  <c r="G5230" i="2" s="1"/>
  <c r="H5230" i="2" s="1"/>
  <c r="F5231" i="2"/>
  <c r="G5231" i="2" s="1"/>
  <c r="H5231" i="2" s="1"/>
  <c r="F5232" i="2"/>
  <c r="G5232" i="2" s="1"/>
  <c r="H5232" i="2" s="1"/>
  <c r="F5233" i="2"/>
  <c r="G5233" i="2" s="1"/>
  <c r="H5233" i="2" s="1"/>
  <c r="F5234" i="2"/>
  <c r="G5234" i="2" s="1"/>
  <c r="H5234" i="2" s="1"/>
  <c r="F5235" i="2"/>
  <c r="G5235" i="2" s="1"/>
  <c r="H5235" i="2" s="1"/>
  <c r="F5236" i="2"/>
  <c r="G5236" i="2" s="1"/>
  <c r="H5236" i="2" s="1"/>
  <c r="F5237" i="2"/>
  <c r="G5237" i="2" s="1"/>
  <c r="H5237" i="2" s="1"/>
  <c r="F5238" i="2"/>
  <c r="G5238" i="2" s="1"/>
  <c r="H5238" i="2" s="1"/>
  <c r="F5239" i="2"/>
  <c r="G5239" i="2" s="1"/>
  <c r="H5239" i="2" s="1"/>
  <c r="F5240" i="2"/>
  <c r="G5240" i="2" s="1"/>
  <c r="H5240" i="2" s="1"/>
  <c r="F5241" i="2"/>
  <c r="G5241" i="2" s="1"/>
  <c r="H5241" i="2" s="1"/>
  <c r="F5242" i="2"/>
  <c r="G5242" i="2" s="1"/>
  <c r="H5242" i="2" s="1"/>
  <c r="F5243" i="2"/>
  <c r="G5243" i="2" s="1"/>
  <c r="H5243" i="2" s="1"/>
  <c r="F5244" i="2"/>
  <c r="G5244" i="2" s="1"/>
  <c r="H5244" i="2" s="1"/>
  <c r="F5245" i="2"/>
  <c r="G5245" i="2" s="1"/>
  <c r="H5245" i="2" s="1"/>
  <c r="F5246" i="2"/>
  <c r="G5246" i="2" s="1"/>
  <c r="H5246" i="2" s="1"/>
  <c r="F5247" i="2"/>
  <c r="G5247" i="2" s="1"/>
  <c r="H5247" i="2" s="1"/>
  <c r="F5248" i="2"/>
  <c r="G5248" i="2" s="1"/>
  <c r="H5248" i="2" s="1"/>
  <c r="F5249" i="2"/>
  <c r="G5249" i="2" s="1"/>
  <c r="H5249" i="2" s="1"/>
  <c r="F5250" i="2"/>
  <c r="G5250" i="2" s="1"/>
  <c r="H5250" i="2" s="1"/>
  <c r="F5251" i="2"/>
  <c r="G5251" i="2" s="1"/>
  <c r="H5251" i="2" s="1"/>
  <c r="F5252" i="2"/>
  <c r="G5252" i="2" s="1"/>
  <c r="H5252" i="2" s="1"/>
  <c r="F5253" i="2"/>
  <c r="G5253" i="2" s="1"/>
  <c r="H5253" i="2" s="1"/>
  <c r="F5254" i="2"/>
  <c r="G5254" i="2" s="1"/>
  <c r="H5254" i="2" s="1"/>
  <c r="F5255" i="2"/>
  <c r="G5255" i="2" s="1"/>
  <c r="H5255" i="2" s="1"/>
  <c r="F5256" i="2"/>
  <c r="G5256" i="2" s="1"/>
  <c r="H5256" i="2" s="1"/>
  <c r="F5257" i="2"/>
  <c r="G5257" i="2" s="1"/>
  <c r="H5257" i="2" s="1"/>
  <c r="F5258" i="2"/>
  <c r="G5258" i="2" s="1"/>
  <c r="H5258" i="2" s="1"/>
  <c r="F5259" i="2"/>
  <c r="G5259" i="2" s="1"/>
  <c r="H5259" i="2" s="1"/>
  <c r="F5260" i="2"/>
  <c r="G5260" i="2" s="1"/>
  <c r="H5260" i="2" s="1"/>
  <c r="F5261" i="2"/>
  <c r="G5261" i="2" s="1"/>
  <c r="H5261" i="2" s="1"/>
  <c r="F5262" i="2"/>
  <c r="G5262" i="2" s="1"/>
  <c r="H5262" i="2" s="1"/>
  <c r="F5263" i="2"/>
  <c r="G5263" i="2" s="1"/>
  <c r="H5263" i="2" s="1"/>
  <c r="F5264" i="2"/>
  <c r="G5264" i="2" s="1"/>
  <c r="H5264" i="2" s="1"/>
  <c r="F5265" i="2"/>
  <c r="G5265" i="2" s="1"/>
  <c r="H5265" i="2" s="1"/>
  <c r="F5266" i="2"/>
  <c r="G5266" i="2" s="1"/>
  <c r="H5266" i="2" s="1"/>
  <c r="F5267" i="2"/>
  <c r="G5267" i="2" s="1"/>
  <c r="H5267" i="2" s="1"/>
  <c r="F5268" i="2"/>
  <c r="G5268" i="2" s="1"/>
  <c r="H5268" i="2" s="1"/>
  <c r="F5269" i="2"/>
  <c r="G5269" i="2" s="1"/>
  <c r="H5269" i="2" s="1"/>
  <c r="F5270" i="2"/>
  <c r="G5270" i="2" s="1"/>
  <c r="H5270" i="2" s="1"/>
  <c r="F5271" i="2"/>
  <c r="G5271" i="2" s="1"/>
  <c r="H5271" i="2" s="1"/>
  <c r="F5272" i="2"/>
  <c r="G5272" i="2" s="1"/>
  <c r="H5272" i="2" s="1"/>
  <c r="F5273" i="2"/>
  <c r="G5273" i="2" s="1"/>
  <c r="H5273" i="2" s="1"/>
  <c r="F5274" i="2"/>
  <c r="G5274" i="2" s="1"/>
  <c r="H5274" i="2" s="1"/>
  <c r="F5275" i="2"/>
  <c r="G5275" i="2" s="1"/>
  <c r="H5275" i="2" s="1"/>
  <c r="F5276" i="2"/>
  <c r="G5276" i="2" s="1"/>
  <c r="H5276" i="2" s="1"/>
  <c r="F5277" i="2"/>
  <c r="G5277" i="2" s="1"/>
  <c r="H5277" i="2" s="1"/>
  <c r="F5278" i="2"/>
  <c r="G5278" i="2" s="1"/>
  <c r="H5278" i="2" s="1"/>
  <c r="F5279" i="2"/>
  <c r="G5279" i="2" s="1"/>
  <c r="H5279" i="2" s="1"/>
  <c r="F5280" i="2"/>
  <c r="G5280" i="2" s="1"/>
  <c r="H5280" i="2" s="1"/>
  <c r="F5281" i="2"/>
  <c r="G5281" i="2" s="1"/>
  <c r="H5281" i="2" s="1"/>
  <c r="F5282" i="2"/>
  <c r="G5282" i="2" s="1"/>
  <c r="H5282" i="2" s="1"/>
  <c r="F5283" i="2"/>
  <c r="G5283" i="2" s="1"/>
  <c r="H5283" i="2" s="1"/>
  <c r="F5284" i="2"/>
  <c r="G5284" i="2" s="1"/>
  <c r="H5284" i="2" s="1"/>
  <c r="F5285" i="2"/>
  <c r="G5285" i="2" s="1"/>
  <c r="H5285" i="2" s="1"/>
  <c r="F5286" i="2"/>
  <c r="G5286" i="2" s="1"/>
  <c r="H5286" i="2" s="1"/>
  <c r="F5287" i="2"/>
  <c r="G5287" i="2" s="1"/>
  <c r="H5287" i="2" s="1"/>
  <c r="F5288" i="2"/>
  <c r="G5288" i="2" s="1"/>
  <c r="H5288" i="2" s="1"/>
  <c r="F5289" i="2"/>
  <c r="G5289" i="2" s="1"/>
  <c r="H5289" i="2" s="1"/>
  <c r="F5290" i="2"/>
  <c r="G5290" i="2" s="1"/>
  <c r="H5290" i="2" s="1"/>
  <c r="F5291" i="2"/>
  <c r="G5291" i="2" s="1"/>
  <c r="H5291" i="2" s="1"/>
  <c r="F5292" i="2"/>
  <c r="G5292" i="2" s="1"/>
  <c r="H5292" i="2" s="1"/>
  <c r="F5293" i="2"/>
  <c r="G5293" i="2" s="1"/>
  <c r="H5293" i="2" s="1"/>
  <c r="F5294" i="2"/>
  <c r="G5294" i="2" s="1"/>
  <c r="H5294" i="2" s="1"/>
  <c r="F5295" i="2"/>
  <c r="G5295" i="2" s="1"/>
  <c r="H5295" i="2" s="1"/>
  <c r="F5296" i="2"/>
  <c r="G5296" i="2" s="1"/>
  <c r="H5296" i="2" s="1"/>
  <c r="F5297" i="2"/>
  <c r="G5297" i="2" s="1"/>
  <c r="H5297" i="2" s="1"/>
  <c r="F5298" i="2"/>
  <c r="G5298" i="2" s="1"/>
  <c r="H5298" i="2" s="1"/>
  <c r="F5299" i="2"/>
  <c r="G5299" i="2" s="1"/>
  <c r="H5299" i="2" s="1"/>
  <c r="F5300" i="2"/>
  <c r="G5300" i="2" s="1"/>
  <c r="H5300" i="2" s="1"/>
  <c r="F5301" i="2"/>
  <c r="G5301" i="2" s="1"/>
  <c r="H5301" i="2" s="1"/>
  <c r="F5302" i="2"/>
  <c r="G5302" i="2" s="1"/>
  <c r="H5302" i="2" s="1"/>
  <c r="F5303" i="2"/>
  <c r="G5303" i="2" s="1"/>
  <c r="H5303" i="2" s="1"/>
  <c r="F5304" i="2"/>
  <c r="G5304" i="2" s="1"/>
  <c r="H5304" i="2" s="1"/>
  <c r="F5305" i="2"/>
  <c r="G5305" i="2" s="1"/>
  <c r="H5305" i="2" s="1"/>
  <c r="F5306" i="2"/>
  <c r="G5306" i="2" s="1"/>
  <c r="H5306" i="2" s="1"/>
  <c r="F5307" i="2"/>
  <c r="G5307" i="2" s="1"/>
  <c r="H5307" i="2" s="1"/>
  <c r="F5308" i="2"/>
  <c r="G5308" i="2" s="1"/>
  <c r="H5308" i="2" s="1"/>
  <c r="F5309" i="2"/>
  <c r="G5309" i="2" s="1"/>
  <c r="H5309" i="2" s="1"/>
  <c r="F5310" i="2"/>
  <c r="G5310" i="2" s="1"/>
  <c r="H5310" i="2" s="1"/>
  <c r="F5311" i="2"/>
  <c r="G5311" i="2" s="1"/>
  <c r="H5311" i="2" s="1"/>
  <c r="F5312" i="2"/>
  <c r="G5312" i="2" s="1"/>
  <c r="H5312" i="2" s="1"/>
  <c r="F5313" i="2"/>
  <c r="G5313" i="2" s="1"/>
  <c r="H5313" i="2" s="1"/>
  <c r="F5314" i="2"/>
  <c r="G5314" i="2" s="1"/>
  <c r="H5314" i="2" s="1"/>
  <c r="F5315" i="2"/>
  <c r="G5315" i="2" s="1"/>
  <c r="H5315" i="2" s="1"/>
  <c r="F5316" i="2"/>
  <c r="G5316" i="2" s="1"/>
  <c r="H5316" i="2" s="1"/>
  <c r="F5317" i="2"/>
  <c r="G5317" i="2" s="1"/>
  <c r="H5317" i="2" s="1"/>
  <c r="F5318" i="2"/>
  <c r="G5318" i="2" s="1"/>
  <c r="H5318" i="2" s="1"/>
  <c r="F5319" i="2"/>
  <c r="G5319" i="2" s="1"/>
  <c r="H5319" i="2" s="1"/>
  <c r="F5320" i="2"/>
  <c r="G5320" i="2" s="1"/>
  <c r="H5320" i="2" s="1"/>
  <c r="F5321" i="2"/>
  <c r="G5321" i="2" s="1"/>
  <c r="H5321" i="2" s="1"/>
  <c r="F5322" i="2"/>
  <c r="G5322" i="2" s="1"/>
  <c r="H5322" i="2" s="1"/>
  <c r="F5323" i="2"/>
  <c r="G5323" i="2" s="1"/>
  <c r="H5323" i="2" s="1"/>
  <c r="F5324" i="2"/>
  <c r="G5324" i="2" s="1"/>
  <c r="H5324" i="2" s="1"/>
  <c r="F5325" i="2"/>
  <c r="G5325" i="2" s="1"/>
  <c r="H5325" i="2" s="1"/>
  <c r="F5326" i="2"/>
  <c r="G5326" i="2" s="1"/>
  <c r="H5326" i="2" s="1"/>
  <c r="F5327" i="2"/>
  <c r="G5327" i="2" s="1"/>
  <c r="H5327" i="2" s="1"/>
  <c r="F5328" i="2"/>
  <c r="G5328" i="2" s="1"/>
  <c r="H5328" i="2" s="1"/>
  <c r="F5329" i="2"/>
  <c r="G5329" i="2" s="1"/>
  <c r="H5329" i="2" s="1"/>
  <c r="F5330" i="2"/>
  <c r="G5330" i="2" s="1"/>
  <c r="H5330" i="2" s="1"/>
  <c r="F5331" i="2"/>
  <c r="G5331" i="2" s="1"/>
  <c r="H5331" i="2" s="1"/>
  <c r="F5332" i="2"/>
  <c r="G5332" i="2" s="1"/>
  <c r="H5332" i="2" s="1"/>
  <c r="F5333" i="2"/>
  <c r="G5333" i="2" s="1"/>
  <c r="H5333" i="2" s="1"/>
  <c r="F5334" i="2"/>
  <c r="G5334" i="2" s="1"/>
  <c r="H5334" i="2" s="1"/>
  <c r="F5335" i="2"/>
  <c r="G5335" i="2" s="1"/>
  <c r="H5335" i="2" s="1"/>
  <c r="F5336" i="2"/>
  <c r="G5336" i="2" s="1"/>
  <c r="H5336" i="2" s="1"/>
  <c r="F5337" i="2"/>
  <c r="G5337" i="2" s="1"/>
  <c r="H5337" i="2" s="1"/>
  <c r="F5338" i="2"/>
  <c r="G5338" i="2" s="1"/>
  <c r="H5338" i="2" s="1"/>
  <c r="F5339" i="2"/>
  <c r="G5339" i="2" s="1"/>
  <c r="H5339" i="2" s="1"/>
  <c r="F5340" i="2"/>
  <c r="G5340" i="2" s="1"/>
  <c r="H5340" i="2" s="1"/>
  <c r="F5341" i="2"/>
  <c r="G5341" i="2" s="1"/>
  <c r="H5341" i="2" s="1"/>
  <c r="F5342" i="2"/>
  <c r="G5342" i="2" s="1"/>
  <c r="H5342" i="2" s="1"/>
  <c r="F5343" i="2"/>
  <c r="G5343" i="2" s="1"/>
  <c r="H5343" i="2" s="1"/>
  <c r="F5344" i="2"/>
  <c r="G5344" i="2" s="1"/>
  <c r="H5344" i="2" s="1"/>
  <c r="F5345" i="2"/>
  <c r="G5345" i="2" s="1"/>
  <c r="H5345" i="2" s="1"/>
  <c r="F5346" i="2"/>
  <c r="G5346" i="2" s="1"/>
  <c r="H5346" i="2" s="1"/>
  <c r="F5347" i="2"/>
  <c r="G5347" i="2" s="1"/>
  <c r="H5347" i="2" s="1"/>
  <c r="F5348" i="2"/>
  <c r="G5348" i="2" s="1"/>
  <c r="H5348" i="2" s="1"/>
  <c r="F5349" i="2"/>
  <c r="G5349" i="2" s="1"/>
  <c r="H5349" i="2" s="1"/>
  <c r="F5350" i="2"/>
  <c r="G5350" i="2" s="1"/>
  <c r="H5350" i="2" s="1"/>
  <c r="F5351" i="2"/>
  <c r="G5351" i="2" s="1"/>
  <c r="H5351" i="2" s="1"/>
  <c r="F5352" i="2"/>
  <c r="G5352" i="2" s="1"/>
  <c r="H5352" i="2" s="1"/>
  <c r="F5353" i="2"/>
  <c r="G5353" i="2" s="1"/>
  <c r="H5353" i="2" s="1"/>
  <c r="F5354" i="2"/>
  <c r="G5354" i="2" s="1"/>
  <c r="H5354" i="2" s="1"/>
  <c r="F5355" i="2"/>
  <c r="G5355" i="2" s="1"/>
  <c r="H5355" i="2" s="1"/>
  <c r="F5356" i="2"/>
  <c r="G5356" i="2" s="1"/>
  <c r="H5356" i="2" s="1"/>
  <c r="F5357" i="2"/>
  <c r="G5357" i="2" s="1"/>
  <c r="H5357" i="2" s="1"/>
  <c r="F5358" i="2"/>
  <c r="G5358" i="2" s="1"/>
  <c r="H5358" i="2" s="1"/>
  <c r="F5359" i="2"/>
  <c r="G5359" i="2" s="1"/>
  <c r="H5359" i="2" s="1"/>
  <c r="F5360" i="2"/>
  <c r="G5360" i="2" s="1"/>
  <c r="H5360" i="2" s="1"/>
  <c r="F5361" i="2"/>
  <c r="G5361" i="2" s="1"/>
  <c r="H5361" i="2" s="1"/>
  <c r="F5362" i="2"/>
  <c r="G5362" i="2" s="1"/>
  <c r="H5362" i="2" s="1"/>
  <c r="F5363" i="2"/>
  <c r="G5363" i="2" s="1"/>
  <c r="H5363" i="2" s="1"/>
  <c r="F5364" i="2"/>
  <c r="G5364" i="2" s="1"/>
  <c r="H5364" i="2" s="1"/>
  <c r="F5365" i="2"/>
  <c r="G5365" i="2" s="1"/>
  <c r="H5365" i="2" s="1"/>
  <c r="F5366" i="2"/>
  <c r="G5366" i="2" s="1"/>
  <c r="H5366" i="2" s="1"/>
  <c r="F5367" i="2"/>
  <c r="G5367" i="2" s="1"/>
  <c r="H5367" i="2" s="1"/>
  <c r="F5368" i="2"/>
  <c r="G5368" i="2" s="1"/>
  <c r="H5368" i="2" s="1"/>
  <c r="F5369" i="2"/>
  <c r="G5369" i="2" s="1"/>
  <c r="H5369" i="2" s="1"/>
  <c r="F5370" i="2"/>
  <c r="G5370" i="2" s="1"/>
  <c r="H5370" i="2" s="1"/>
  <c r="F5371" i="2"/>
  <c r="G5371" i="2" s="1"/>
  <c r="H5371" i="2" s="1"/>
  <c r="F5372" i="2"/>
  <c r="G5372" i="2" s="1"/>
  <c r="H5372" i="2" s="1"/>
  <c r="F5373" i="2"/>
  <c r="G5373" i="2" s="1"/>
  <c r="H5373" i="2" s="1"/>
  <c r="F5374" i="2"/>
  <c r="G5374" i="2" s="1"/>
  <c r="H5374" i="2" s="1"/>
  <c r="F5375" i="2"/>
  <c r="G5375" i="2" s="1"/>
  <c r="H5375" i="2" s="1"/>
  <c r="F5376" i="2"/>
  <c r="G5376" i="2" s="1"/>
  <c r="H5376" i="2" s="1"/>
  <c r="F5377" i="2"/>
  <c r="G5377" i="2" s="1"/>
  <c r="H5377" i="2" s="1"/>
  <c r="F5378" i="2"/>
  <c r="G5378" i="2" s="1"/>
  <c r="H5378" i="2" s="1"/>
  <c r="F5379" i="2"/>
  <c r="G5379" i="2" s="1"/>
  <c r="H5379" i="2" s="1"/>
  <c r="F5380" i="2"/>
  <c r="G5380" i="2" s="1"/>
  <c r="H5380" i="2" s="1"/>
  <c r="F5381" i="2"/>
  <c r="G5381" i="2" s="1"/>
  <c r="H5381" i="2" s="1"/>
  <c r="F5382" i="2"/>
  <c r="G5382" i="2" s="1"/>
  <c r="H5382" i="2" s="1"/>
  <c r="F5383" i="2"/>
  <c r="G5383" i="2" s="1"/>
  <c r="H5383" i="2" s="1"/>
  <c r="F5384" i="2"/>
  <c r="G5384" i="2" s="1"/>
  <c r="H5384" i="2" s="1"/>
  <c r="F5385" i="2"/>
  <c r="G5385" i="2" s="1"/>
  <c r="H5385" i="2" s="1"/>
  <c r="F5386" i="2"/>
  <c r="G5386" i="2" s="1"/>
  <c r="H5386" i="2" s="1"/>
  <c r="F5387" i="2"/>
  <c r="G5387" i="2" s="1"/>
  <c r="H5387" i="2" s="1"/>
  <c r="F5388" i="2"/>
  <c r="G5388" i="2" s="1"/>
  <c r="H5388" i="2" s="1"/>
  <c r="F5389" i="2"/>
  <c r="G5389" i="2" s="1"/>
  <c r="H5389" i="2" s="1"/>
  <c r="F5390" i="2"/>
  <c r="G5390" i="2" s="1"/>
  <c r="H5390" i="2" s="1"/>
  <c r="F5391" i="2"/>
  <c r="G5391" i="2" s="1"/>
  <c r="H5391" i="2" s="1"/>
  <c r="F5392" i="2"/>
  <c r="G5392" i="2" s="1"/>
  <c r="H5392" i="2" s="1"/>
  <c r="F5393" i="2"/>
  <c r="G5393" i="2" s="1"/>
  <c r="H5393" i="2" s="1"/>
  <c r="F5394" i="2"/>
  <c r="G5394" i="2" s="1"/>
  <c r="H5394" i="2" s="1"/>
  <c r="F5395" i="2"/>
  <c r="G5395" i="2" s="1"/>
  <c r="H5395" i="2" s="1"/>
  <c r="F5396" i="2"/>
  <c r="G5396" i="2" s="1"/>
  <c r="H5396" i="2" s="1"/>
  <c r="F5397" i="2"/>
  <c r="G5397" i="2" s="1"/>
  <c r="H5397" i="2" s="1"/>
  <c r="F5398" i="2"/>
  <c r="G5398" i="2" s="1"/>
  <c r="H5398" i="2" s="1"/>
  <c r="F5399" i="2"/>
  <c r="G5399" i="2" s="1"/>
  <c r="H5399" i="2" s="1"/>
  <c r="F5400" i="2"/>
  <c r="G5400" i="2" s="1"/>
  <c r="H5400" i="2" s="1"/>
  <c r="F5401" i="2"/>
  <c r="G5401" i="2" s="1"/>
  <c r="H5401" i="2" s="1"/>
  <c r="F5402" i="2"/>
  <c r="G5402" i="2" s="1"/>
  <c r="H5402" i="2" s="1"/>
  <c r="F5403" i="2"/>
  <c r="G5403" i="2" s="1"/>
  <c r="H5403" i="2" s="1"/>
  <c r="F5404" i="2"/>
  <c r="G5404" i="2" s="1"/>
  <c r="H5404" i="2" s="1"/>
  <c r="F5405" i="2"/>
  <c r="G5405" i="2" s="1"/>
  <c r="H5405" i="2" s="1"/>
  <c r="F5406" i="2"/>
  <c r="G5406" i="2" s="1"/>
  <c r="H5406" i="2" s="1"/>
  <c r="F5407" i="2"/>
  <c r="G5407" i="2" s="1"/>
  <c r="H5407" i="2" s="1"/>
  <c r="F5408" i="2"/>
  <c r="G5408" i="2" s="1"/>
  <c r="H5408" i="2" s="1"/>
  <c r="F5409" i="2"/>
  <c r="G5409" i="2" s="1"/>
  <c r="H5409" i="2" s="1"/>
  <c r="F5410" i="2"/>
  <c r="G5410" i="2" s="1"/>
  <c r="H5410" i="2" s="1"/>
  <c r="F5411" i="2"/>
  <c r="G5411" i="2" s="1"/>
  <c r="H5411" i="2" s="1"/>
  <c r="F5412" i="2"/>
  <c r="G5412" i="2" s="1"/>
  <c r="H5412" i="2" s="1"/>
  <c r="F5413" i="2"/>
  <c r="G5413" i="2" s="1"/>
  <c r="H5413" i="2" s="1"/>
  <c r="F5414" i="2"/>
  <c r="G5414" i="2" s="1"/>
  <c r="H5414" i="2" s="1"/>
  <c r="F5415" i="2"/>
  <c r="G5415" i="2" s="1"/>
  <c r="H5415" i="2" s="1"/>
  <c r="F5416" i="2"/>
  <c r="G5416" i="2" s="1"/>
  <c r="H5416" i="2" s="1"/>
  <c r="F5417" i="2"/>
  <c r="G5417" i="2" s="1"/>
  <c r="H5417" i="2" s="1"/>
  <c r="F5418" i="2"/>
  <c r="G5418" i="2" s="1"/>
  <c r="H5418" i="2" s="1"/>
  <c r="F5419" i="2"/>
  <c r="G5419" i="2" s="1"/>
  <c r="H5419" i="2" s="1"/>
  <c r="F5420" i="2"/>
  <c r="G5420" i="2" s="1"/>
  <c r="H5420" i="2" s="1"/>
  <c r="F5421" i="2"/>
  <c r="G5421" i="2" s="1"/>
  <c r="H5421" i="2" s="1"/>
  <c r="F5422" i="2"/>
  <c r="G5422" i="2" s="1"/>
  <c r="H5422" i="2" s="1"/>
  <c r="F5423" i="2"/>
  <c r="G5423" i="2" s="1"/>
  <c r="H5423" i="2" s="1"/>
  <c r="F5424" i="2"/>
  <c r="G5424" i="2" s="1"/>
  <c r="H5424" i="2" s="1"/>
  <c r="F5425" i="2"/>
  <c r="G5425" i="2" s="1"/>
  <c r="H5425" i="2" s="1"/>
  <c r="F5426" i="2"/>
  <c r="G5426" i="2" s="1"/>
  <c r="H5426" i="2" s="1"/>
  <c r="F5427" i="2"/>
  <c r="G5427" i="2" s="1"/>
  <c r="H5427" i="2" s="1"/>
  <c r="F5428" i="2"/>
  <c r="G5428" i="2" s="1"/>
  <c r="H5428" i="2" s="1"/>
  <c r="F5429" i="2"/>
  <c r="G5429" i="2" s="1"/>
  <c r="H5429" i="2" s="1"/>
  <c r="F5430" i="2"/>
  <c r="G5430" i="2" s="1"/>
  <c r="H5430" i="2" s="1"/>
  <c r="F5431" i="2"/>
  <c r="G5431" i="2" s="1"/>
  <c r="H5431" i="2" s="1"/>
  <c r="F5432" i="2"/>
  <c r="G5432" i="2" s="1"/>
  <c r="H5432" i="2" s="1"/>
  <c r="F5433" i="2"/>
  <c r="G5433" i="2" s="1"/>
  <c r="H5433" i="2" s="1"/>
  <c r="F5434" i="2"/>
  <c r="G5434" i="2" s="1"/>
  <c r="H5434" i="2" s="1"/>
  <c r="F5435" i="2"/>
  <c r="G5435" i="2" s="1"/>
  <c r="H5435" i="2" s="1"/>
  <c r="F5436" i="2"/>
  <c r="G5436" i="2" s="1"/>
  <c r="H5436" i="2" s="1"/>
  <c r="F5437" i="2"/>
  <c r="G5437" i="2" s="1"/>
  <c r="H5437" i="2" s="1"/>
  <c r="F5438" i="2"/>
  <c r="G5438" i="2" s="1"/>
  <c r="H5438" i="2" s="1"/>
  <c r="F5439" i="2"/>
  <c r="G5439" i="2" s="1"/>
  <c r="H5439" i="2" s="1"/>
  <c r="F5440" i="2"/>
  <c r="G5440" i="2" s="1"/>
  <c r="H5440" i="2" s="1"/>
  <c r="F5441" i="2"/>
  <c r="G5441" i="2" s="1"/>
  <c r="H5441" i="2" s="1"/>
  <c r="F5442" i="2"/>
  <c r="G5442" i="2" s="1"/>
  <c r="H5442" i="2" s="1"/>
  <c r="F5443" i="2"/>
  <c r="G5443" i="2" s="1"/>
  <c r="H5443" i="2" s="1"/>
  <c r="F5444" i="2"/>
  <c r="G5444" i="2" s="1"/>
  <c r="H5444" i="2" s="1"/>
  <c r="F5445" i="2"/>
  <c r="G5445" i="2" s="1"/>
  <c r="H5445" i="2" s="1"/>
  <c r="F5446" i="2"/>
  <c r="G5446" i="2" s="1"/>
  <c r="H5446" i="2" s="1"/>
  <c r="F5447" i="2"/>
  <c r="G5447" i="2" s="1"/>
  <c r="H5447" i="2" s="1"/>
  <c r="F5448" i="2"/>
  <c r="G5448" i="2" s="1"/>
  <c r="H5448" i="2" s="1"/>
  <c r="F5449" i="2"/>
  <c r="G5449" i="2" s="1"/>
  <c r="H5449" i="2" s="1"/>
  <c r="F5450" i="2"/>
  <c r="G5450" i="2" s="1"/>
  <c r="H5450" i="2" s="1"/>
  <c r="F5451" i="2"/>
  <c r="G5451" i="2" s="1"/>
  <c r="H5451" i="2" s="1"/>
  <c r="F5452" i="2"/>
  <c r="G5452" i="2" s="1"/>
  <c r="H5452" i="2" s="1"/>
  <c r="F5453" i="2"/>
  <c r="G5453" i="2" s="1"/>
  <c r="H5453" i="2" s="1"/>
  <c r="F5454" i="2"/>
  <c r="G5454" i="2" s="1"/>
  <c r="H5454" i="2" s="1"/>
  <c r="F5455" i="2"/>
  <c r="G5455" i="2" s="1"/>
  <c r="H5455" i="2" s="1"/>
  <c r="F5456" i="2"/>
  <c r="G5456" i="2" s="1"/>
  <c r="H5456" i="2" s="1"/>
  <c r="F5457" i="2"/>
  <c r="G5457" i="2" s="1"/>
  <c r="H5457" i="2" s="1"/>
  <c r="F5458" i="2"/>
  <c r="G5458" i="2" s="1"/>
  <c r="H5458" i="2" s="1"/>
  <c r="F5459" i="2"/>
  <c r="G5459" i="2" s="1"/>
  <c r="H5459" i="2" s="1"/>
  <c r="F5460" i="2"/>
  <c r="G5460" i="2" s="1"/>
  <c r="H5460" i="2" s="1"/>
  <c r="F5461" i="2"/>
  <c r="G5461" i="2" s="1"/>
  <c r="H5461" i="2" s="1"/>
  <c r="F5462" i="2"/>
  <c r="G5462" i="2" s="1"/>
  <c r="H5462" i="2" s="1"/>
  <c r="F5463" i="2"/>
  <c r="G5463" i="2" s="1"/>
  <c r="H5463" i="2" s="1"/>
  <c r="F5464" i="2"/>
  <c r="G5464" i="2" s="1"/>
  <c r="H5464" i="2" s="1"/>
  <c r="F5465" i="2"/>
  <c r="G5465" i="2" s="1"/>
  <c r="H5465" i="2" s="1"/>
  <c r="F5466" i="2"/>
  <c r="G5466" i="2" s="1"/>
  <c r="H5466" i="2" s="1"/>
  <c r="F5467" i="2"/>
  <c r="G5467" i="2" s="1"/>
  <c r="H5467" i="2" s="1"/>
  <c r="F5468" i="2"/>
  <c r="G5468" i="2" s="1"/>
  <c r="H5468" i="2" s="1"/>
  <c r="F5469" i="2"/>
  <c r="G5469" i="2" s="1"/>
  <c r="H5469" i="2" s="1"/>
  <c r="F5470" i="2"/>
  <c r="G5470" i="2" s="1"/>
  <c r="H5470" i="2" s="1"/>
  <c r="F5471" i="2"/>
  <c r="G5471" i="2" s="1"/>
  <c r="H5471" i="2" s="1"/>
  <c r="F5472" i="2"/>
  <c r="G5472" i="2" s="1"/>
  <c r="H5472" i="2" s="1"/>
  <c r="F5473" i="2"/>
  <c r="G5473" i="2" s="1"/>
  <c r="H5473" i="2" s="1"/>
  <c r="F5474" i="2"/>
  <c r="G5474" i="2" s="1"/>
  <c r="H5474" i="2" s="1"/>
  <c r="F5475" i="2"/>
  <c r="G5475" i="2" s="1"/>
  <c r="H5475" i="2" s="1"/>
  <c r="F5476" i="2"/>
  <c r="G5476" i="2" s="1"/>
  <c r="H5476" i="2" s="1"/>
  <c r="F5477" i="2"/>
  <c r="G5477" i="2" s="1"/>
  <c r="H5477" i="2" s="1"/>
  <c r="F4" i="2" l="1"/>
  <c r="L10" i="14"/>
  <c r="H4" i="2" l="1"/>
  <c r="G4" i="2"/>
  <c r="B22" i="17"/>
  <c r="B24" i="17" s="1"/>
  <c r="L11" i="14"/>
  <c r="L12" i="14" s="1"/>
  <c r="L13" i="14" s="1"/>
  <c r="L14" i="14" s="1"/>
  <c r="L15" i="14" s="1"/>
  <c r="L16" i="14" s="1"/>
  <c r="L17" i="14" s="1"/>
  <c r="L18" i="14" s="1"/>
  <c r="L19" i="14" s="1"/>
  <c r="L20" i="14" s="1"/>
  <c r="L21" i="14" s="1"/>
  <c r="J10" i="14"/>
  <c r="N10" i="14"/>
  <c r="P10" i="14" s="1"/>
  <c r="C22" i="17" l="1"/>
  <c r="J20" i="14"/>
  <c r="N11" i="14"/>
  <c r="N12" i="14" s="1"/>
  <c r="M10" i="14"/>
  <c r="J17" i="14" l="1"/>
  <c r="N13" i="14"/>
  <c r="N14" i="14" s="1"/>
  <c r="N15" i="14" s="1"/>
  <c r="N16" i="14" s="1"/>
  <c r="N17" i="14" s="1"/>
  <c r="N18" i="14" s="1"/>
  <c r="N19" i="14" s="1"/>
  <c r="N20" i="14" s="1"/>
  <c r="J21" i="14"/>
  <c r="J13" i="14"/>
  <c r="J11" i="14"/>
  <c r="J15" i="14"/>
  <c r="M11" i="14"/>
  <c r="M12" i="14" s="1"/>
  <c r="M13" i="14" s="1"/>
  <c r="M14" i="14" s="1"/>
  <c r="M15" i="14" s="1"/>
  <c r="M16" i="14" s="1"/>
  <c r="M17" i="14" s="1"/>
  <c r="M18" i="14" s="1"/>
  <c r="M19" i="14" s="1"/>
  <c r="M20" i="14" s="1"/>
  <c r="M21" i="14" s="1"/>
  <c r="J14" i="14"/>
  <c r="J18" i="14"/>
  <c r="J16" i="14"/>
  <c r="J12" i="14"/>
  <c r="J19" i="14"/>
  <c r="O10" i="14"/>
  <c r="N21" i="14" l="1"/>
  <c r="O21" i="14" s="1"/>
  <c r="O20" i="14"/>
  <c r="P20" i="14"/>
  <c r="P19" i="14"/>
  <c r="O18" i="14"/>
  <c r="P18" i="14"/>
  <c r="O11" i="14"/>
  <c r="O19" i="14"/>
  <c r="P11" i="14"/>
  <c r="P21" i="14" l="1"/>
  <c r="O12" i="14"/>
  <c r="P12" i="14"/>
  <c r="P13" i="14"/>
  <c r="O13" i="14"/>
  <c r="O14" i="14" l="1"/>
  <c r="P14" i="14"/>
  <c r="P15" i="14" l="1"/>
  <c r="O15" i="14"/>
  <c r="O16" i="14" l="1"/>
  <c r="P16" i="14"/>
  <c r="P17" i="14" l="1"/>
  <c r="O17" i="14"/>
</calcChain>
</file>

<file path=xl/sharedStrings.xml><?xml version="1.0" encoding="utf-8"?>
<sst xmlns="http://schemas.openxmlformats.org/spreadsheetml/2006/main" count="11224" uniqueCount="183">
  <si>
    <t>Abril</t>
  </si>
  <si>
    <t>Agosto</t>
  </si>
  <si>
    <t>Valor</t>
  </si>
  <si>
    <t/>
  </si>
  <si>
    <t>% Acumulado
2019</t>
  </si>
  <si>
    <t>% Acumulado 2019 x 2018</t>
  </si>
  <si>
    <t>Meta</t>
  </si>
  <si>
    <t>Realizado</t>
  </si>
  <si>
    <t>Acumulado 2018</t>
  </si>
  <si>
    <t>Meta Acumulada 2019</t>
  </si>
  <si>
    <t>Realizado Acumulado 2019</t>
  </si>
  <si>
    <t xml:space="preserve">Divisor </t>
  </si>
  <si>
    <t>Ruim</t>
  </si>
  <si>
    <t>Regular</t>
  </si>
  <si>
    <t>Bom</t>
  </si>
  <si>
    <t>Ótimo</t>
  </si>
  <si>
    <t>Fim</t>
  </si>
  <si>
    <t>Performance</t>
  </si>
  <si>
    <t>Ponteiro</t>
  </si>
  <si>
    <t>Tamanho</t>
  </si>
  <si>
    <t>Complemento</t>
  </si>
  <si>
    <t xml:space="preserve">Realizado </t>
  </si>
  <si>
    <t>Total general</t>
  </si>
  <si>
    <t>Mes</t>
  </si>
  <si>
    <t>Enero</t>
  </si>
  <si>
    <t>Febrero</t>
  </si>
  <si>
    <t>Marzo</t>
  </si>
  <si>
    <t>Mayo</t>
  </si>
  <si>
    <t>Junio</t>
  </si>
  <si>
    <t>Julio</t>
  </si>
  <si>
    <t>Setiembre</t>
  </si>
  <si>
    <t>Octubre</t>
  </si>
  <si>
    <t>Noviembre</t>
  </si>
  <si>
    <t>Diciembre</t>
  </si>
  <si>
    <t>Resumen</t>
  </si>
  <si>
    <t>Valor Meta 2019</t>
  </si>
  <si>
    <t>Suma de Valor Meta 2019</t>
  </si>
  <si>
    <t>Suma de valor Real 2018</t>
  </si>
  <si>
    <t>Sede Piura</t>
  </si>
  <si>
    <t>Sede Lima</t>
  </si>
  <si>
    <t>Sede Arequipa</t>
  </si>
  <si>
    <t>Sede Tacna</t>
  </si>
  <si>
    <t>Sede Cajamarca</t>
  </si>
  <si>
    <t>Sede Tumbes</t>
  </si>
  <si>
    <t>VENDEDOR 1</t>
  </si>
  <si>
    <t>VENDEDOR 2</t>
  </si>
  <si>
    <t>VENDEDOR 3</t>
  </si>
  <si>
    <t>VENDEDOR 4</t>
  </si>
  <si>
    <t>VENDEDOR 5</t>
  </si>
  <si>
    <t>VENDEDOR 6</t>
  </si>
  <si>
    <t>VENDEDOR 7</t>
  </si>
  <si>
    <t>VENDEDOR 8</t>
  </si>
  <si>
    <t>VENDEDOR 9</t>
  </si>
  <si>
    <t>VENDEDOR 10</t>
  </si>
  <si>
    <t>VENDEDOR 11</t>
  </si>
  <si>
    <t>VENDEDOR 12</t>
  </si>
  <si>
    <t>VENDEDOR 13</t>
  </si>
  <si>
    <t>VENDEDOR 14</t>
  </si>
  <si>
    <t>VENDEDOR 15</t>
  </si>
  <si>
    <t>VENDEDOR 16</t>
  </si>
  <si>
    <t>VENDEDOR 17</t>
  </si>
  <si>
    <t>VENDEDOR 18</t>
  </si>
  <si>
    <t>VENDEDOR 19</t>
  </si>
  <si>
    <t>VENDEDOR 20</t>
  </si>
  <si>
    <t>VENDEDOR 21</t>
  </si>
  <si>
    <t>VENDEDOR 22</t>
  </si>
  <si>
    <t>VENDEDOR 23</t>
  </si>
  <si>
    <t>VENDEDOR 24</t>
  </si>
  <si>
    <t>VENDEDOR 25</t>
  </si>
  <si>
    <t>VENDEDOR 26</t>
  </si>
  <si>
    <t>VENDEDOR 27</t>
  </si>
  <si>
    <t>VENDEDOR 28</t>
  </si>
  <si>
    <t>VENDEDOR 29</t>
  </si>
  <si>
    <t>VENDEDOR 30</t>
  </si>
  <si>
    <t>VENDEDOR 31</t>
  </si>
  <si>
    <t>VENDEDOR 32</t>
  </si>
  <si>
    <t>VENDEDOR 33</t>
  </si>
  <si>
    <t>VENDEDOR 34</t>
  </si>
  <si>
    <t>VENDEDOR 35</t>
  </si>
  <si>
    <t>VENDEDOR 36</t>
  </si>
  <si>
    <t>VENDEDOR 37</t>
  </si>
  <si>
    <t>VENDEDOR 38</t>
  </si>
  <si>
    <t>VENDEDOR 39</t>
  </si>
  <si>
    <t>VENDEDOR 40</t>
  </si>
  <si>
    <t>VENDEDOR 41</t>
  </si>
  <si>
    <t>VENDEDOR 42</t>
  </si>
  <si>
    <t>VENDEDOR 43</t>
  </si>
  <si>
    <t>VENDEDOR 44</t>
  </si>
  <si>
    <t>VENDEDOR 45</t>
  </si>
  <si>
    <t>VENDEDOR 46</t>
  </si>
  <si>
    <t>VENDEDOR 47</t>
  </si>
  <si>
    <t>VENDEDOR 48</t>
  </si>
  <si>
    <t>VENDEDOR 49</t>
  </si>
  <si>
    <t>VENDEDOR 50</t>
  </si>
  <si>
    <t>VENDEDOR 51</t>
  </si>
  <si>
    <t>VENDEDOR 52</t>
  </si>
  <si>
    <t>VENDEDOR 53</t>
  </si>
  <si>
    <t>VENDEDOR 54</t>
  </si>
  <si>
    <t>VENDEDOR 55</t>
  </si>
  <si>
    <t>VENDEDOR 56</t>
  </si>
  <si>
    <t>VENDEDOR 57</t>
  </si>
  <si>
    <t>Sede</t>
  </si>
  <si>
    <t>(Todas)</t>
  </si>
  <si>
    <t>TABLAS</t>
  </si>
  <si>
    <t>Consumos</t>
  </si>
  <si>
    <t>Sueldos</t>
  </si>
  <si>
    <t>Gratif. Ordinarias Empleados</t>
  </si>
  <si>
    <t>Gratificaciones Extraordinarias Empleados</t>
  </si>
  <si>
    <t>Vacaciones</t>
  </si>
  <si>
    <t>Descanso medico</t>
  </si>
  <si>
    <t>Movilidad y/o servicio de Transporte</t>
  </si>
  <si>
    <t>Uniformes</t>
  </si>
  <si>
    <t>Atenciones y obsequios al personal</t>
  </si>
  <si>
    <t>Tickets de alimentos</t>
  </si>
  <si>
    <t>ESSALUD-RÚgimen de prestaciones de salud</t>
  </si>
  <si>
    <t>SCTR-Seg complemntario trabajo de riesgo</t>
  </si>
  <si>
    <t>Seguro de vida</t>
  </si>
  <si>
    <t>Participacion de utilidades</t>
  </si>
  <si>
    <t>Incentivo por cese</t>
  </si>
  <si>
    <t>Indemnizacion Despido Arbitrario</t>
  </si>
  <si>
    <t>CTS-Compensación por tiempo de servicio</t>
  </si>
  <si>
    <t>Otros Fletes</t>
  </si>
  <si>
    <t>Estibas</t>
  </si>
  <si>
    <t>Flete Local</t>
  </si>
  <si>
    <t>Flete a Provincia</t>
  </si>
  <si>
    <t>Servicio de montacarga</t>
  </si>
  <si>
    <t>Gasto de viaje</t>
  </si>
  <si>
    <t>Consultorias</t>
  </si>
  <si>
    <t>Courier</t>
  </si>
  <si>
    <t>Mantenimiento / Reparaciones</t>
  </si>
  <si>
    <t>Reparaciones Vehiculos</t>
  </si>
  <si>
    <t>Alquileres</t>
  </si>
  <si>
    <t>Energia Electrica</t>
  </si>
  <si>
    <t>Agua</t>
  </si>
  <si>
    <t>Selección Y Eval. Pe</t>
  </si>
  <si>
    <t>Servicios p·blicos</t>
  </si>
  <si>
    <t>Aporte Publicitario</t>
  </si>
  <si>
    <t>Servicio de personal (service)</t>
  </si>
  <si>
    <t>Vigilancia</t>
  </si>
  <si>
    <t>Limpieza</t>
  </si>
  <si>
    <t>Gastos por almacenaje y/o embalaje</t>
  </si>
  <si>
    <t>Gtos.reclamos de clientes</t>
  </si>
  <si>
    <t>Arbitrios municipales</t>
  </si>
  <si>
    <t>Seguros-vehiculos</t>
  </si>
  <si>
    <t>Licencias de Sistemas</t>
  </si>
  <si>
    <t>Seguros-Responsabilidad civil</t>
  </si>
  <si>
    <t>SOAT</t>
  </si>
  <si>
    <t>Costo neto enajenaci¾n</t>
  </si>
  <si>
    <t>Suministros diversos</t>
  </si>
  <si>
    <t>comprobantes de pago</t>
  </si>
  <si>
    <t>Combustible</t>
  </si>
  <si>
    <t>Otros-Gastos Reparables</t>
  </si>
  <si>
    <t>Sanciones Administra</t>
  </si>
  <si>
    <t>Movilidad</t>
  </si>
  <si>
    <t>Perd. med-desmedros / merma</t>
  </si>
  <si>
    <t>Perdida medicion activos-MercaderÝa Difer.inventar</t>
  </si>
  <si>
    <t>Deprec. Edificaciones leasing</t>
  </si>
  <si>
    <t>Deprec.Maquinarias leasing</t>
  </si>
  <si>
    <t>Deprec.Equipo de transporte leasing</t>
  </si>
  <si>
    <t>Deprc.Muebles y enseres leasing</t>
  </si>
  <si>
    <t>Depre.Equipos diversos leasing</t>
  </si>
  <si>
    <t>Deprec.Edificaciones Costo</t>
  </si>
  <si>
    <t>Deprec.Maquinarias Costo</t>
  </si>
  <si>
    <t>Deprec.Equipo de transporte Costo</t>
  </si>
  <si>
    <t>Dperec.Muebles y enseres Costo</t>
  </si>
  <si>
    <t>Deprec.Equipos diversos Costo</t>
  </si>
  <si>
    <t>Deprec.Equipo de computo Costo</t>
  </si>
  <si>
    <t>Deprec.Equipo de computo leasing</t>
  </si>
  <si>
    <t>Amortiz.Software Costo</t>
  </si>
  <si>
    <t>PERSONAL</t>
  </si>
  <si>
    <t>SERVICIOS DE TERCEROS</t>
  </si>
  <si>
    <t>GESTIÓN</t>
  </si>
  <si>
    <t>DEPRECIACIÓN, MAQ Y EQUIPOS</t>
  </si>
  <si>
    <t>Valor Real 2019</t>
  </si>
  <si>
    <t>Valor Real 2018</t>
  </si>
  <si>
    <t>DETALLE DE GASTOS</t>
  </si>
  <si>
    <t>Tipo de Gasto</t>
  </si>
  <si>
    <t>Cuenta</t>
  </si>
  <si>
    <t>Suma de Valor Real 2019</t>
  </si>
  <si>
    <t>% Ejecución</t>
  </si>
  <si>
    <t>2019</t>
  </si>
  <si>
    <t>2018</t>
  </si>
  <si>
    <t>Resumen de Gastos
Real vs Ppto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</si>
</sst>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2"/>
      <color theme="1"/>
      <name val="Arial Black"/>
      <family val="2"/>
    </font>
    <font>
      <sz val="11"/>
      <name val="Calibri"/>
      <family val="2"/>
      <scheme val="minor"/>
    </font>
    <font>
      <b/>
      <sz val="8"/>
      <color theme="0"/>
      <name val="Arial Black"/>
      <family val="2"/>
    </font>
    <font>
      <sz val="8"/>
      <color theme="1"/>
      <name val="Calibri"/>
      <family val="2"/>
      <scheme val="minor"/>
    </font>
    <font>
      <b/>
      <sz val="16"/>
      <color theme="0"/>
      <name val="Arial Black"/>
      <family val="2"/>
    </font>
    <font>
      <b/>
      <u/>
      <sz val="36"/>
      <color theme="0"/>
      <name val="Arial Black"/>
      <family val="2"/>
    </font>
    <font>
      <b/>
      <sz val="11"/>
      <color theme="0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lightUp">
        <fgColor theme="6" tint="0.59996337778862885"/>
        <bgColor theme="2" tint="-9.9978637043366805E-2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theme="6" tint="0.59996337778862885"/>
      </patternFill>
    </fill>
    <fill>
      <patternFill patternType="solid">
        <fgColor theme="9" tint="-0.249977111117893"/>
        <bgColor indexed="64"/>
      </patternFill>
    </fill>
  </fills>
  <borders count="34">
    <border>
      <left/>
      <right/>
      <top/>
      <bottom/>
      <diagonal/>
    </border>
    <border>
      <left style="thick">
        <color theme="3" tint="-0.24994659260841701"/>
      </left>
      <right/>
      <top style="thick">
        <color theme="3" tint="-0.24994659260841701"/>
      </top>
      <bottom/>
      <diagonal/>
    </border>
    <border>
      <left/>
      <right/>
      <top style="thick">
        <color theme="3" tint="-0.24994659260841701"/>
      </top>
      <bottom/>
      <diagonal/>
    </border>
    <border>
      <left/>
      <right style="thick">
        <color theme="3" tint="-0.24994659260841701"/>
      </right>
      <top style="thick">
        <color theme="3" tint="-0.24994659260841701"/>
      </top>
      <bottom/>
      <diagonal/>
    </border>
    <border>
      <left style="thick">
        <color theme="3" tint="-0.24994659260841701"/>
      </left>
      <right/>
      <top/>
      <bottom/>
      <diagonal/>
    </border>
    <border>
      <left/>
      <right style="thick">
        <color theme="3" tint="-0.24994659260841701"/>
      </right>
      <top/>
      <bottom/>
      <diagonal/>
    </border>
    <border>
      <left style="thick">
        <color theme="3" tint="-0.24994659260841701"/>
      </left>
      <right/>
      <top/>
      <bottom style="thick">
        <color theme="3" tint="-0.24994659260841701"/>
      </bottom>
      <diagonal/>
    </border>
    <border>
      <left/>
      <right/>
      <top/>
      <bottom style="thick">
        <color theme="3" tint="-0.24994659260841701"/>
      </bottom>
      <diagonal/>
    </border>
    <border>
      <left/>
      <right style="thick">
        <color theme="3" tint="-0.24994659260841701"/>
      </right>
      <top/>
      <bottom style="thick">
        <color theme="3" tint="-0.24994659260841701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14996795556505021"/>
      </left>
      <right/>
      <top style="medium">
        <color theme="0" tint="-0.14996795556505021"/>
      </top>
      <bottom/>
      <diagonal/>
    </border>
    <border>
      <left style="medium">
        <color theme="0" tint="-0.34998626667073579"/>
      </left>
      <right/>
      <top style="medium">
        <color theme="0" tint="-0.14996795556505021"/>
      </top>
      <bottom/>
      <diagonal/>
    </border>
    <border>
      <left/>
      <right/>
      <top style="medium">
        <color theme="0" tint="-0.14996795556505021"/>
      </top>
      <bottom/>
      <diagonal/>
    </border>
    <border>
      <left/>
      <right style="medium">
        <color theme="0" tint="-0.34998626667073579"/>
      </right>
      <top style="medium">
        <color theme="0" tint="-0.14996795556505021"/>
      </top>
      <bottom/>
      <diagonal/>
    </border>
    <border>
      <left/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/>
      <top/>
      <bottom/>
      <diagonal/>
    </border>
    <border>
      <left/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3743705557422"/>
      </left>
      <right/>
      <top style="medium">
        <color theme="0" tint="-0.14993743705557422"/>
      </top>
      <bottom/>
      <diagonal/>
    </border>
    <border>
      <left style="medium">
        <color theme="0" tint="-0.34998626667073579"/>
      </left>
      <right/>
      <top style="medium">
        <color theme="0" tint="-0.14993743705557422"/>
      </top>
      <bottom/>
      <diagonal/>
    </border>
    <border>
      <left/>
      <right/>
      <top style="medium">
        <color theme="0" tint="-0.14993743705557422"/>
      </top>
      <bottom/>
      <diagonal/>
    </border>
    <border>
      <left/>
      <right style="medium">
        <color theme="0" tint="-0.34998626667073579"/>
      </right>
      <top style="medium">
        <color theme="0" tint="-0.14993743705557422"/>
      </top>
      <bottom/>
      <diagonal/>
    </border>
    <border>
      <left/>
      <right style="medium">
        <color theme="0" tint="-0.14993743705557422"/>
      </right>
      <top style="medium">
        <color theme="0" tint="-0.14993743705557422"/>
      </top>
      <bottom/>
      <diagonal/>
    </border>
    <border>
      <left/>
      <right style="medium">
        <color theme="0" tint="-0.14993743705557422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14993743705557422"/>
      </bottom>
      <diagonal/>
    </border>
    <border>
      <left/>
      <right/>
      <top/>
      <bottom style="medium">
        <color theme="0" tint="-0.14993743705557422"/>
      </bottom>
      <diagonal/>
    </border>
    <border>
      <left/>
      <right style="medium">
        <color theme="0" tint="-0.34998626667073579"/>
      </right>
      <top/>
      <bottom style="medium">
        <color theme="0" tint="-0.14993743705557422"/>
      </bottom>
      <diagonal/>
    </border>
    <border>
      <left/>
      <right style="medium">
        <color theme="0" tint="-0.14993743705557422"/>
      </right>
      <top/>
      <bottom style="medium">
        <color theme="0" tint="-0.14993743705557422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quotePrefix="1" applyFont="1" applyProtection="1">
      <protection locked="0"/>
    </xf>
    <xf numFmtId="0" fontId="5" fillId="0" borderId="0" xfId="0" applyFont="1" applyProtection="1">
      <protection locked="0"/>
    </xf>
    <xf numFmtId="10" fontId="4" fillId="0" borderId="0" xfId="2" applyNumberFormat="1" applyFont="1" applyFill="1" applyBorder="1" applyProtection="1">
      <protection locked="0"/>
    </xf>
    <xf numFmtId="43" fontId="4" fillId="2" borderId="0" xfId="1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0" fontId="4" fillId="2" borderId="4" xfId="0" applyFont="1" applyFill="1" applyBorder="1" applyProtection="1">
      <protection locked="0"/>
    </xf>
    <xf numFmtId="0" fontId="4" fillId="2" borderId="5" xfId="0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0" fontId="4" fillId="2" borderId="8" xfId="0" applyFont="1" applyFill="1" applyBorder="1" applyProtection="1">
      <protection locked="0"/>
    </xf>
    <xf numFmtId="43" fontId="4" fillId="2" borderId="4" xfId="1" applyFont="1" applyFill="1" applyBorder="1" applyProtection="1">
      <protection locked="0"/>
    </xf>
    <xf numFmtId="43" fontId="4" fillId="2" borderId="5" xfId="1" applyFont="1" applyFill="1" applyBorder="1" applyProtection="1">
      <protection locked="0"/>
    </xf>
    <xf numFmtId="0" fontId="4" fillId="3" borderId="0" xfId="0" applyFont="1" applyFill="1" applyProtection="1">
      <protection locked="0"/>
    </xf>
    <xf numFmtId="0" fontId="0" fillId="0" borderId="0" xfId="0" pivotButton="1"/>
    <xf numFmtId="0" fontId="3" fillId="3" borderId="0" xfId="0" applyFont="1" applyFill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43" fontId="4" fillId="3" borderId="0" xfId="1" applyFont="1" applyFill="1" applyProtection="1">
      <protection locked="0"/>
    </xf>
    <xf numFmtId="0" fontId="0" fillId="0" borderId="0" xfId="0" applyAlignment="1">
      <alignment vertical="center"/>
    </xf>
    <xf numFmtId="1" fontId="4" fillId="2" borderId="0" xfId="1" applyNumberFormat="1" applyFont="1" applyFill="1" applyBorder="1" applyProtection="1">
      <protection locked="0"/>
    </xf>
    <xf numFmtId="0" fontId="4" fillId="2" borderId="12" xfId="0" applyFont="1" applyFill="1" applyBorder="1" applyProtection="1">
      <protection locked="0"/>
    </xf>
    <xf numFmtId="0" fontId="4" fillId="2" borderId="13" xfId="0" applyFont="1" applyFill="1" applyBorder="1" applyProtection="1">
      <protection locked="0"/>
    </xf>
    <xf numFmtId="9" fontId="0" fillId="0" borderId="0" xfId="2" applyFont="1"/>
    <xf numFmtId="2" fontId="0" fillId="0" borderId="0" xfId="2" applyNumberFormat="1" applyFont="1"/>
    <xf numFmtId="2" fontId="0" fillId="0" borderId="0" xfId="0" applyNumberFormat="1"/>
    <xf numFmtId="0" fontId="4" fillId="2" borderId="19" xfId="0" applyFont="1" applyFill="1" applyBorder="1" applyProtection="1">
      <protection locked="0"/>
    </xf>
    <xf numFmtId="0" fontId="4" fillId="2" borderId="20" xfId="0" applyFont="1" applyFill="1" applyBorder="1" applyProtection="1">
      <protection locked="0"/>
    </xf>
    <xf numFmtId="0" fontId="4" fillId="2" borderId="21" xfId="0" applyFont="1" applyFill="1" applyBorder="1" applyProtection="1">
      <protection locked="0"/>
    </xf>
    <xf numFmtId="0" fontId="4" fillId="2" borderId="22" xfId="0" applyFont="1" applyFill="1" applyBorder="1" applyProtection="1">
      <protection locked="0"/>
    </xf>
    <xf numFmtId="0" fontId="4" fillId="2" borderId="23" xfId="0" applyFont="1" applyFill="1" applyBorder="1" applyProtection="1">
      <protection locked="0"/>
    </xf>
    <xf numFmtId="0" fontId="8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8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164" fontId="8" fillId="0" borderId="0" xfId="1" applyNumberFormat="1" applyFont="1" applyFill="1" applyBorder="1" applyAlignment="1">
      <alignment horizontal="center"/>
    </xf>
    <xf numFmtId="164" fontId="8" fillId="0" borderId="0" xfId="1" applyNumberFormat="1" applyFont="1" applyFill="1" applyAlignment="1">
      <alignment horizontal="center"/>
    </xf>
    <xf numFmtId="164" fontId="1" fillId="0" borderId="0" xfId="1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right"/>
    </xf>
    <xf numFmtId="0" fontId="9" fillId="6" borderId="0" xfId="0" applyFont="1" applyFill="1" applyAlignment="1">
      <alignment horizontal="right" vertical="top" wrapText="1"/>
    </xf>
    <xf numFmtId="0" fontId="5" fillId="3" borderId="24" xfId="0" applyFont="1" applyFill="1" applyBorder="1" applyAlignment="1" applyProtection="1">
      <alignment horizontal="left" vertical="center"/>
      <protection locked="0"/>
    </xf>
    <xf numFmtId="164" fontId="0" fillId="0" borderId="0" xfId="0" applyNumberFormat="1"/>
    <xf numFmtId="164" fontId="4" fillId="3" borderId="25" xfId="1" applyNumberFormat="1" applyFont="1" applyFill="1" applyBorder="1" applyAlignment="1" applyProtection="1">
      <alignment vertical="center"/>
      <protection locked="0"/>
    </xf>
    <xf numFmtId="164" fontId="4" fillId="3" borderId="26" xfId="1" applyNumberFormat="1" applyFont="1" applyFill="1" applyBorder="1" applyAlignment="1" applyProtection="1">
      <alignment vertical="center"/>
      <protection locked="0"/>
    </xf>
    <xf numFmtId="164" fontId="4" fillId="3" borderId="12" xfId="1" applyNumberFormat="1" applyFont="1" applyFill="1" applyBorder="1" applyAlignment="1" applyProtection="1">
      <alignment vertical="center"/>
      <protection locked="0"/>
    </xf>
    <xf numFmtId="164" fontId="4" fillId="3" borderId="0" xfId="1" applyNumberFormat="1" applyFont="1" applyFill="1" applyBorder="1" applyAlignment="1" applyProtection="1">
      <alignment vertical="center"/>
      <protection locked="0"/>
    </xf>
    <xf numFmtId="164" fontId="4" fillId="3" borderId="30" xfId="1" applyNumberFormat="1" applyFont="1" applyFill="1" applyBorder="1" applyAlignment="1" applyProtection="1">
      <alignment vertical="center"/>
      <protection locked="0"/>
    </xf>
    <xf numFmtId="164" fontId="4" fillId="3" borderId="31" xfId="1" applyNumberFormat="1" applyFont="1" applyFill="1" applyBorder="1" applyAlignment="1" applyProtection="1">
      <alignment vertical="center"/>
      <protection locked="0"/>
    </xf>
    <xf numFmtId="164" fontId="4" fillId="3" borderId="27" xfId="1" applyNumberFormat="1" applyFont="1" applyFill="1" applyBorder="1" applyAlignment="1" applyProtection="1">
      <alignment vertical="center"/>
      <protection locked="0"/>
    </xf>
    <xf numFmtId="164" fontId="4" fillId="3" borderId="13" xfId="1" applyNumberFormat="1" applyFont="1" applyFill="1" applyBorder="1" applyAlignment="1" applyProtection="1">
      <alignment vertical="center"/>
      <protection locked="0"/>
    </xf>
    <xf numFmtId="164" fontId="4" fillId="3" borderId="32" xfId="1" applyNumberFormat="1" applyFont="1" applyFill="1" applyBorder="1" applyAlignment="1" applyProtection="1">
      <alignment vertical="center"/>
      <protection locked="0"/>
    </xf>
    <xf numFmtId="164" fontId="4" fillId="3" borderId="26" xfId="1" applyNumberFormat="1" applyFont="1" applyFill="1" applyBorder="1" applyAlignment="1" applyProtection="1">
      <alignment vertical="center"/>
    </xf>
    <xf numFmtId="164" fontId="4" fillId="3" borderId="0" xfId="1" applyNumberFormat="1" applyFont="1" applyFill="1" applyBorder="1" applyAlignment="1" applyProtection="1">
      <alignment vertical="center"/>
    </xf>
    <xf numFmtId="164" fontId="4" fillId="3" borderId="31" xfId="1" applyNumberFormat="1" applyFont="1" applyFill="1" applyBorder="1" applyAlignment="1" applyProtection="1">
      <alignment vertical="center"/>
    </xf>
    <xf numFmtId="165" fontId="4" fillId="3" borderId="27" xfId="2" applyNumberFormat="1" applyFont="1" applyFill="1" applyBorder="1" applyAlignment="1" applyProtection="1">
      <alignment horizontal="right"/>
      <protection locked="0"/>
    </xf>
    <xf numFmtId="165" fontId="4" fillId="3" borderId="13" xfId="2" applyNumberFormat="1" applyFont="1" applyFill="1" applyBorder="1" applyAlignment="1" applyProtection="1">
      <alignment horizontal="right"/>
      <protection locked="0"/>
    </xf>
    <xf numFmtId="165" fontId="4" fillId="3" borderId="32" xfId="2" applyNumberFormat="1" applyFont="1" applyFill="1" applyBorder="1" applyAlignment="1" applyProtection="1">
      <alignment horizontal="right"/>
      <protection locked="0"/>
    </xf>
    <xf numFmtId="165" fontId="4" fillId="3" borderId="26" xfId="2" applyNumberFormat="1" applyFont="1" applyFill="1" applyBorder="1" applyAlignment="1" applyProtection="1">
      <alignment horizontal="right"/>
      <protection locked="0"/>
    </xf>
    <xf numFmtId="165" fontId="4" fillId="3" borderId="28" xfId="2" applyNumberFormat="1" applyFont="1" applyFill="1" applyBorder="1" applyAlignment="1" applyProtection="1">
      <alignment horizontal="right"/>
      <protection locked="0"/>
    </xf>
    <xf numFmtId="165" fontId="4" fillId="3" borderId="0" xfId="2" applyNumberFormat="1" applyFont="1" applyFill="1" applyBorder="1" applyAlignment="1" applyProtection="1">
      <alignment horizontal="right"/>
      <protection locked="0"/>
    </xf>
    <xf numFmtId="165" fontId="4" fillId="3" borderId="29" xfId="2" applyNumberFormat="1" applyFont="1" applyFill="1" applyBorder="1" applyAlignment="1" applyProtection="1">
      <alignment horizontal="right"/>
      <protection locked="0"/>
    </xf>
    <xf numFmtId="165" fontId="4" fillId="3" borderId="31" xfId="2" applyNumberFormat="1" applyFont="1" applyFill="1" applyBorder="1" applyAlignment="1" applyProtection="1">
      <alignment horizontal="right"/>
      <protection locked="0"/>
    </xf>
    <xf numFmtId="165" fontId="4" fillId="3" borderId="33" xfId="2" applyNumberFormat="1" applyFont="1" applyFill="1" applyBorder="1" applyAlignment="1" applyProtection="1">
      <alignment horizontal="right"/>
      <protection locked="0"/>
    </xf>
    <xf numFmtId="0" fontId="13" fillId="0" borderId="0" xfId="0" applyFont="1" applyAlignment="1">
      <alignment horizontal="center" vertical="center"/>
    </xf>
    <xf numFmtId="43" fontId="13" fillId="0" borderId="0" xfId="1" applyFont="1" applyFill="1" applyBorder="1" applyAlignment="1">
      <alignment horizontal="center" vertical="center"/>
    </xf>
    <xf numFmtId="43" fontId="13" fillId="0" borderId="0" xfId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1" fillId="4" borderId="9" xfId="0" applyFont="1" applyFill="1" applyBorder="1" applyAlignment="1" applyProtection="1">
      <alignment horizontal="center"/>
      <protection locked="0"/>
    </xf>
    <xf numFmtId="0" fontId="11" fillId="4" borderId="10" xfId="0" applyFont="1" applyFill="1" applyBorder="1" applyAlignment="1" applyProtection="1">
      <alignment horizontal="center"/>
      <protection locked="0"/>
    </xf>
    <xf numFmtId="0" fontId="11" fillId="4" borderId="11" xfId="0" applyFont="1" applyFill="1" applyBorder="1" applyAlignment="1" applyProtection="1">
      <alignment horizontal="center"/>
      <protection locked="0"/>
    </xf>
    <xf numFmtId="0" fontId="11" fillId="4" borderId="12" xfId="0" applyFont="1" applyFill="1" applyBorder="1" applyAlignment="1" applyProtection="1">
      <alignment horizontal="center"/>
      <protection locked="0"/>
    </xf>
    <xf numFmtId="0" fontId="11" fillId="4" borderId="0" xfId="0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12" fillId="8" borderId="1" xfId="0" applyFont="1" applyFill="1" applyBorder="1" applyAlignment="1" applyProtection="1">
      <alignment horizontal="center" vertical="center" wrapText="1"/>
      <protection locked="0"/>
    </xf>
    <xf numFmtId="0" fontId="12" fillId="8" borderId="2" xfId="0" applyFont="1" applyFill="1" applyBorder="1" applyAlignment="1" applyProtection="1">
      <alignment horizontal="center" vertical="center"/>
      <protection locked="0"/>
    </xf>
    <xf numFmtId="0" fontId="12" fillId="8" borderId="3" xfId="0" applyFont="1" applyFill="1" applyBorder="1" applyAlignment="1" applyProtection="1">
      <alignment horizontal="center" vertical="center"/>
      <protection locked="0"/>
    </xf>
    <xf numFmtId="0" fontId="12" fillId="8" borderId="4" xfId="0" applyFont="1" applyFill="1" applyBorder="1" applyAlignment="1" applyProtection="1">
      <alignment horizontal="center" vertical="center"/>
      <protection locked="0"/>
    </xf>
    <xf numFmtId="0" fontId="12" fillId="8" borderId="0" xfId="0" applyFont="1" applyFill="1" applyAlignment="1" applyProtection="1">
      <alignment horizontal="center" vertical="center"/>
      <protection locked="0"/>
    </xf>
    <xf numFmtId="0" fontId="12" fillId="8" borderId="5" xfId="0" applyFont="1" applyFill="1" applyBorder="1" applyAlignment="1" applyProtection="1">
      <alignment horizontal="center" vertical="center"/>
      <protection locked="0"/>
    </xf>
    <xf numFmtId="0" fontId="5" fillId="7" borderId="14" xfId="0" applyFont="1" applyFill="1" applyBorder="1" applyAlignment="1" applyProtection="1">
      <alignment horizontal="center" vertical="center" wrapText="1"/>
      <protection locked="0"/>
    </xf>
    <xf numFmtId="0" fontId="5" fillId="7" borderId="19" xfId="0" applyFont="1" applyFill="1" applyBorder="1" applyAlignment="1" applyProtection="1">
      <alignment horizontal="center" vertical="center" wrapText="1"/>
      <protection locked="0"/>
    </xf>
    <xf numFmtId="0" fontId="5" fillId="7" borderId="15" xfId="0" applyFont="1" applyFill="1" applyBorder="1" applyAlignment="1" applyProtection="1">
      <alignment horizontal="center" vertical="center" wrapText="1"/>
      <protection locked="0"/>
    </xf>
    <xf numFmtId="0" fontId="5" fillId="7" borderId="12" xfId="0" applyFont="1" applyFill="1" applyBorder="1" applyAlignment="1" applyProtection="1">
      <alignment horizontal="center" vertical="center" wrapText="1"/>
      <protection locked="0"/>
    </xf>
    <xf numFmtId="0" fontId="5" fillId="7" borderId="16" xfId="0" applyFont="1" applyFill="1" applyBorder="1" applyAlignment="1" applyProtection="1">
      <alignment horizontal="center" vertical="center" wrapText="1"/>
      <protection locked="0"/>
    </xf>
    <xf numFmtId="0" fontId="5" fillId="7" borderId="0" xfId="0" applyFont="1" applyFill="1" applyAlignment="1" applyProtection="1">
      <alignment horizontal="center" vertical="center" wrapText="1"/>
      <protection locked="0"/>
    </xf>
    <xf numFmtId="0" fontId="5" fillId="7" borderId="17" xfId="0" applyFont="1" applyFill="1" applyBorder="1" applyAlignment="1" applyProtection="1">
      <alignment horizontal="center" vertical="center" wrapText="1"/>
      <protection locked="0"/>
    </xf>
    <xf numFmtId="0" fontId="5" fillId="7" borderId="13" xfId="0" applyFont="1" applyFill="1" applyBorder="1" applyAlignment="1" applyProtection="1">
      <alignment horizontal="center" vertical="center" wrapText="1"/>
      <protection locked="0"/>
    </xf>
    <xf numFmtId="43" fontId="5" fillId="5" borderId="15" xfId="1" applyFont="1" applyFill="1" applyBorder="1" applyAlignment="1" applyProtection="1">
      <alignment horizontal="center" vertical="center" wrapText="1"/>
      <protection locked="0"/>
    </xf>
    <xf numFmtId="43" fontId="5" fillId="5" borderId="12" xfId="1" applyFont="1" applyFill="1" applyBorder="1" applyAlignment="1" applyProtection="1">
      <alignment horizontal="center" vertical="center" wrapText="1"/>
      <protection locked="0"/>
    </xf>
    <xf numFmtId="43" fontId="5" fillId="5" borderId="17" xfId="1" applyFont="1" applyFill="1" applyBorder="1" applyAlignment="1" applyProtection="1">
      <alignment horizontal="center" vertical="center" wrapText="1"/>
      <protection locked="0"/>
    </xf>
    <xf numFmtId="43" fontId="5" fillId="5" borderId="13" xfId="1" applyFont="1" applyFill="1" applyBorder="1" applyAlignment="1" applyProtection="1">
      <alignment horizontal="center" vertical="center" wrapText="1"/>
      <protection locked="0"/>
    </xf>
    <xf numFmtId="43" fontId="5" fillId="5" borderId="16" xfId="1" applyFont="1" applyFill="1" applyBorder="1" applyAlignment="1" applyProtection="1">
      <alignment horizontal="center" vertical="center" wrapText="1"/>
      <protection locked="0"/>
    </xf>
    <xf numFmtId="43" fontId="5" fillId="5" borderId="0" xfId="1" applyFont="1" applyFill="1" applyBorder="1" applyAlignment="1" applyProtection="1">
      <alignment horizontal="center" vertical="center" wrapText="1"/>
      <protection locked="0"/>
    </xf>
    <xf numFmtId="43" fontId="5" fillId="5" borderId="18" xfId="1" applyFont="1" applyFill="1" applyBorder="1" applyAlignment="1" applyProtection="1">
      <alignment horizontal="center" vertical="center" wrapText="1"/>
      <protection locked="0"/>
    </xf>
    <xf numFmtId="43" fontId="5" fillId="5" borderId="20" xfId="1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Porcentaje" xfId="2" builtinId="5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alignment horizontal="center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</dxfs>
  <tableStyles count="0" defaultTableStyle="TableStyleMedium2" defaultPivotStyle="PivotStyleLight16"/>
  <colors>
    <mruColors>
      <color rgb="FFFFFC8E"/>
      <color rgb="FFB1C01E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100" baseline="0">
                <a:solidFill>
                  <a:schemeClr val="dk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100"/>
              <a:t>Evolución de facturación</a:t>
            </a:r>
          </a:p>
        </c:rich>
      </c:tx>
      <c:layout>
        <c:manualLayout>
          <c:xMode val="edge"/>
          <c:yMode val="edge"/>
          <c:x val="0.32965227079698473"/>
          <c:y val="2.5720431853234839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4785097348617751"/>
          <c:y val="0.20232432432432432"/>
          <c:w val="0.82934027859979431"/>
          <c:h val="0.43894062566503511"/>
        </c:manualLayout>
      </c:layout>
      <c:barChart>
        <c:barDir val="col"/>
        <c:grouping val="clustered"/>
        <c:varyColors val="0"/>
        <c:ser>
          <c:idx val="0"/>
          <c:order val="0"/>
          <c:tx>
            <c:v>Meta 2019</c:v>
          </c:tx>
          <c:spPr>
            <a:solidFill>
              <a:srgbClr val="00B05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DASHBOARD!$G$10:$G$21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DASHBOARD!$H$10:$H$21</c:f>
              <c:numCache>
                <c:formatCode>_-* #,##0_-;\-* #,##0_-;_-* "-"??_-;_-@_-</c:formatCode>
                <c:ptCount val="12"/>
                <c:pt idx="0">
                  <c:v>1272712.3899999999</c:v>
                </c:pt>
                <c:pt idx="1">
                  <c:v>1347275.1400000001</c:v>
                </c:pt>
                <c:pt idx="2">
                  <c:v>1244250.5799999994</c:v>
                </c:pt>
                <c:pt idx="3">
                  <c:v>1274043.0199999996</c:v>
                </c:pt>
                <c:pt idx="4">
                  <c:v>1165577.9599999997</c:v>
                </c:pt>
                <c:pt idx="5">
                  <c:v>1111881.8899999999</c:v>
                </c:pt>
                <c:pt idx="6">
                  <c:v>1185083.8199999996</c:v>
                </c:pt>
                <c:pt idx="7">
                  <c:v>1214925.6199999996</c:v>
                </c:pt>
                <c:pt idx="8">
                  <c:v>1251772.5999999996</c:v>
                </c:pt>
                <c:pt idx="9">
                  <c:v>1184292.0399999998</c:v>
                </c:pt>
                <c:pt idx="10">
                  <c:v>1201691.21</c:v>
                </c:pt>
                <c:pt idx="11">
                  <c:v>1165600.5600000003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7A-494C-A6B0-8C72A2B2E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05934848"/>
        <c:axId val="93955776"/>
      </c:barChart>
      <c:lineChart>
        <c:grouping val="standard"/>
        <c:varyColors val="0"/>
        <c:ser>
          <c:idx val="2"/>
          <c:order val="1"/>
          <c:tx>
            <c:v>Realizado 2019</c:v>
          </c:tx>
          <c:spPr>
            <a:ln w="25400">
              <a:solidFill>
                <a:srgbClr val="FFFF00"/>
              </a:solidFill>
              <a:prstDash val="sysDash"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DASHBOARD!$G$10:$G$21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DASHBOARD!$I$10:$I$21</c:f>
              <c:numCache>
                <c:formatCode>_-* #,##0_-;\-* #,##0_-;_-* "-"??_-;_-@_-</c:formatCode>
                <c:ptCount val="12"/>
                <c:pt idx="0">
                  <c:v>1233194</c:v>
                </c:pt>
                <c:pt idx="1">
                  <c:v>1279811</c:v>
                </c:pt>
                <c:pt idx="2">
                  <c:v>1239793</c:v>
                </c:pt>
                <c:pt idx="3">
                  <c:v>1258383</c:v>
                </c:pt>
                <c:pt idx="4">
                  <c:v>1157974</c:v>
                </c:pt>
                <c:pt idx="5">
                  <c:v>1159475</c:v>
                </c:pt>
                <c:pt idx="6">
                  <c:v>1170979</c:v>
                </c:pt>
                <c:pt idx="7">
                  <c:v>1218607</c:v>
                </c:pt>
                <c:pt idx="8">
                  <c:v>1237405</c:v>
                </c:pt>
                <c:pt idx="9">
                  <c:v>1158724</c:v>
                </c:pt>
                <c:pt idx="10">
                  <c:v>1230610</c:v>
                </c:pt>
                <c:pt idx="11">
                  <c:v>1178967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17A-494C-A6B0-8C72A2B2EA1E}"/>
            </c:ext>
          </c:extLst>
        </c:ser>
        <c:ser>
          <c:idx val="1"/>
          <c:order val="2"/>
          <c:tx>
            <c:v>Realizado 2018</c:v>
          </c:tx>
          <c:spPr>
            <a:ln w="25400">
              <a:prstDash val="sysDash"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DASHBOARD!$K$10:$K$21</c:f>
              <c:numCache>
                <c:formatCode>_-* #,##0_-;\-* #,##0_-;_-* "-"??_-;_-@_-</c:formatCode>
                <c:ptCount val="12"/>
                <c:pt idx="0">
                  <c:v>1220076.7675000003</c:v>
                </c:pt>
                <c:pt idx="1">
                  <c:v>1279082.6259999999</c:v>
                </c:pt>
                <c:pt idx="2">
                  <c:v>1205919.7136999997</c:v>
                </c:pt>
                <c:pt idx="3">
                  <c:v>1235881.3810999999</c:v>
                </c:pt>
                <c:pt idx="4">
                  <c:v>1073552.6914000001</c:v>
                </c:pt>
                <c:pt idx="5">
                  <c:v>1022714.7387999999</c:v>
                </c:pt>
                <c:pt idx="6">
                  <c:v>1111979.0208000001</c:v>
                </c:pt>
                <c:pt idx="7">
                  <c:v>1132607.4074000001</c:v>
                </c:pt>
                <c:pt idx="8">
                  <c:v>1203062.3025</c:v>
                </c:pt>
                <c:pt idx="9">
                  <c:v>1087767.6201999998</c:v>
                </c:pt>
                <c:pt idx="10">
                  <c:v>1147726.6326000001</c:v>
                </c:pt>
                <c:pt idx="11">
                  <c:v>1117395.0790000001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817A-494C-A6B0-8C72A2B2E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34848"/>
        <c:axId val="93955776"/>
      </c:lineChart>
      <c:catAx>
        <c:axId val="1059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93955776"/>
        <c:crosses val="autoZero"/>
        <c:auto val="1"/>
        <c:lblAlgn val="ctr"/>
        <c:lblOffset val="100"/>
        <c:noMultiLvlLbl val="0"/>
      </c:catAx>
      <c:valAx>
        <c:axId val="93955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059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77059462568508"/>
          <c:y val="0.7735834704544674"/>
          <c:w val="0.67165586834445856"/>
          <c:h val="0.146535809442077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noFill/>
    <a:ln w="9525" cap="flat" cmpd="sng" algn="ctr">
      <a:noFill/>
      <a:prstDash val="solid"/>
    </a:ln>
    <a:effectLst>
      <a:outerShdw blurRad="40000" dist="20000" dir="5400000" rotWithShape="0">
        <a:srgbClr val="000000">
          <a:alpha val="38000"/>
        </a:srgbClr>
      </a:outerShdw>
    </a:effectLst>
    <a:scene3d>
      <a:camera prst="orthographicFront"/>
      <a:lightRig rig="threePt" dir="t"/>
    </a:scene3d>
    <a:sp3d prstMaterial="clear">
      <a:bevelT w="260350" h="50800" prst="softRound"/>
      <a:bevelB prst="softRound"/>
    </a:sp3d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PE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 Black" pitchFamily="34" charset="0"/>
              </a:defRPr>
            </a:pPr>
            <a:r>
              <a:rPr lang="en-US" sz="1400">
                <a:latin typeface="Arial Black" pitchFamily="34" charset="0"/>
              </a:rPr>
              <a:t>Desempeño</a:t>
            </a:r>
            <a:r>
              <a:rPr lang="en-US" sz="1400" baseline="0">
                <a:latin typeface="Arial Black" pitchFamily="34" charset="0"/>
              </a:rPr>
              <a:t> </a:t>
            </a:r>
            <a:r>
              <a:rPr lang="en-US" sz="1400">
                <a:latin typeface="Arial Black" pitchFamily="34" charset="0"/>
              </a:rPr>
              <a:t>2019</a:t>
            </a:r>
          </a:p>
        </c:rich>
      </c:tx>
      <c:layout>
        <c:manualLayout>
          <c:xMode val="edge"/>
          <c:yMode val="edge"/>
          <c:x val="0.16137949835815568"/>
          <c:y val="0.6261686850899147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432257587519869"/>
          <c:y val="7.7593721781270886E-2"/>
          <c:w val="0.71064507781597719"/>
          <c:h val="0.92240623319226533"/>
        </c:manualLayout>
      </c:layout>
      <c:doughnutChart>
        <c:varyColors val="1"/>
        <c:ser>
          <c:idx val="0"/>
          <c:order val="0"/>
          <c:tx>
            <c:v>Velocimetro</c:v>
          </c:tx>
          <c:explosion val="1"/>
          <c:dPt>
            <c:idx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37C3-4AA5-8FE7-2E71525F26EA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37C3-4AA5-8FE7-2E71525F26EA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5-37C3-4AA5-8FE7-2E71525F26EA}"/>
              </c:ext>
            </c:extLst>
          </c:dPt>
          <c:dPt>
            <c:idx val="3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7-37C3-4AA5-8FE7-2E71525F26EA}"/>
              </c:ext>
            </c:extLst>
          </c:dPt>
          <c:dPt>
            <c:idx val="4"/>
            <c:bubble3D val="0"/>
            <c:spPr>
              <a:noFill/>
            </c:spPr>
            <c:extLst>
              <c:ext xmlns:c16="http://schemas.microsoft.com/office/drawing/2014/chart" uri="{C3380CC4-5D6E-409C-BE32-E72D297353CC}">
                <c16:uniqueId val="{00000009-37C3-4AA5-8FE7-2E71525F26EA}"/>
              </c:ext>
            </c:extLst>
          </c:dPt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7C3-4AA5-8FE7-2E71525F26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 b="1">
                    <a:solidFill>
                      <a:schemeClr val="bg1">
                        <a:lumMod val="95000"/>
                      </a:schemeClr>
                    </a:solidFill>
                    <a:latin typeface="Arial Black" pitchFamily="34" charset="0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FOTOS!$A$15:$A$19</c:f>
              <c:strCache>
                <c:ptCount val="5"/>
                <c:pt idx="0">
                  <c:v>Ruim</c:v>
                </c:pt>
                <c:pt idx="1">
                  <c:v>Regular</c:v>
                </c:pt>
                <c:pt idx="2">
                  <c:v>Bom</c:v>
                </c:pt>
                <c:pt idx="3">
                  <c:v>Ótimo</c:v>
                </c:pt>
                <c:pt idx="4">
                  <c:v>Fim</c:v>
                </c:pt>
              </c:strCache>
            </c:strRef>
          </c:cat>
          <c:val>
            <c:numRef>
              <c:f>FOTOS!$B$15:$B$19</c:f>
              <c:numCache>
                <c:formatCode>General</c:formatCode>
                <c:ptCount val="5"/>
                <c:pt idx="0">
                  <c:v>52</c:v>
                </c:pt>
                <c:pt idx="1">
                  <c:v>40</c:v>
                </c:pt>
                <c:pt idx="2">
                  <c:v>5</c:v>
                </c:pt>
                <c:pt idx="3">
                  <c:v>3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7C3-4AA5-8FE7-2E71525F26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1"/>
      </c:doughnutChart>
      <c:pieChart>
        <c:varyColors val="1"/>
        <c:ser>
          <c:idx val="1"/>
          <c:order val="1"/>
          <c:tx>
            <c:v>Ponteiro</c:v>
          </c:tx>
          <c:dPt>
            <c:idx val="0"/>
            <c:bubble3D val="0"/>
            <c:spPr>
              <a:noFill/>
            </c:spPr>
            <c:extLst>
              <c:ext xmlns:c16="http://schemas.microsoft.com/office/drawing/2014/chart" uri="{C3380CC4-5D6E-409C-BE32-E72D297353CC}">
                <c16:uniqueId val="{0000000C-37C3-4AA5-8FE7-2E71525F26EA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</c:spPr>
            <c:extLst>
              <c:ext xmlns:c16="http://schemas.microsoft.com/office/drawing/2014/chart" uri="{C3380CC4-5D6E-409C-BE32-E72D297353CC}">
                <c16:uniqueId val="{0000000E-37C3-4AA5-8FE7-2E71525F26EA}"/>
              </c:ext>
            </c:extLst>
          </c:dPt>
          <c:dPt>
            <c:idx val="2"/>
            <c:bubble3D val="0"/>
            <c:spPr>
              <a:noFill/>
            </c:spPr>
            <c:extLst>
              <c:ext xmlns:c16="http://schemas.microsoft.com/office/drawing/2014/chart" uri="{C3380CC4-5D6E-409C-BE32-E72D297353CC}">
                <c16:uniqueId val="{00000010-37C3-4AA5-8FE7-2E71525F26EA}"/>
              </c:ext>
            </c:extLst>
          </c:dPt>
          <c:dLbls>
            <c:dLbl>
              <c:idx val="1"/>
              <c:tx>
                <c:strRef>
                  <c:f>FOTOS!$C$22</c:f>
                  <c:strCache>
                    <c:ptCount val="1"/>
                    <c:pt idx="0">
                      <c:v>99%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900">
                      <a:latin typeface="Arial Black" pitchFamily="34" charset="0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{D1CA6B1C-9D02-44C8-9611-7A7DD76620D2}</c15:txfldGUID>
                      <c15:f>FOTOS!$C$22</c15:f>
                      <c15:dlblFieldTableCache>
                        <c:ptCount val="1"/>
                        <c:pt idx="0">
                          <c:v>99%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E-37C3-4AA5-8FE7-2E71525F26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val>
            <c:numRef>
              <c:f>FOTOS!$B$22:$B$24</c:f>
              <c:numCache>
                <c:formatCode>General</c:formatCode>
                <c:ptCount val="3"/>
                <c:pt idx="0" formatCode="0.00">
                  <c:v>99.348901194123115</c:v>
                </c:pt>
                <c:pt idx="1">
                  <c:v>1.5</c:v>
                </c:pt>
                <c:pt idx="2" formatCode="0.00">
                  <c:v>99.151098805876885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7C3-4AA5-8FE7-2E71525F26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100" baseline="0">
                <a:solidFill>
                  <a:schemeClr val="dk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100"/>
              <a:t>Evolución Acumulado</a:t>
            </a:r>
          </a:p>
        </c:rich>
      </c:tx>
      <c:layout>
        <c:manualLayout>
          <c:xMode val="edge"/>
          <c:yMode val="edge"/>
          <c:x val="0.35083688309453115"/>
          <c:y val="5.0606501110438115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4785097348617751"/>
          <c:y val="0.20232432432432432"/>
          <c:w val="0.82934027859979431"/>
          <c:h val="0.43894062566503511"/>
        </c:manualLayout>
      </c:layout>
      <c:barChart>
        <c:barDir val="col"/>
        <c:grouping val="clustered"/>
        <c:varyColors val="0"/>
        <c:ser>
          <c:idx val="0"/>
          <c:order val="0"/>
          <c:tx>
            <c:v>Acumulado 2019 Realizado</c:v>
          </c:tx>
          <c:spPr>
            <a:solidFill>
              <a:srgbClr val="FF000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DASHBOARD!$G$10:$G$21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DASHBOARD!$N$10:$N$21</c:f>
              <c:numCache>
                <c:formatCode>_-* #,##0_-;\-* #,##0_-;_-* "-"??_-;_-@_-</c:formatCode>
                <c:ptCount val="12"/>
                <c:pt idx="0">
                  <c:v>1233194</c:v>
                </c:pt>
                <c:pt idx="1">
                  <c:v>2513005</c:v>
                </c:pt>
                <c:pt idx="2">
                  <c:v>3752798</c:v>
                </c:pt>
                <c:pt idx="3">
                  <c:v>5011181</c:v>
                </c:pt>
                <c:pt idx="4">
                  <c:v>6169155</c:v>
                </c:pt>
                <c:pt idx="5">
                  <c:v>7328630</c:v>
                </c:pt>
                <c:pt idx="6">
                  <c:v>8499609</c:v>
                </c:pt>
                <c:pt idx="7">
                  <c:v>9718216</c:v>
                </c:pt>
                <c:pt idx="8">
                  <c:v>10955621</c:v>
                </c:pt>
                <c:pt idx="9">
                  <c:v>12114345</c:v>
                </c:pt>
                <c:pt idx="10">
                  <c:v>13344955</c:v>
                </c:pt>
                <c:pt idx="11">
                  <c:v>14523922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7A-494C-A6B0-8C72A2B2E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05937408"/>
        <c:axId val="93959232"/>
      </c:barChart>
      <c:lineChart>
        <c:grouping val="standard"/>
        <c:varyColors val="0"/>
        <c:ser>
          <c:idx val="2"/>
          <c:order val="1"/>
          <c:tx>
            <c:v>Meta Acumulada 2019</c:v>
          </c:tx>
          <c:spPr>
            <a:ln w="31750">
              <a:solidFill>
                <a:srgbClr val="00B050"/>
              </a:solidFill>
              <a:prstDash val="sysDash"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DASHBOARD!$G$10:$G$21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DASHBOARD!$M$10:$M$21</c:f>
              <c:numCache>
                <c:formatCode>_-* #,##0_-;\-* #,##0_-;_-* "-"??_-;_-@_-</c:formatCode>
                <c:ptCount val="12"/>
                <c:pt idx="0">
                  <c:v>1272712.3899999999</c:v>
                </c:pt>
                <c:pt idx="1">
                  <c:v>2619987.5300000003</c:v>
                </c:pt>
                <c:pt idx="2">
                  <c:v>3864238.1099999994</c:v>
                </c:pt>
                <c:pt idx="3">
                  <c:v>5138281.129999999</c:v>
                </c:pt>
                <c:pt idx="4">
                  <c:v>6303859.0899999989</c:v>
                </c:pt>
                <c:pt idx="5">
                  <c:v>7415740.9799999986</c:v>
                </c:pt>
                <c:pt idx="6">
                  <c:v>8600824.7999999989</c:v>
                </c:pt>
                <c:pt idx="7">
                  <c:v>9815750.4199999981</c:v>
                </c:pt>
                <c:pt idx="8">
                  <c:v>11067523.019999998</c:v>
                </c:pt>
                <c:pt idx="9">
                  <c:v>12251815.059999997</c:v>
                </c:pt>
                <c:pt idx="10">
                  <c:v>13453506.269999996</c:v>
                </c:pt>
                <c:pt idx="11">
                  <c:v>14619106.829999996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17A-494C-A6B0-8C72A2B2E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37408"/>
        <c:axId val="93959232"/>
      </c:lineChart>
      <c:catAx>
        <c:axId val="105937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93959232"/>
        <c:crosses val="autoZero"/>
        <c:auto val="1"/>
        <c:lblAlgn val="ctr"/>
        <c:lblOffset val="100"/>
        <c:noMultiLvlLbl val="0"/>
      </c:catAx>
      <c:valAx>
        <c:axId val="93959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05937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noFill/>
    <a:ln w="9525" cap="flat" cmpd="sng" algn="ctr">
      <a:noFill/>
      <a:prstDash val="solid"/>
    </a:ln>
    <a:effectLst>
      <a:outerShdw blurRad="40000" dist="20000" dir="5400000" rotWithShape="0">
        <a:srgbClr val="000000">
          <a:alpha val="38000"/>
        </a:srgbClr>
      </a:outerShdw>
    </a:effectLst>
    <a:scene3d>
      <a:camera prst="orthographicFront"/>
      <a:lightRig rig="threePt" dir="t"/>
    </a:scene3d>
    <a:sp3d prstMaterial="clear">
      <a:bevelT w="260350" h="50800" prst="softRound"/>
      <a:bevelB prst="softRound"/>
    </a:sp3d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PE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[62. Dashboard Gastos Logisticos vs Ppto.xlsx]PIVOTS!TablaDinámica3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10 GASTOS POR CUENTAS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  <c:spPr>
          <a:pattFill prst="ltUpDiag">
            <a:fgClr>
              <a:schemeClr val="accent1"/>
            </a:fgClr>
            <a:bgClr>
              <a:schemeClr val="lt1"/>
            </a:bgClr>
          </a:pattFill>
          <a:ln>
            <a:noFill/>
          </a:ln>
          <a:effectLst/>
        </c:spPr>
        <c:marker>
          <c:symbol val="none"/>
        </c:marker>
        <c:dLbl>
          <c:idx val="0"/>
          <c:spPr>
            <a:solidFill>
              <a:srgbClr val="4F81BD">
                <a:alpha val="70000"/>
              </a:srgbClr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PIVOTS!$H$4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ltUpDiag">
              <a:fgClr>
                <a:schemeClr val="accent1"/>
              </a:fgClr>
              <a:bgClr>
                <a:schemeClr val="lt1"/>
              </a:bgClr>
            </a:pattFill>
            <a:ln>
              <a:noFill/>
            </a:ln>
            <a:effectLst/>
          </c:spPr>
          <c:invertIfNegative val="0"/>
          <c:dLbls>
            <c:spPr>
              <a:solidFill>
                <a:srgbClr val="4F81BD">
                  <a:alpha val="70000"/>
                </a:srgb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PIVOTS!$G$5:$G$15</c:f>
              <c:strCache>
                <c:ptCount val="10"/>
                <c:pt idx="0">
                  <c:v>Sueldos</c:v>
                </c:pt>
                <c:pt idx="1">
                  <c:v>Vacaciones</c:v>
                </c:pt>
                <c:pt idx="2">
                  <c:v>Gtos.reclamos de clientes</c:v>
                </c:pt>
                <c:pt idx="3">
                  <c:v>Amortiz.Software Costo</c:v>
                </c:pt>
                <c:pt idx="4">
                  <c:v>Gastos por almacenaje y/o embalaje</c:v>
                </c:pt>
                <c:pt idx="5">
                  <c:v>SCTR-Seg complemntario trabajo de riesgo</c:v>
                </c:pt>
                <c:pt idx="6">
                  <c:v>Deprec.Edificaciones Costo</c:v>
                </c:pt>
                <c:pt idx="7">
                  <c:v>Otros Fletes</c:v>
                </c:pt>
                <c:pt idx="8">
                  <c:v>Deprec. Edificaciones leasing</c:v>
                </c:pt>
                <c:pt idx="9">
                  <c:v>CTS-Compensación por tiempo de servicio</c:v>
                </c:pt>
              </c:strCache>
            </c:strRef>
          </c:cat>
          <c:val>
            <c:numRef>
              <c:f>PIVOTS!$H$5:$H$15</c:f>
              <c:numCache>
                <c:formatCode>_-* #,##0_-;\-* #,##0_-;_-* "-"??_-;_-@_-</c:formatCode>
                <c:ptCount val="10"/>
                <c:pt idx="0">
                  <c:v>299641.82</c:v>
                </c:pt>
                <c:pt idx="1">
                  <c:v>300964.87000000005</c:v>
                </c:pt>
                <c:pt idx="2">
                  <c:v>305305.05999999994</c:v>
                </c:pt>
                <c:pt idx="3">
                  <c:v>314253.51999999996</c:v>
                </c:pt>
                <c:pt idx="4">
                  <c:v>315683.17</c:v>
                </c:pt>
                <c:pt idx="5">
                  <c:v>321399.10000000003</c:v>
                </c:pt>
                <c:pt idx="6">
                  <c:v>348124.87</c:v>
                </c:pt>
                <c:pt idx="7">
                  <c:v>359205.41999999993</c:v>
                </c:pt>
                <c:pt idx="8">
                  <c:v>398366.8</c:v>
                </c:pt>
                <c:pt idx="9">
                  <c:v>407880.22000000003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C7-4EAE-8668-7CE27C3185C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9"/>
        <c:overlap val="-20"/>
        <c:axId val="781401968"/>
        <c:axId val="781394424"/>
      </c:barChart>
      <c:catAx>
        <c:axId val="781401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accent1">
                <a:lumMod val="60000"/>
                <a:lumOff val="4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5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781394424"/>
        <c:crosses val="autoZero"/>
        <c:auto val="1"/>
        <c:lblAlgn val="ctr"/>
        <c:lblOffset val="100"/>
        <c:noMultiLvlLbl val="0"/>
      </c:catAx>
      <c:valAx>
        <c:axId val="781394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781401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002060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[62. Dashboard Gastos Logisticos vs Ppto.xlsx]PIVOTS!TablaDinámica4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GASTOS 2019 VS 2018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PIVOTS!$K$4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f>PIVOTS!$J$5:$J$9</c:f>
              <c:strCache>
                <c:ptCount val="4"/>
                <c:pt idx="0">
                  <c:v>DEPRECIACIÓN, MAQ Y EQUIPOS</c:v>
                </c:pt>
                <c:pt idx="1">
                  <c:v>GESTIÓN</c:v>
                </c:pt>
                <c:pt idx="2">
                  <c:v>PERSONAL</c:v>
                </c:pt>
                <c:pt idx="3">
                  <c:v>SERVICIOS DE TERCEROS</c:v>
                </c:pt>
              </c:strCache>
            </c:strRef>
          </c:cat>
          <c:val>
            <c:numRef>
              <c:f>PIVOTS!$K$5:$K$9</c:f>
              <c:numCache>
                <c:formatCode>_-* #,##0_-;\-* #,##0_-;_-* "-"??_-;_-@_-</c:formatCode>
                <c:ptCount val="4"/>
                <c:pt idx="0">
                  <c:v>3181544.4199999995</c:v>
                </c:pt>
                <c:pt idx="1">
                  <c:v>2421859.8100000005</c:v>
                </c:pt>
                <c:pt idx="2">
                  <c:v>4140269.7999999989</c:v>
                </c:pt>
                <c:pt idx="3">
                  <c:v>4875432.8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9E-4B1B-A87D-38465449ED13}"/>
            </c:ext>
          </c:extLst>
        </c:ser>
        <c:ser>
          <c:idx val="1"/>
          <c:order val="1"/>
          <c:tx>
            <c:strRef>
              <c:f>PIVOTS!$L$4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f>PIVOTS!$J$5:$J$9</c:f>
              <c:strCache>
                <c:ptCount val="4"/>
                <c:pt idx="0">
                  <c:v>DEPRECIACIÓN, MAQ Y EQUIPOS</c:v>
                </c:pt>
                <c:pt idx="1">
                  <c:v>GESTIÓN</c:v>
                </c:pt>
                <c:pt idx="2">
                  <c:v>PERSONAL</c:v>
                </c:pt>
                <c:pt idx="3">
                  <c:v>SERVICIOS DE TERCEROS</c:v>
                </c:pt>
              </c:strCache>
            </c:strRef>
          </c:cat>
          <c:val>
            <c:numRef>
              <c:f>PIVOTS!$L$5:$L$9</c:f>
              <c:numCache>
                <c:formatCode>_-* #,##0_-;\-* #,##0_-;_-* "-"??_-;_-@_-</c:formatCode>
                <c:ptCount val="4"/>
                <c:pt idx="0">
                  <c:v>3002212.7399000013</c:v>
                </c:pt>
                <c:pt idx="1">
                  <c:v>2334940.9324000003</c:v>
                </c:pt>
                <c:pt idx="2">
                  <c:v>3877210.8554000002</c:v>
                </c:pt>
                <c:pt idx="3">
                  <c:v>4623401.453300003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9E-4B1B-A87D-38465449ED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781351128"/>
        <c:axId val="781341288"/>
      </c:barChart>
      <c:catAx>
        <c:axId val="7813511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781341288"/>
        <c:crosses val="autoZero"/>
        <c:auto val="1"/>
        <c:lblAlgn val="ctr"/>
        <c:lblOffset val="100"/>
        <c:noMultiLvlLbl val="0"/>
      </c:catAx>
      <c:valAx>
        <c:axId val="781341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781351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C8E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6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70000"/>
        </a:schemeClr>
      </a:solidFill>
    </cs:spPr>
    <cs:defRPr sz="900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</xdr:colOff>
      <xdr:row>21</xdr:row>
      <xdr:rowOff>95250</xdr:rowOff>
    </xdr:from>
    <xdr:to>
      <xdr:col>11</xdr:col>
      <xdr:colOff>1181100</xdr:colOff>
      <xdr:row>40</xdr:row>
      <xdr:rowOff>177800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177800</xdr:colOff>
      <xdr:row>32</xdr:row>
      <xdr:rowOff>127000</xdr:rowOff>
    </xdr:from>
    <xdr:to>
      <xdr:col>6</xdr:col>
      <xdr:colOff>38100</xdr:colOff>
      <xdr:row>42</xdr:row>
      <xdr:rowOff>127000</xdr:rowOff>
    </xdr:to>
    <xdr:graphicFrame macro="">
      <xdr:nvGraphicFramePr>
        <xdr:cNvPr id="24" name="Gráfico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21</xdr:row>
      <xdr:rowOff>54428</xdr:rowOff>
    </xdr:from>
    <xdr:to>
      <xdr:col>16</xdr:col>
      <xdr:colOff>12700</xdr:colOff>
      <xdr:row>40</xdr:row>
      <xdr:rowOff>177800</xdr:rowOff>
    </xdr:to>
    <xdr:graphicFrame macro="">
      <xdr:nvGraphicFramePr>
        <xdr:cNvPr id="25" name="Gráfico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12</xdr:col>
      <xdr:colOff>54430</xdr:colOff>
      <xdr:row>1</xdr:row>
      <xdr:rowOff>95251</xdr:rowOff>
    </xdr:from>
    <xdr:to>
      <xdr:col>15</xdr:col>
      <xdr:colOff>1211037</xdr:colOff>
      <xdr:row>3</xdr:row>
      <xdr:rowOff>81643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Sede">
              <a:extLst>
                <a:ext uri="{FF2B5EF4-FFF2-40B4-BE49-F238E27FC236}">
                  <a16:creationId xmlns:a16="http://schemas.microsoft.com/office/drawing/2014/main" id="{0B13378A-2952-491B-99A7-A25ECB0976B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ed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13823" y="136072"/>
              <a:ext cx="4463143" cy="136071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2</xdr:col>
      <xdr:colOff>54429</xdr:colOff>
      <xdr:row>5</xdr:row>
      <xdr:rowOff>27215</xdr:rowOff>
    </xdr:from>
    <xdr:to>
      <xdr:col>5</xdr:col>
      <xdr:colOff>5358</xdr:colOff>
      <xdr:row>17</xdr:row>
      <xdr:rowOff>168215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D044E06F-1CE0-4BDE-B36F-077AED6576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68037</xdr:colOff>
      <xdr:row>18</xdr:row>
      <xdr:rowOff>95251</xdr:rowOff>
    </xdr:from>
    <xdr:to>
      <xdr:col>5</xdr:col>
      <xdr:colOff>18966</xdr:colOff>
      <xdr:row>32</xdr:row>
      <xdr:rowOff>45751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675BC6A8-1E0C-4E82-94E8-2FDB272730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2</xdr:col>
      <xdr:colOff>54427</xdr:colOff>
      <xdr:row>1</xdr:row>
      <xdr:rowOff>81644</xdr:rowOff>
    </xdr:from>
    <xdr:to>
      <xdr:col>3</xdr:col>
      <xdr:colOff>2544535</xdr:colOff>
      <xdr:row>3</xdr:row>
      <xdr:rowOff>13608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4" name="Tipo de Gasto">
              <a:extLst>
                <a:ext uri="{FF2B5EF4-FFF2-40B4-BE49-F238E27FC236}">
                  <a16:creationId xmlns:a16="http://schemas.microsoft.com/office/drawing/2014/main" id="{96BDFA62-DFEF-415C-B291-2ADD8CAA159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po de Gast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16427" y="122465"/>
              <a:ext cx="4095751" cy="130628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47627</xdr:colOff>
      <xdr:row>9</xdr:row>
      <xdr:rowOff>59532</xdr:rowOff>
    </xdr:from>
    <xdr:to>
      <xdr:col>6</xdr:col>
      <xdr:colOff>1059658</xdr:colOff>
      <xdr:row>9</xdr:row>
      <xdr:rowOff>1071563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6315" y="4357688"/>
          <a:ext cx="1012031" cy="1012031"/>
        </a:xfrm>
        <a:prstGeom prst="rect">
          <a:avLst/>
        </a:prstGeom>
      </xdr:spPr>
    </xdr:pic>
    <xdr:clientData/>
  </xdr:twoCellAnchor>
  <xdr:twoCellAnchor editAs="oneCell">
    <xdr:from>
      <xdr:col>6</xdr:col>
      <xdr:colOff>145218</xdr:colOff>
      <xdr:row>7</xdr:row>
      <xdr:rowOff>252375</xdr:rowOff>
    </xdr:from>
    <xdr:to>
      <xdr:col>6</xdr:col>
      <xdr:colOff>1107281</xdr:colOff>
      <xdr:row>7</xdr:row>
      <xdr:rowOff>1214438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0499" y="2740781"/>
          <a:ext cx="962063" cy="962063"/>
        </a:xfrm>
        <a:prstGeom prst="rect">
          <a:avLst/>
        </a:prstGeom>
      </xdr:spPr>
    </xdr:pic>
    <xdr:clientData/>
  </xdr:twoCellAnchor>
  <xdr:twoCellAnchor editAs="oneCell">
    <xdr:from>
      <xdr:col>6</xdr:col>
      <xdr:colOff>80906</xdr:colOff>
      <xdr:row>8</xdr:row>
      <xdr:rowOff>188065</xdr:rowOff>
    </xdr:from>
    <xdr:to>
      <xdr:col>6</xdr:col>
      <xdr:colOff>1059655</xdr:colOff>
      <xdr:row>8</xdr:row>
      <xdr:rowOff>1166814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187" y="3867096"/>
          <a:ext cx="978749" cy="978749"/>
        </a:xfrm>
        <a:prstGeom prst="rect">
          <a:avLst/>
        </a:prstGeom>
      </xdr:spPr>
    </xdr:pic>
    <xdr:clientData/>
  </xdr:twoCellAnchor>
  <xdr:twoCellAnchor editAs="oneCell">
    <xdr:from>
      <xdr:col>6</xdr:col>
      <xdr:colOff>154780</xdr:colOff>
      <xdr:row>6</xdr:row>
      <xdr:rowOff>214313</xdr:rowOff>
    </xdr:from>
    <xdr:to>
      <xdr:col>6</xdr:col>
      <xdr:colOff>1107278</xdr:colOff>
      <xdr:row>6</xdr:row>
      <xdr:rowOff>1273968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0061" y="1357313"/>
          <a:ext cx="952498" cy="1059655"/>
        </a:xfrm>
        <a:prstGeom prst="rect">
          <a:avLst/>
        </a:prstGeom>
      </xdr:spPr>
    </xdr:pic>
    <xdr:clientData/>
  </xdr:twoCellAnchor>
  <xdr:oneCellAnchor>
    <xdr:from>
      <xdr:col>6</xdr:col>
      <xdr:colOff>47627</xdr:colOff>
      <xdr:row>13</xdr:row>
      <xdr:rowOff>59532</xdr:rowOff>
    </xdr:from>
    <xdr:ext cx="1012031" cy="1012031"/>
    <xdr:pic>
      <xdr:nvPicPr>
        <xdr:cNvPr id="6" name="Imagem 7">
          <a:extLst>
            <a:ext uri="{FF2B5EF4-FFF2-40B4-BE49-F238E27FC236}">
              <a16:creationId xmlns:a16="http://schemas.microsoft.com/office/drawing/2014/main" id="{DFB95B13-1598-424E-B788-73A9C4486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908" y="4929188"/>
          <a:ext cx="1012031" cy="1012031"/>
        </a:xfrm>
        <a:prstGeom prst="rect">
          <a:avLst/>
        </a:prstGeom>
      </xdr:spPr>
    </xdr:pic>
    <xdr:clientData/>
  </xdr:oneCellAnchor>
  <xdr:oneCellAnchor>
    <xdr:from>
      <xdr:col>6</xdr:col>
      <xdr:colOff>145218</xdr:colOff>
      <xdr:row>11</xdr:row>
      <xdr:rowOff>252375</xdr:rowOff>
    </xdr:from>
    <xdr:ext cx="962063" cy="962063"/>
    <xdr:pic>
      <xdr:nvPicPr>
        <xdr:cNvPr id="7" name="Imagem 8">
          <a:extLst>
            <a:ext uri="{FF2B5EF4-FFF2-40B4-BE49-F238E27FC236}">
              <a16:creationId xmlns:a16="http://schemas.microsoft.com/office/drawing/2014/main" id="{0851E0DC-7CDE-48FD-A990-F96D37ADD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0499" y="2740781"/>
          <a:ext cx="962063" cy="962063"/>
        </a:xfrm>
        <a:prstGeom prst="rect">
          <a:avLst/>
        </a:prstGeom>
      </xdr:spPr>
    </xdr:pic>
    <xdr:clientData/>
  </xdr:oneCellAnchor>
  <xdr:oneCellAnchor>
    <xdr:from>
      <xdr:col>6</xdr:col>
      <xdr:colOff>80906</xdr:colOff>
      <xdr:row>12</xdr:row>
      <xdr:rowOff>188065</xdr:rowOff>
    </xdr:from>
    <xdr:ext cx="978749" cy="978749"/>
    <xdr:pic>
      <xdr:nvPicPr>
        <xdr:cNvPr id="11" name="Imagem 9">
          <a:extLst>
            <a:ext uri="{FF2B5EF4-FFF2-40B4-BE49-F238E27FC236}">
              <a16:creationId xmlns:a16="http://schemas.microsoft.com/office/drawing/2014/main" id="{D6658E6B-5A27-4A47-9CF8-5DDE0A739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187" y="3867096"/>
          <a:ext cx="978749" cy="978749"/>
        </a:xfrm>
        <a:prstGeom prst="rect">
          <a:avLst/>
        </a:prstGeom>
      </xdr:spPr>
    </xdr:pic>
    <xdr:clientData/>
  </xdr:oneCellAnchor>
  <xdr:oneCellAnchor>
    <xdr:from>
      <xdr:col>6</xdr:col>
      <xdr:colOff>154780</xdr:colOff>
      <xdr:row>10</xdr:row>
      <xdr:rowOff>214313</xdr:rowOff>
    </xdr:from>
    <xdr:ext cx="952498" cy="1059655"/>
    <xdr:pic>
      <xdr:nvPicPr>
        <xdr:cNvPr id="13" name="Imagem 11">
          <a:extLst>
            <a:ext uri="{FF2B5EF4-FFF2-40B4-BE49-F238E27FC236}">
              <a16:creationId xmlns:a16="http://schemas.microsoft.com/office/drawing/2014/main" id="{B24B02DC-C249-44F5-83DC-D51FFB851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0061" y="1357313"/>
          <a:ext cx="952498" cy="1059655"/>
        </a:xfrm>
        <a:prstGeom prst="rect">
          <a:avLst/>
        </a:prstGeom>
      </xdr:spPr>
    </xdr:pic>
    <xdr:clientData/>
  </xdr:oneCellAnchor>
  <xdr:oneCellAnchor>
    <xdr:from>
      <xdr:col>6</xdr:col>
      <xdr:colOff>47627</xdr:colOff>
      <xdr:row>17</xdr:row>
      <xdr:rowOff>59532</xdr:rowOff>
    </xdr:from>
    <xdr:ext cx="1012031" cy="1012031"/>
    <xdr:pic>
      <xdr:nvPicPr>
        <xdr:cNvPr id="14" name="Imagem 7">
          <a:extLst>
            <a:ext uri="{FF2B5EF4-FFF2-40B4-BE49-F238E27FC236}">
              <a16:creationId xmlns:a16="http://schemas.microsoft.com/office/drawing/2014/main" id="{4D5AEC38-E86D-4C09-A9AC-CC1597599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908" y="4929188"/>
          <a:ext cx="1012031" cy="1012031"/>
        </a:xfrm>
        <a:prstGeom prst="rect">
          <a:avLst/>
        </a:prstGeom>
      </xdr:spPr>
    </xdr:pic>
    <xdr:clientData/>
  </xdr:oneCellAnchor>
  <xdr:oneCellAnchor>
    <xdr:from>
      <xdr:col>6</xdr:col>
      <xdr:colOff>145218</xdr:colOff>
      <xdr:row>15</xdr:row>
      <xdr:rowOff>252375</xdr:rowOff>
    </xdr:from>
    <xdr:ext cx="962063" cy="962063"/>
    <xdr:pic>
      <xdr:nvPicPr>
        <xdr:cNvPr id="15" name="Imagem 8">
          <a:extLst>
            <a:ext uri="{FF2B5EF4-FFF2-40B4-BE49-F238E27FC236}">
              <a16:creationId xmlns:a16="http://schemas.microsoft.com/office/drawing/2014/main" id="{49CD5BA5-B91B-4312-9671-5FCFE05DB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0499" y="2740781"/>
          <a:ext cx="962063" cy="962063"/>
        </a:xfrm>
        <a:prstGeom prst="rect">
          <a:avLst/>
        </a:prstGeom>
      </xdr:spPr>
    </xdr:pic>
    <xdr:clientData/>
  </xdr:oneCellAnchor>
  <xdr:oneCellAnchor>
    <xdr:from>
      <xdr:col>6</xdr:col>
      <xdr:colOff>80906</xdr:colOff>
      <xdr:row>16</xdr:row>
      <xdr:rowOff>188065</xdr:rowOff>
    </xdr:from>
    <xdr:ext cx="978749" cy="978749"/>
    <xdr:pic>
      <xdr:nvPicPr>
        <xdr:cNvPr id="16" name="Imagem 9">
          <a:extLst>
            <a:ext uri="{FF2B5EF4-FFF2-40B4-BE49-F238E27FC236}">
              <a16:creationId xmlns:a16="http://schemas.microsoft.com/office/drawing/2014/main" id="{94FAF0BD-3613-4D88-9397-700066992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187" y="3867096"/>
          <a:ext cx="978749" cy="978749"/>
        </a:xfrm>
        <a:prstGeom prst="rect">
          <a:avLst/>
        </a:prstGeom>
      </xdr:spPr>
    </xdr:pic>
    <xdr:clientData/>
  </xdr:oneCellAnchor>
  <xdr:oneCellAnchor>
    <xdr:from>
      <xdr:col>6</xdr:col>
      <xdr:colOff>154780</xdr:colOff>
      <xdr:row>14</xdr:row>
      <xdr:rowOff>214313</xdr:rowOff>
    </xdr:from>
    <xdr:ext cx="952498" cy="1059655"/>
    <xdr:pic>
      <xdr:nvPicPr>
        <xdr:cNvPr id="17" name="Imagem 11">
          <a:extLst>
            <a:ext uri="{FF2B5EF4-FFF2-40B4-BE49-F238E27FC236}">
              <a16:creationId xmlns:a16="http://schemas.microsoft.com/office/drawing/2014/main" id="{0C4EFC5C-5196-4B8D-B088-4697EBBEB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0061" y="1357313"/>
          <a:ext cx="952498" cy="1059655"/>
        </a:xfrm>
        <a:prstGeom prst="rect">
          <a:avLst/>
        </a:prstGeom>
      </xdr:spPr>
    </xdr:pic>
    <xdr:clientData/>
  </xdr:oneCellAnchor>
  <xdr:oneCellAnchor>
    <xdr:from>
      <xdr:col>6</xdr:col>
      <xdr:colOff>47627</xdr:colOff>
      <xdr:row>21</xdr:row>
      <xdr:rowOff>59532</xdr:rowOff>
    </xdr:from>
    <xdr:ext cx="1012031" cy="1012031"/>
    <xdr:pic>
      <xdr:nvPicPr>
        <xdr:cNvPr id="18" name="Imagem 7">
          <a:extLst>
            <a:ext uri="{FF2B5EF4-FFF2-40B4-BE49-F238E27FC236}">
              <a16:creationId xmlns:a16="http://schemas.microsoft.com/office/drawing/2014/main" id="{58F640C7-1085-4B8F-8D3A-A02DBEA45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908" y="4929188"/>
          <a:ext cx="1012031" cy="1012031"/>
        </a:xfrm>
        <a:prstGeom prst="rect">
          <a:avLst/>
        </a:prstGeom>
      </xdr:spPr>
    </xdr:pic>
    <xdr:clientData/>
  </xdr:oneCellAnchor>
  <xdr:oneCellAnchor>
    <xdr:from>
      <xdr:col>6</xdr:col>
      <xdr:colOff>145218</xdr:colOff>
      <xdr:row>19</xdr:row>
      <xdr:rowOff>252375</xdr:rowOff>
    </xdr:from>
    <xdr:ext cx="962063" cy="962063"/>
    <xdr:pic>
      <xdr:nvPicPr>
        <xdr:cNvPr id="19" name="Imagem 8">
          <a:extLst>
            <a:ext uri="{FF2B5EF4-FFF2-40B4-BE49-F238E27FC236}">
              <a16:creationId xmlns:a16="http://schemas.microsoft.com/office/drawing/2014/main" id="{DD74BB0F-76B1-4302-8736-6DAB6D29F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0499" y="2740781"/>
          <a:ext cx="962063" cy="962063"/>
        </a:xfrm>
        <a:prstGeom prst="rect">
          <a:avLst/>
        </a:prstGeom>
      </xdr:spPr>
    </xdr:pic>
    <xdr:clientData/>
  </xdr:oneCellAnchor>
  <xdr:oneCellAnchor>
    <xdr:from>
      <xdr:col>6</xdr:col>
      <xdr:colOff>80906</xdr:colOff>
      <xdr:row>20</xdr:row>
      <xdr:rowOff>188065</xdr:rowOff>
    </xdr:from>
    <xdr:ext cx="978749" cy="978749"/>
    <xdr:pic>
      <xdr:nvPicPr>
        <xdr:cNvPr id="20" name="Imagem 9">
          <a:extLst>
            <a:ext uri="{FF2B5EF4-FFF2-40B4-BE49-F238E27FC236}">
              <a16:creationId xmlns:a16="http://schemas.microsoft.com/office/drawing/2014/main" id="{DE2E3D10-C09D-4AED-9F0E-2C2DC2F00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187" y="3867096"/>
          <a:ext cx="978749" cy="978749"/>
        </a:xfrm>
        <a:prstGeom prst="rect">
          <a:avLst/>
        </a:prstGeom>
      </xdr:spPr>
    </xdr:pic>
    <xdr:clientData/>
  </xdr:oneCellAnchor>
  <xdr:oneCellAnchor>
    <xdr:from>
      <xdr:col>6</xdr:col>
      <xdr:colOff>154780</xdr:colOff>
      <xdr:row>18</xdr:row>
      <xdr:rowOff>214313</xdr:rowOff>
    </xdr:from>
    <xdr:ext cx="952498" cy="1059655"/>
    <xdr:pic>
      <xdr:nvPicPr>
        <xdr:cNvPr id="21" name="Imagem 11">
          <a:extLst>
            <a:ext uri="{FF2B5EF4-FFF2-40B4-BE49-F238E27FC236}">
              <a16:creationId xmlns:a16="http://schemas.microsoft.com/office/drawing/2014/main" id="{6495D91D-0568-4D95-946D-6F4AFE10A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0061" y="1357313"/>
          <a:ext cx="952498" cy="1059655"/>
        </a:xfrm>
        <a:prstGeom prst="rect">
          <a:avLst/>
        </a:prstGeom>
      </xdr:spPr>
    </xdr:pic>
    <xdr:clientData/>
  </xdr:oneCellAnchor>
  <xdr:oneCellAnchor>
    <xdr:from>
      <xdr:col>6</xdr:col>
      <xdr:colOff>47627</xdr:colOff>
      <xdr:row>25</xdr:row>
      <xdr:rowOff>59532</xdr:rowOff>
    </xdr:from>
    <xdr:ext cx="1012031" cy="1012031"/>
    <xdr:pic>
      <xdr:nvPicPr>
        <xdr:cNvPr id="22" name="Imagem 7">
          <a:extLst>
            <a:ext uri="{FF2B5EF4-FFF2-40B4-BE49-F238E27FC236}">
              <a16:creationId xmlns:a16="http://schemas.microsoft.com/office/drawing/2014/main" id="{97D051B0-7BA3-4B7F-9A56-344950493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908" y="4929188"/>
          <a:ext cx="1012031" cy="1012031"/>
        </a:xfrm>
        <a:prstGeom prst="rect">
          <a:avLst/>
        </a:prstGeom>
      </xdr:spPr>
    </xdr:pic>
    <xdr:clientData/>
  </xdr:oneCellAnchor>
  <xdr:oneCellAnchor>
    <xdr:from>
      <xdr:col>6</xdr:col>
      <xdr:colOff>145218</xdr:colOff>
      <xdr:row>23</xdr:row>
      <xdr:rowOff>252375</xdr:rowOff>
    </xdr:from>
    <xdr:ext cx="962063" cy="962063"/>
    <xdr:pic>
      <xdr:nvPicPr>
        <xdr:cNvPr id="23" name="Imagem 8">
          <a:extLst>
            <a:ext uri="{FF2B5EF4-FFF2-40B4-BE49-F238E27FC236}">
              <a16:creationId xmlns:a16="http://schemas.microsoft.com/office/drawing/2014/main" id="{D66D6CC1-63F7-4EF2-8C03-C92C16458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0499" y="2740781"/>
          <a:ext cx="962063" cy="962063"/>
        </a:xfrm>
        <a:prstGeom prst="rect">
          <a:avLst/>
        </a:prstGeom>
      </xdr:spPr>
    </xdr:pic>
    <xdr:clientData/>
  </xdr:oneCellAnchor>
  <xdr:oneCellAnchor>
    <xdr:from>
      <xdr:col>6</xdr:col>
      <xdr:colOff>80906</xdr:colOff>
      <xdr:row>24</xdr:row>
      <xdr:rowOff>188065</xdr:rowOff>
    </xdr:from>
    <xdr:ext cx="978749" cy="978749"/>
    <xdr:pic>
      <xdr:nvPicPr>
        <xdr:cNvPr id="24" name="Imagem 9">
          <a:extLst>
            <a:ext uri="{FF2B5EF4-FFF2-40B4-BE49-F238E27FC236}">
              <a16:creationId xmlns:a16="http://schemas.microsoft.com/office/drawing/2014/main" id="{2E7D59DF-AABE-4D49-BBB8-18FB8A39D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187" y="3867096"/>
          <a:ext cx="978749" cy="978749"/>
        </a:xfrm>
        <a:prstGeom prst="rect">
          <a:avLst/>
        </a:prstGeom>
      </xdr:spPr>
    </xdr:pic>
    <xdr:clientData/>
  </xdr:oneCellAnchor>
  <xdr:oneCellAnchor>
    <xdr:from>
      <xdr:col>6</xdr:col>
      <xdr:colOff>154780</xdr:colOff>
      <xdr:row>22</xdr:row>
      <xdr:rowOff>214313</xdr:rowOff>
    </xdr:from>
    <xdr:ext cx="952498" cy="1059655"/>
    <xdr:pic>
      <xdr:nvPicPr>
        <xdr:cNvPr id="25" name="Imagem 11">
          <a:extLst>
            <a:ext uri="{FF2B5EF4-FFF2-40B4-BE49-F238E27FC236}">
              <a16:creationId xmlns:a16="http://schemas.microsoft.com/office/drawing/2014/main" id="{40332C64-B626-434F-A96E-8BF443AFE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0061" y="1357313"/>
          <a:ext cx="952498" cy="1059655"/>
        </a:xfrm>
        <a:prstGeom prst="rect">
          <a:avLst/>
        </a:prstGeom>
      </xdr:spPr>
    </xdr:pic>
    <xdr:clientData/>
  </xdr:oneCellAnchor>
  <xdr:oneCellAnchor>
    <xdr:from>
      <xdr:col>6</xdr:col>
      <xdr:colOff>47627</xdr:colOff>
      <xdr:row>29</xdr:row>
      <xdr:rowOff>59532</xdr:rowOff>
    </xdr:from>
    <xdr:ext cx="1012031" cy="1012031"/>
    <xdr:pic>
      <xdr:nvPicPr>
        <xdr:cNvPr id="26" name="Imagem 7">
          <a:extLst>
            <a:ext uri="{FF2B5EF4-FFF2-40B4-BE49-F238E27FC236}">
              <a16:creationId xmlns:a16="http://schemas.microsoft.com/office/drawing/2014/main" id="{3983B15D-730E-48A0-8285-3DFA78EAE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908" y="4929188"/>
          <a:ext cx="1012031" cy="1012031"/>
        </a:xfrm>
        <a:prstGeom prst="rect">
          <a:avLst/>
        </a:prstGeom>
      </xdr:spPr>
    </xdr:pic>
    <xdr:clientData/>
  </xdr:oneCellAnchor>
  <xdr:oneCellAnchor>
    <xdr:from>
      <xdr:col>6</xdr:col>
      <xdr:colOff>145218</xdr:colOff>
      <xdr:row>27</xdr:row>
      <xdr:rowOff>252375</xdr:rowOff>
    </xdr:from>
    <xdr:ext cx="962063" cy="962063"/>
    <xdr:pic>
      <xdr:nvPicPr>
        <xdr:cNvPr id="27" name="Imagem 8">
          <a:extLst>
            <a:ext uri="{FF2B5EF4-FFF2-40B4-BE49-F238E27FC236}">
              <a16:creationId xmlns:a16="http://schemas.microsoft.com/office/drawing/2014/main" id="{1CFFD786-1CA3-4C5D-A33D-53228EDF9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0499" y="2740781"/>
          <a:ext cx="962063" cy="962063"/>
        </a:xfrm>
        <a:prstGeom prst="rect">
          <a:avLst/>
        </a:prstGeom>
      </xdr:spPr>
    </xdr:pic>
    <xdr:clientData/>
  </xdr:oneCellAnchor>
  <xdr:oneCellAnchor>
    <xdr:from>
      <xdr:col>6</xdr:col>
      <xdr:colOff>80906</xdr:colOff>
      <xdr:row>28</xdr:row>
      <xdr:rowOff>188065</xdr:rowOff>
    </xdr:from>
    <xdr:ext cx="978749" cy="978749"/>
    <xdr:pic>
      <xdr:nvPicPr>
        <xdr:cNvPr id="28" name="Imagem 9">
          <a:extLst>
            <a:ext uri="{FF2B5EF4-FFF2-40B4-BE49-F238E27FC236}">
              <a16:creationId xmlns:a16="http://schemas.microsoft.com/office/drawing/2014/main" id="{9C4D2225-B48B-4F78-8DBA-318F46B88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187" y="3867096"/>
          <a:ext cx="978749" cy="978749"/>
        </a:xfrm>
        <a:prstGeom prst="rect">
          <a:avLst/>
        </a:prstGeom>
      </xdr:spPr>
    </xdr:pic>
    <xdr:clientData/>
  </xdr:oneCellAnchor>
  <xdr:oneCellAnchor>
    <xdr:from>
      <xdr:col>6</xdr:col>
      <xdr:colOff>154780</xdr:colOff>
      <xdr:row>26</xdr:row>
      <xdr:rowOff>214313</xdr:rowOff>
    </xdr:from>
    <xdr:ext cx="952498" cy="1059655"/>
    <xdr:pic>
      <xdr:nvPicPr>
        <xdr:cNvPr id="29" name="Imagem 11">
          <a:extLst>
            <a:ext uri="{FF2B5EF4-FFF2-40B4-BE49-F238E27FC236}">
              <a16:creationId xmlns:a16="http://schemas.microsoft.com/office/drawing/2014/main" id="{FF5D9F6F-6E2B-4B0E-B14C-B53BC0B82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0061" y="1357313"/>
          <a:ext cx="952498" cy="1059655"/>
        </a:xfrm>
        <a:prstGeom prst="rect">
          <a:avLst/>
        </a:prstGeom>
      </xdr:spPr>
    </xdr:pic>
    <xdr:clientData/>
  </xdr:oneCellAnchor>
  <xdr:oneCellAnchor>
    <xdr:from>
      <xdr:col>6</xdr:col>
      <xdr:colOff>47627</xdr:colOff>
      <xdr:row>33</xdr:row>
      <xdr:rowOff>59532</xdr:rowOff>
    </xdr:from>
    <xdr:ext cx="1012031" cy="1012031"/>
    <xdr:pic>
      <xdr:nvPicPr>
        <xdr:cNvPr id="30" name="Imagem 7">
          <a:extLst>
            <a:ext uri="{FF2B5EF4-FFF2-40B4-BE49-F238E27FC236}">
              <a16:creationId xmlns:a16="http://schemas.microsoft.com/office/drawing/2014/main" id="{0340BA92-1872-4BCB-8B28-5341CEF41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908" y="4929188"/>
          <a:ext cx="1012031" cy="1012031"/>
        </a:xfrm>
        <a:prstGeom prst="rect">
          <a:avLst/>
        </a:prstGeom>
      </xdr:spPr>
    </xdr:pic>
    <xdr:clientData/>
  </xdr:oneCellAnchor>
  <xdr:oneCellAnchor>
    <xdr:from>
      <xdr:col>6</xdr:col>
      <xdr:colOff>145218</xdr:colOff>
      <xdr:row>31</xdr:row>
      <xdr:rowOff>252375</xdr:rowOff>
    </xdr:from>
    <xdr:ext cx="962063" cy="962063"/>
    <xdr:pic>
      <xdr:nvPicPr>
        <xdr:cNvPr id="31" name="Imagem 8">
          <a:extLst>
            <a:ext uri="{FF2B5EF4-FFF2-40B4-BE49-F238E27FC236}">
              <a16:creationId xmlns:a16="http://schemas.microsoft.com/office/drawing/2014/main" id="{52F14B8F-02BF-4397-A9CB-69AE056D4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0499" y="2740781"/>
          <a:ext cx="962063" cy="962063"/>
        </a:xfrm>
        <a:prstGeom prst="rect">
          <a:avLst/>
        </a:prstGeom>
      </xdr:spPr>
    </xdr:pic>
    <xdr:clientData/>
  </xdr:oneCellAnchor>
  <xdr:oneCellAnchor>
    <xdr:from>
      <xdr:col>6</xdr:col>
      <xdr:colOff>80906</xdr:colOff>
      <xdr:row>32</xdr:row>
      <xdr:rowOff>188065</xdr:rowOff>
    </xdr:from>
    <xdr:ext cx="978749" cy="978749"/>
    <xdr:pic>
      <xdr:nvPicPr>
        <xdr:cNvPr id="32" name="Imagem 9">
          <a:extLst>
            <a:ext uri="{FF2B5EF4-FFF2-40B4-BE49-F238E27FC236}">
              <a16:creationId xmlns:a16="http://schemas.microsoft.com/office/drawing/2014/main" id="{0C66A9A8-8D26-4B5A-8D28-424193675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187" y="3867096"/>
          <a:ext cx="978749" cy="978749"/>
        </a:xfrm>
        <a:prstGeom prst="rect">
          <a:avLst/>
        </a:prstGeom>
      </xdr:spPr>
    </xdr:pic>
    <xdr:clientData/>
  </xdr:oneCellAnchor>
  <xdr:oneCellAnchor>
    <xdr:from>
      <xdr:col>6</xdr:col>
      <xdr:colOff>154780</xdr:colOff>
      <xdr:row>30</xdr:row>
      <xdr:rowOff>214313</xdr:rowOff>
    </xdr:from>
    <xdr:ext cx="952498" cy="1059655"/>
    <xdr:pic>
      <xdr:nvPicPr>
        <xdr:cNvPr id="33" name="Imagem 11">
          <a:extLst>
            <a:ext uri="{FF2B5EF4-FFF2-40B4-BE49-F238E27FC236}">
              <a16:creationId xmlns:a16="http://schemas.microsoft.com/office/drawing/2014/main" id="{5AD06B9A-CF85-47ED-9EF4-D649CC728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0061" y="1357313"/>
          <a:ext cx="952498" cy="1059655"/>
        </a:xfrm>
        <a:prstGeom prst="rect">
          <a:avLst/>
        </a:prstGeom>
      </xdr:spPr>
    </xdr:pic>
    <xdr:clientData/>
  </xdr:oneCellAnchor>
  <xdr:oneCellAnchor>
    <xdr:from>
      <xdr:col>6</xdr:col>
      <xdr:colOff>47627</xdr:colOff>
      <xdr:row>37</xdr:row>
      <xdr:rowOff>59532</xdr:rowOff>
    </xdr:from>
    <xdr:ext cx="1012031" cy="1012031"/>
    <xdr:pic>
      <xdr:nvPicPr>
        <xdr:cNvPr id="34" name="Imagem 7">
          <a:extLst>
            <a:ext uri="{FF2B5EF4-FFF2-40B4-BE49-F238E27FC236}">
              <a16:creationId xmlns:a16="http://schemas.microsoft.com/office/drawing/2014/main" id="{3CB0481E-6A7E-4A72-9249-79B657A9A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908" y="4929188"/>
          <a:ext cx="1012031" cy="1012031"/>
        </a:xfrm>
        <a:prstGeom prst="rect">
          <a:avLst/>
        </a:prstGeom>
      </xdr:spPr>
    </xdr:pic>
    <xdr:clientData/>
  </xdr:oneCellAnchor>
  <xdr:oneCellAnchor>
    <xdr:from>
      <xdr:col>6</xdr:col>
      <xdr:colOff>145218</xdr:colOff>
      <xdr:row>35</xdr:row>
      <xdr:rowOff>252375</xdr:rowOff>
    </xdr:from>
    <xdr:ext cx="962063" cy="962063"/>
    <xdr:pic>
      <xdr:nvPicPr>
        <xdr:cNvPr id="35" name="Imagem 8">
          <a:extLst>
            <a:ext uri="{FF2B5EF4-FFF2-40B4-BE49-F238E27FC236}">
              <a16:creationId xmlns:a16="http://schemas.microsoft.com/office/drawing/2014/main" id="{F7B0ED79-0F1C-4C48-B87E-838CEBEB4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0499" y="2740781"/>
          <a:ext cx="962063" cy="962063"/>
        </a:xfrm>
        <a:prstGeom prst="rect">
          <a:avLst/>
        </a:prstGeom>
      </xdr:spPr>
    </xdr:pic>
    <xdr:clientData/>
  </xdr:oneCellAnchor>
  <xdr:oneCellAnchor>
    <xdr:from>
      <xdr:col>6</xdr:col>
      <xdr:colOff>80906</xdr:colOff>
      <xdr:row>36</xdr:row>
      <xdr:rowOff>188065</xdr:rowOff>
    </xdr:from>
    <xdr:ext cx="978749" cy="978749"/>
    <xdr:pic>
      <xdr:nvPicPr>
        <xdr:cNvPr id="36" name="Imagem 9">
          <a:extLst>
            <a:ext uri="{FF2B5EF4-FFF2-40B4-BE49-F238E27FC236}">
              <a16:creationId xmlns:a16="http://schemas.microsoft.com/office/drawing/2014/main" id="{DDF70B7E-B821-4E7A-AE6E-0459540E3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187" y="3867096"/>
          <a:ext cx="978749" cy="978749"/>
        </a:xfrm>
        <a:prstGeom prst="rect">
          <a:avLst/>
        </a:prstGeom>
      </xdr:spPr>
    </xdr:pic>
    <xdr:clientData/>
  </xdr:oneCellAnchor>
  <xdr:oneCellAnchor>
    <xdr:from>
      <xdr:col>6</xdr:col>
      <xdr:colOff>154780</xdr:colOff>
      <xdr:row>34</xdr:row>
      <xdr:rowOff>214313</xdr:rowOff>
    </xdr:from>
    <xdr:ext cx="952498" cy="1059655"/>
    <xdr:pic>
      <xdr:nvPicPr>
        <xdr:cNvPr id="37" name="Imagem 11">
          <a:extLst>
            <a:ext uri="{FF2B5EF4-FFF2-40B4-BE49-F238E27FC236}">
              <a16:creationId xmlns:a16="http://schemas.microsoft.com/office/drawing/2014/main" id="{24266DA1-499E-4521-8A02-266384CDC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0061" y="1357313"/>
          <a:ext cx="952498" cy="1059655"/>
        </a:xfrm>
        <a:prstGeom prst="rect">
          <a:avLst/>
        </a:prstGeom>
      </xdr:spPr>
    </xdr:pic>
    <xdr:clientData/>
  </xdr:oneCellAnchor>
  <xdr:oneCellAnchor>
    <xdr:from>
      <xdr:col>6</xdr:col>
      <xdr:colOff>47627</xdr:colOff>
      <xdr:row>41</xdr:row>
      <xdr:rowOff>59532</xdr:rowOff>
    </xdr:from>
    <xdr:ext cx="1012031" cy="1012031"/>
    <xdr:pic>
      <xdr:nvPicPr>
        <xdr:cNvPr id="38" name="Imagem 7">
          <a:extLst>
            <a:ext uri="{FF2B5EF4-FFF2-40B4-BE49-F238E27FC236}">
              <a16:creationId xmlns:a16="http://schemas.microsoft.com/office/drawing/2014/main" id="{54C6D9E6-B2DB-44B0-B314-795ABCE58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908" y="4929188"/>
          <a:ext cx="1012031" cy="1012031"/>
        </a:xfrm>
        <a:prstGeom prst="rect">
          <a:avLst/>
        </a:prstGeom>
      </xdr:spPr>
    </xdr:pic>
    <xdr:clientData/>
  </xdr:oneCellAnchor>
  <xdr:oneCellAnchor>
    <xdr:from>
      <xdr:col>6</xdr:col>
      <xdr:colOff>145218</xdr:colOff>
      <xdr:row>39</xdr:row>
      <xdr:rowOff>252375</xdr:rowOff>
    </xdr:from>
    <xdr:ext cx="962063" cy="962063"/>
    <xdr:pic>
      <xdr:nvPicPr>
        <xdr:cNvPr id="39" name="Imagem 8">
          <a:extLst>
            <a:ext uri="{FF2B5EF4-FFF2-40B4-BE49-F238E27FC236}">
              <a16:creationId xmlns:a16="http://schemas.microsoft.com/office/drawing/2014/main" id="{67CB9BEE-9833-4906-9576-3030DD1FF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0499" y="2740781"/>
          <a:ext cx="962063" cy="962063"/>
        </a:xfrm>
        <a:prstGeom prst="rect">
          <a:avLst/>
        </a:prstGeom>
      </xdr:spPr>
    </xdr:pic>
    <xdr:clientData/>
  </xdr:oneCellAnchor>
  <xdr:oneCellAnchor>
    <xdr:from>
      <xdr:col>6</xdr:col>
      <xdr:colOff>80906</xdr:colOff>
      <xdr:row>40</xdr:row>
      <xdr:rowOff>188065</xdr:rowOff>
    </xdr:from>
    <xdr:ext cx="978749" cy="978749"/>
    <xdr:pic>
      <xdr:nvPicPr>
        <xdr:cNvPr id="40" name="Imagem 9">
          <a:extLst>
            <a:ext uri="{FF2B5EF4-FFF2-40B4-BE49-F238E27FC236}">
              <a16:creationId xmlns:a16="http://schemas.microsoft.com/office/drawing/2014/main" id="{743ECAF8-B61C-4646-B734-264E99294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187" y="3867096"/>
          <a:ext cx="978749" cy="978749"/>
        </a:xfrm>
        <a:prstGeom prst="rect">
          <a:avLst/>
        </a:prstGeom>
      </xdr:spPr>
    </xdr:pic>
    <xdr:clientData/>
  </xdr:oneCellAnchor>
  <xdr:oneCellAnchor>
    <xdr:from>
      <xdr:col>6</xdr:col>
      <xdr:colOff>154780</xdr:colOff>
      <xdr:row>38</xdr:row>
      <xdr:rowOff>214313</xdr:rowOff>
    </xdr:from>
    <xdr:ext cx="952498" cy="1059655"/>
    <xdr:pic>
      <xdr:nvPicPr>
        <xdr:cNvPr id="41" name="Imagem 11">
          <a:extLst>
            <a:ext uri="{FF2B5EF4-FFF2-40B4-BE49-F238E27FC236}">
              <a16:creationId xmlns:a16="http://schemas.microsoft.com/office/drawing/2014/main" id="{DA8F0A9B-EEA4-469F-858B-6E884C151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0061" y="1357313"/>
          <a:ext cx="952498" cy="1059655"/>
        </a:xfrm>
        <a:prstGeom prst="rect">
          <a:avLst/>
        </a:prstGeom>
      </xdr:spPr>
    </xdr:pic>
    <xdr:clientData/>
  </xdr:oneCellAnchor>
  <xdr:oneCellAnchor>
    <xdr:from>
      <xdr:col>6</xdr:col>
      <xdr:colOff>47627</xdr:colOff>
      <xdr:row>45</xdr:row>
      <xdr:rowOff>59532</xdr:rowOff>
    </xdr:from>
    <xdr:ext cx="1012031" cy="1012031"/>
    <xdr:pic>
      <xdr:nvPicPr>
        <xdr:cNvPr id="42" name="Imagem 7">
          <a:extLst>
            <a:ext uri="{FF2B5EF4-FFF2-40B4-BE49-F238E27FC236}">
              <a16:creationId xmlns:a16="http://schemas.microsoft.com/office/drawing/2014/main" id="{DDFED797-BE8F-4D9A-802D-7F2384607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908" y="4929188"/>
          <a:ext cx="1012031" cy="1012031"/>
        </a:xfrm>
        <a:prstGeom prst="rect">
          <a:avLst/>
        </a:prstGeom>
      </xdr:spPr>
    </xdr:pic>
    <xdr:clientData/>
  </xdr:oneCellAnchor>
  <xdr:oneCellAnchor>
    <xdr:from>
      <xdr:col>6</xdr:col>
      <xdr:colOff>145218</xdr:colOff>
      <xdr:row>43</xdr:row>
      <xdr:rowOff>252375</xdr:rowOff>
    </xdr:from>
    <xdr:ext cx="962063" cy="962063"/>
    <xdr:pic>
      <xdr:nvPicPr>
        <xdr:cNvPr id="43" name="Imagem 8">
          <a:extLst>
            <a:ext uri="{FF2B5EF4-FFF2-40B4-BE49-F238E27FC236}">
              <a16:creationId xmlns:a16="http://schemas.microsoft.com/office/drawing/2014/main" id="{64F446DD-0DBB-449B-BEC9-1A485FD0B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0499" y="2740781"/>
          <a:ext cx="962063" cy="962063"/>
        </a:xfrm>
        <a:prstGeom prst="rect">
          <a:avLst/>
        </a:prstGeom>
      </xdr:spPr>
    </xdr:pic>
    <xdr:clientData/>
  </xdr:oneCellAnchor>
  <xdr:oneCellAnchor>
    <xdr:from>
      <xdr:col>6</xdr:col>
      <xdr:colOff>80906</xdr:colOff>
      <xdr:row>44</xdr:row>
      <xdr:rowOff>188065</xdr:rowOff>
    </xdr:from>
    <xdr:ext cx="978749" cy="978749"/>
    <xdr:pic>
      <xdr:nvPicPr>
        <xdr:cNvPr id="44" name="Imagem 9">
          <a:extLst>
            <a:ext uri="{FF2B5EF4-FFF2-40B4-BE49-F238E27FC236}">
              <a16:creationId xmlns:a16="http://schemas.microsoft.com/office/drawing/2014/main" id="{AFAE00A0-02FB-4989-804B-D0675905C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187" y="3867096"/>
          <a:ext cx="978749" cy="978749"/>
        </a:xfrm>
        <a:prstGeom prst="rect">
          <a:avLst/>
        </a:prstGeom>
      </xdr:spPr>
    </xdr:pic>
    <xdr:clientData/>
  </xdr:oneCellAnchor>
  <xdr:oneCellAnchor>
    <xdr:from>
      <xdr:col>6</xdr:col>
      <xdr:colOff>154780</xdr:colOff>
      <xdr:row>42</xdr:row>
      <xdr:rowOff>214313</xdr:rowOff>
    </xdr:from>
    <xdr:ext cx="952498" cy="1059655"/>
    <xdr:pic>
      <xdr:nvPicPr>
        <xdr:cNvPr id="45" name="Imagem 11">
          <a:extLst>
            <a:ext uri="{FF2B5EF4-FFF2-40B4-BE49-F238E27FC236}">
              <a16:creationId xmlns:a16="http://schemas.microsoft.com/office/drawing/2014/main" id="{9ABF9FB8-0316-4381-9A54-F2092B37B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0061" y="1357313"/>
          <a:ext cx="952498" cy="1059655"/>
        </a:xfrm>
        <a:prstGeom prst="rect">
          <a:avLst/>
        </a:prstGeom>
      </xdr:spPr>
    </xdr:pic>
    <xdr:clientData/>
  </xdr:oneCellAnchor>
  <xdr:oneCellAnchor>
    <xdr:from>
      <xdr:col>6</xdr:col>
      <xdr:colOff>47627</xdr:colOff>
      <xdr:row>49</xdr:row>
      <xdr:rowOff>59532</xdr:rowOff>
    </xdr:from>
    <xdr:ext cx="1012031" cy="1012031"/>
    <xdr:pic>
      <xdr:nvPicPr>
        <xdr:cNvPr id="46" name="Imagem 7">
          <a:extLst>
            <a:ext uri="{FF2B5EF4-FFF2-40B4-BE49-F238E27FC236}">
              <a16:creationId xmlns:a16="http://schemas.microsoft.com/office/drawing/2014/main" id="{E8469527-9C13-404D-AA1F-9043DCFC5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908" y="4929188"/>
          <a:ext cx="1012031" cy="1012031"/>
        </a:xfrm>
        <a:prstGeom prst="rect">
          <a:avLst/>
        </a:prstGeom>
      </xdr:spPr>
    </xdr:pic>
    <xdr:clientData/>
  </xdr:oneCellAnchor>
  <xdr:oneCellAnchor>
    <xdr:from>
      <xdr:col>6</xdr:col>
      <xdr:colOff>145218</xdr:colOff>
      <xdr:row>47</xdr:row>
      <xdr:rowOff>252375</xdr:rowOff>
    </xdr:from>
    <xdr:ext cx="962063" cy="962063"/>
    <xdr:pic>
      <xdr:nvPicPr>
        <xdr:cNvPr id="47" name="Imagem 8">
          <a:extLst>
            <a:ext uri="{FF2B5EF4-FFF2-40B4-BE49-F238E27FC236}">
              <a16:creationId xmlns:a16="http://schemas.microsoft.com/office/drawing/2014/main" id="{2E6172AF-4084-4796-A9B3-10755A2F8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0499" y="2740781"/>
          <a:ext cx="962063" cy="962063"/>
        </a:xfrm>
        <a:prstGeom prst="rect">
          <a:avLst/>
        </a:prstGeom>
      </xdr:spPr>
    </xdr:pic>
    <xdr:clientData/>
  </xdr:oneCellAnchor>
  <xdr:oneCellAnchor>
    <xdr:from>
      <xdr:col>6</xdr:col>
      <xdr:colOff>80906</xdr:colOff>
      <xdr:row>48</xdr:row>
      <xdr:rowOff>188065</xdr:rowOff>
    </xdr:from>
    <xdr:ext cx="978749" cy="978749"/>
    <xdr:pic>
      <xdr:nvPicPr>
        <xdr:cNvPr id="48" name="Imagem 9">
          <a:extLst>
            <a:ext uri="{FF2B5EF4-FFF2-40B4-BE49-F238E27FC236}">
              <a16:creationId xmlns:a16="http://schemas.microsoft.com/office/drawing/2014/main" id="{74F63DA7-6DE0-468D-83CF-2FE2A6DDE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187" y="3867096"/>
          <a:ext cx="978749" cy="978749"/>
        </a:xfrm>
        <a:prstGeom prst="rect">
          <a:avLst/>
        </a:prstGeom>
      </xdr:spPr>
    </xdr:pic>
    <xdr:clientData/>
  </xdr:oneCellAnchor>
  <xdr:oneCellAnchor>
    <xdr:from>
      <xdr:col>6</xdr:col>
      <xdr:colOff>154780</xdr:colOff>
      <xdr:row>46</xdr:row>
      <xdr:rowOff>214313</xdr:rowOff>
    </xdr:from>
    <xdr:ext cx="952498" cy="1059655"/>
    <xdr:pic>
      <xdr:nvPicPr>
        <xdr:cNvPr id="49" name="Imagem 11">
          <a:extLst>
            <a:ext uri="{FF2B5EF4-FFF2-40B4-BE49-F238E27FC236}">
              <a16:creationId xmlns:a16="http://schemas.microsoft.com/office/drawing/2014/main" id="{66A47C99-2515-41D8-9762-A025B9483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0061" y="1357313"/>
          <a:ext cx="952498" cy="1059655"/>
        </a:xfrm>
        <a:prstGeom prst="rect">
          <a:avLst/>
        </a:prstGeom>
      </xdr:spPr>
    </xdr:pic>
    <xdr:clientData/>
  </xdr:oneCellAnchor>
  <xdr:oneCellAnchor>
    <xdr:from>
      <xdr:col>6</xdr:col>
      <xdr:colOff>47627</xdr:colOff>
      <xdr:row>53</xdr:row>
      <xdr:rowOff>59532</xdr:rowOff>
    </xdr:from>
    <xdr:ext cx="1012031" cy="1012031"/>
    <xdr:pic>
      <xdr:nvPicPr>
        <xdr:cNvPr id="50" name="Imagem 7">
          <a:extLst>
            <a:ext uri="{FF2B5EF4-FFF2-40B4-BE49-F238E27FC236}">
              <a16:creationId xmlns:a16="http://schemas.microsoft.com/office/drawing/2014/main" id="{F2CDC58E-73C5-4A38-A202-64551F9A5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908" y="4929188"/>
          <a:ext cx="1012031" cy="1012031"/>
        </a:xfrm>
        <a:prstGeom prst="rect">
          <a:avLst/>
        </a:prstGeom>
      </xdr:spPr>
    </xdr:pic>
    <xdr:clientData/>
  </xdr:oneCellAnchor>
  <xdr:oneCellAnchor>
    <xdr:from>
      <xdr:col>6</xdr:col>
      <xdr:colOff>145218</xdr:colOff>
      <xdr:row>51</xdr:row>
      <xdr:rowOff>252375</xdr:rowOff>
    </xdr:from>
    <xdr:ext cx="962063" cy="962063"/>
    <xdr:pic>
      <xdr:nvPicPr>
        <xdr:cNvPr id="51" name="Imagem 8">
          <a:extLst>
            <a:ext uri="{FF2B5EF4-FFF2-40B4-BE49-F238E27FC236}">
              <a16:creationId xmlns:a16="http://schemas.microsoft.com/office/drawing/2014/main" id="{F9E402AC-B9D5-4E4F-8515-57DEA5285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0499" y="2740781"/>
          <a:ext cx="962063" cy="962063"/>
        </a:xfrm>
        <a:prstGeom prst="rect">
          <a:avLst/>
        </a:prstGeom>
      </xdr:spPr>
    </xdr:pic>
    <xdr:clientData/>
  </xdr:oneCellAnchor>
  <xdr:oneCellAnchor>
    <xdr:from>
      <xdr:col>6</xdr:col>
      <xdr:colOff>80906</xdr:colOff>
      <xdr:row>52</xdr:row>
      <xdr:rowOff>188065</xdr:rowOff>
    </xdr:from>
    <xdr:ext cx="978749" cy="978749"/>
    <xdr:pic>
      <xdr:nvPicPr>
        <xdr:cNvPr id="52" name="Imagem 9">
          <a:extLst>
            <a:ext uri="{FF2B5EF4-FFF2-40B4-BE49-F238E27FC236}">
              <a16:creationId xmlns:a16="http://schemas.microsoft.com/office/drawing/2014/main" id="{FAC482F6-7DED-4068-BA35-899F761DD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187" y="3867096"/>
          <a:ext cx="978749" cy="978749"/>
        </a:xfrm>
        <a:prstGeom prst="rect">
          <a:avLst/>
        </a:prstGeom>
      </xdr:spPr>
    </xdr:pic>
    <xdr:clientData/>
  </xdr:oneCellAnchor>
  <xdr:oneCellAnchor>
    <xdr:from>
      <xdr:col>6</xdr:col>
      <xdr:colOff>154780</xdr:colOff>
      <xdr:row>50</xdr:row>
      <xdr:rowOff>214313</xdr:rowOff>
    </xdr:from>
    <xdr:ext cx="952498" cy="1059655"/>
    <xdr:pic>
      <xdr:nvPicPr>
        <xdr:cNvPr id="53" name="Imagem 11">
          <a:extLst>
            <a:ext uri="{FF2B5EF4-FFF2-40B4-BE49-F238E27FC236}">
              <a16:creationId xmlns:a16="http://schemas.microsoft.com/office/drawing/2014/main" id="{E968FB7D-AE1D-459B-BBD7-456E5CD2A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0061" y="1357313"/>
          <a:ext cx="952498" cy="1059655"/>
        </a:xfrm>
        <a:prstGeom prst="rect">
          <a:avLst/>
        </a:prstGeom>
      </xdr:spPr>
    </xdr:pic>
    <xdr:clientData/>
  </xdr:oneCellAnchor>
  <xdr:oneCellAnchor>
    <xdr:from>
      <xdr:col>6</xdr:col>
      <xdr:colOff>47627</xdr:colOff>
      <xdr:row>57</xdr:row>
      <xdr:rowOff>59532</xdr:rowOff>
    </xdr:from>
    <xdr:ext cx="1012031" cy="1012031"/>
    <xdr:pic>
      <xdr:nvPicPr>
        <xdr:cNvPr id="54" name="Imagem 7">
          <a:extLst>
            <a:ext uri="{FF2B5EF4-FFF2-40B4-BE49-F238E27FC236}">
              <a16:creationId xmlns:a16="http://schemas.microsoft.com/office/drawing/2014/main" id="{B3592FBC-19E1-43EA-B353-EA92D3433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908" y="4929188"/>
          <a:ext cx="1012031" cy="1012031"/>
        </a:xfrm>
        <a:prstGeom prst="rect">
          <a:avLst/>
        </a:prstGeom>
      </xdr:spPr>
    </xdr:pic>
    <xdr:clientData/>
  </xdr:oneCellAnchor>
  <xdr:oneCellAnchor>
    <xdr:from>
      <xdr:col>6</xdr:col>
      <xdr:colOff>145218</xdr:colOff>
      <xdr:row>55</xdr:row>
      <xdr:rowOff>252375</xdr:rowOff>
    </xdr:from>
    <xdr:ext cx="962063" cy="962063"/>
    <xdr:pic>
      <xdr:nvPicPr>
        <xdr:cNvPr id="55" name="Imagem 8">
          <a:extLst>
            <a:ext uri="{FF2B5EF4-FFF2-40B4-BE49-F238E27FC236}">
              <a16:creationId xmlns:a16="http://schemas.microsoft.com/office/drawing/2014/main" id="{BABE5041-B60A-4E2E-A8FB-19852CE98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0499" y="2740781"/>
          <a:ext cx="962063" cy="962063"/>
        </a:xfrm>
        <a:prstGeom prst="rect">
          <a:avLst/>
        </a:prstGeom>
      </xdr:spPr>
    </xdr:pic>
    <xdr:clientData/>
  </xdr:oneCellAnchor>
  <xdr:oneCellAnchor>
    <xdr:from>
      <xdr:col>6</xdr:col>
      <xdr:colOff>80906</xdr:colOff>
      <xdr:row>56</xdr:row>
      <xdr:rowOff>188065</xdr:rowOff>
    </xdr:from>
    <xdr:ext cx="978749" cy="978749"/>
    <xdr:pic>
      <xdr:nvPicPr>
        <xdr:cNvPr id="56" name="Imagem 9">
          <a:extLst>
            <a:ext uri="{FF2B5EF4-FFF2-40B4-BE49-F238E27FC236}">
              <a16:creationId xmlns:a16="http://schemas.microsoft.com/office/drawing/2014/main" id="{2B225B9C-8D50-4453-A2FA-E542DA2B3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187" y="3867096"/>
          <a:ext cx="978749" cy="978749"/>
        </a:xfrm>
        <a:prstGeom prst="rect">
          <a:avLst/>
        </a:prstGeom>
      </xdr:spPr>
    </xdr:pic>
    <xdr:clientData/>
  </xdr:oneCellAnchor>
  <xdr:oneCellAnchor>
    <xdr:from>
      <xdr:col>6</xdr:col>
      <xdr:colOff>154780</xdr:colOff>
      <xdr:row>54</xdr:row>
      <xdr:rowOff>214313</xdr:rowOff>
    </xdr:from>
    <xdr:ext cx="952498" cy="1059655"/>
    <xdr:pic>
      <xdr:nvPicPr>
        <xdr:cNvPr id="57" name="Imagem 11">
          <a:extLst>
            <a:ext uri="{FF2B5EF4-FFF2-40B4-BE49-F238E27FC236}">
              <a16:creationId xmlns:a16="http://schemas.microsoft.com/office/drawing/2014/main" id="{2E705C8C-EE3E-4B23-85A4-36DF58B65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0061" y="1357313"/>
          <a:ext cx="952498" cy="1059655"/>
        </a:xfrm>
        <a:prstGeom prst="rect">
          <a:avLst/>
        </a:prstGeom>
      </xdr:spPr>
    </xdr:pic>
    <xdr:clientData/>
  </xdr:oneCellAnchor>
  <xdr:oneCellAnchor>
    <xdr:from>
      <xdr:col>6</xdr:col>
      <xdr:colOff>47627</xdr:colOff>
      <xdr:row>61</xdr:row>
      <xdr:rowOff>59532</xdr:rowOff>
    </xdr:from>
    <xdr:ext cx="1012031" cy="1012031"/>
    <xdr:pic>
      <xdr:nvPicPr>
        <xdr:cNvPr id="58" name="Imagem 7">
          <a:extLst>
            <a:ext uri="{FF2B5EF4-FFF2-40B4-BE49-F238E27FC236}">
              <a16:creationId xmlns:a16="http://schemas.microsoft.com/office/drawing/2014/main" id="{4449D881-0D9C-436F-9016-FC8EFECDE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908" y="4929188"/>
          <a:ext cx="1012031" cy="1012031"/>
        </a:xfrm>
        <a:prstGeom prst="rect">
          <a:avLst/>
        </a:prstGeom>
      </xdr:spPr>
    </xdr:pic>
    <xdr:clientData/>
  </xdr:oneCellAnchor>
  <xdr:oneCellAnchor>
    <xdr:from>
      <xdr:col>6</xdr:col>
      <xdr:colOff>145218</xdr:colOff>
      <xdr:row>59</xdr:row>
      <xdr:rowOff>252375</xdr:rowOff>
    </xdr:from>
    <xdr:ext cx="962063" cy="962063"/>
    <xdr:pic>
      <xdr:nvPicPr>
        <xdr:cNvPr id="59" name="Imagem 8">
          <a:extLst>
            <a:ext uri="{FF2B5EF4-FFF2-40B4-BE49-F238E27FC236}">
              <a16:creationId xmlns:a16="http://schemas.microsoft.com/office/drawing/2014/main" id="{4549394B-5C44-4499-8D30-6E55C87AF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0499" y="2740781"/>
          <a:ext cx="962063" cy="962063"/>
        </a:xfrm>
        <a:prstGeom prst="rect">
          <a:avLst/>
        </a:prstGeom>
      </xdr:spPr>
    </xdr:pic>
    <xdr:clientData/>
  </xdr:oneCellAnchor>
  <xdr:oneCellAnchor>
    <xdr:from>
      <xdr:col>6</xdr:col>
      <xdr:colOff>80906</xdr:colOff>
      <xdr:row>60</xdr:row>
      <xdr:rowOff>188065</xdr:rowOff>
    </xdr:from>
    <xdr:ext cx="978749" cy="978749"/>
    <xdr:pic>
      <xdr:nvPicPr>
        <xdr:cNvPr id="60" name="Imagem 9">
          <a:extLst>
            <a:ext uri="{FF2B5EF4-FFF2-40B4-BE49-F238E27FC236}">
              <a16:creationId xmlns:a16="http://schemas.microsoft.com/office/drawing/2014/main" id="{FA24AC46-301B-440D-8DF1-EC1A02C59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187" y="3867096"/>
          <a:ext cx="978749" cy="978749"/>
        </a:xfrm>
        <a:prstGeom prst="rect">
          <a:avLst/>
        </a:prstGeom>
      </xdr:spPr>
    </xdr:pic>
    <xdr:clientData/>
  </xdr:oneCellAnchor>
  <xdr:oneCellAnchor>
    <xdr:from>
      <xdr:col>6</xdr:col>
      <xdr:colOff>154780</xdr:colOff>
      <xdr:row>58</xdr:row>
      <xdr:rowOff>214313</xdr:rowOff>
    </xdr:from>
    <xdr:ext cx="952498" cy="1059655"/>
    <xdr:pic>
      <xdr:nvPicPr>
        <xdr:cNvPr id="61" name="Imagem 11">
          <a:extLst>
            <a:ext uri="{FF2B5EF4-FFF2-40B4-BE49-F238E27FC236}">
              <a16:creationId xmlns:a16="http://schemas.microsoft.com/office/drawing/2014/main" id="{085B8569-B594-476B-BD09-A0B2DDDA2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0061" y="1357313"/>
          <a:ext cx="952498" cy="1059655"/>
        </a:xfrm>
        <a:prstGeom prst="rect">
          <a:avLst/>
        </a:prstGeom>
      </xdr:spPr>
    </xdr:pic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s Chirichigno" refreshedDate="43578.385667013892" createdVersion="4" refreshedVersion="6" minRefreshableVersion="3" recordCount="5472" xr:uid="{00000000-000A-0000-FFFF-FFFF00000000}">
  <cacheSource type="worksheet">
    <worksheetSource ref="B5:H5477" sheet="DETALLE"/>
  </cacheSource>
  <cacheFields count="7">
    <cacheField name="Mes" numFmtId="0">
      <sharedItems count="22">
        <s v="Enero"/>
        <s v="Febrero"/>
        <s v="Marzo"/>
        <s v="Abril"/>
        <s v="Mayo"/>
        <s v="Junio"/>
        <s v="Julio"/>
        <s v="Agosto"/>
        <s v="Setiembre"/>
        <s v="Octubre"/>
        <s v="Noviembre"/>
        <s v="Diciembre"/>
        <s v="JANEIRO" u="1"/>
        <s v="JULHO" u="1"/>
        <s v="DEZEMBRO" u="1"/>
        <s v="OUTUBRO" u="1"/>
        <s v="JUNHO" u="1"/>
        <s v="SETEMBRO" u="1"/>
        <s v="MAIO" u="1"/>
        <s v="NOVEMBRO" u="1"/>
        <s v="MARÇO" u="1"/>
        <s v="FEVEREIRO" u="1"/>
      </sharedItems>
    </cacheField>
    <cacheField name="Tipo de Gasto" numFmtId="0">
      <sharedItems count="4">
        <s v="GESTIÓN"/>
        <s v="PERSONAL"/>
        <s v="DEPRECIACIÓN, MAQ Y EQUIPOS"/>
        <s v="SERVICIOS DE TERCEROS"/>
      </sharedItems>
    </cacheField>
    <cacheField name="Sede" numFmtId="0">
      <sharedItems count="6">
        <s v="Sede Piura"/>
        <s v="Sede Lima"/>
        <s v="Sede Arequipa"/>
        <s v="Sede Tacna"/>
        <s v="Sede Cajamarca"/>
        <s v="Sede Tumbes"/>
      </sharedItems>
    </cacheField>
    <cacheField name="Cuenta" numFmtId="0">
      <sharedItems count="65">
        <s v="comprobantes de pago"/>
        <s v="Gratificaciones Extraordinarias Empleados"/>
        <s v="Deprec.Equipo de computo leasing"/>
        <s v="Servicio de personal (service)"/>
        <s v="Deprc.Muebles y enseres leasing"/>
        <s v="Selección Y Eval. Pe"/>
        <s v="Limpieza"/>
        <s v="Reparaciones Vehiculos"/>
        <s v="Deprec. Edificaciones leasing"/>
        <s v="Otros Fletes"/>
        <s v="Vigilancia"/>
        <s v="CTS-Compensación por tiempo de servicio"/>
        <s v="Perdida medicion activos-MercaderÝa Difer.inventar"/>
        <s v="Alquileres"/>
        <s v="Deprec.Equipo de computo Costo"/>
        <s v="Consumos"/>
        <s v="Movilidad"/>
        <s v="Flete Local"/>
        <s v="Seguros-vehiculos"/>
        <s v="SCTR-Seg complemntario trabajo de riesgo"/>
        <s v="Gasto de viaje"/>
        <s v="Flete a Provincia"/>
        <s v="Dperec.Muebles y enseres Costo"/>
        <s v="Deprec.Equipos diversos Costo"/>
        <s v="Gastos por almacenaje y/o embalaje"/>
        <s v="ESSALUD-RÚgimen de prestaciones de salud"/>
        <s v="Suministros diversos"/>
        <s v="Servicios p·blicos"/>
        <s v="Estibas"/>
        <s v="Tickets de alimentos"/>
        <s v="Seguro de vida"/>
        <s v="Incentivo por cese"/>
        <s v="Deprec.Maquinarias Costo"/>
        <s v="Deprec.Maquinarias leasing"/>
        <s v="Gratif. Ordinarias Empleados"/>
        <s v="Participacion de utilidades"/>
        <s v="Vacaciones"/>
        <s v="Consultorias"/>
        <s v="Energia Electrica"/>
        <s v="Amortiz.Software Costo"/>
        <s v="Otros-Gastos Reparables"/>
        <s v="Arbitrios municipales"/>
        <s v="Licencias de Sistemas"/>
        <s v="Deprec.Equipo de transporte Costo"/>
        <s v="Deprec.Equipo de transporte leasing"/>
        <s v="SOAT"/>
        <s v="Courier"/>
        <s v="Indemnizacion Despido Arbitrario"/>
        <s v="Movilidad y/o servicio de Transporte"/>
        <s v="Descanso medico"/>
        <s v="Sanciones Administra"/>
        <s v="Atenciones y obsequios al personal"/>
        <s v="Costo neto enajenaci¾n"/>
        <s v="Seguros-Responsabilidad civil"/>
        <s v="Uniformes"/>
        <s v="Perd. med-desmedros / merma"/>
        <s v="Deprec.Edificaciones Costo"/>
        <s v="Servicio de montacarga"/>
        <s v="Agua"/>
        <s v="Sueldos"/>
        <s v="Combustible"/>
        <s v="Gtos.reclamos de clientes"/>
        <s v="Mantenimiento / Reparaciones"/>
        <s v="Depre.Equipos diversos leasing"/>
        <s v="Aporte Publicitario"/>
      </sharedItems>
    </cacheField>
    <cacheField name="Valor Meta 2019" numFmtId="164">
      <sharedItems containsSemiMixedTypes="0" containsString="0" containsNumber="1" containsInteger="1" minValue="8002" maxValue="29994"/>
    </cacheField>
    <cacheField name="Valor Real 2019" numFmtId="164">
      <sharedItems containsSemiMixedTypes="0" containsString="0" containsNumber="1" minValue="5667.2" maxValue="38942.800000000003"/>
    </cacheField>
    <cacheField name="Valor Real 2018" numFmtId="164">
      <sharedItems containsSemiMixedTypes="0" containsString="0" containsNumber="1" minValue="4381.6499999999996" maxValue="46731.360000000001"/>
    </cacheField>
  </cacheFields>
  <extLst>
    <ext xmlns:x14="http://schemas.microsoft.com/office/spreadsheetml/2009/9/main" uri="{725AE2AE-9491-48be-B2B4-4EB974FC3084}">
      <x14:pivotCacheDefinition pivotCacheId="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472">
  <r>
    <x v="0"/>
    <x v="0"/>
    <x v="0"/>
    <x v="0"/>
    <n v="16823"/>
    <n v="13458.400000000001"/>
    <n v="13323.816000000001"/>
  </r>
  <r>
    <x v="0"/>
    <x v="1"/>
    <x v="0"/>
    <x v="1"/>
    <n v="22047"/>
    <n v="18078.539999999997"/>
    <n v="21332.677199999995"/>
  </r>
  <r>
    <x v="0"/>
    <x v="2"/>
    <x v="0"/>
    <x v="2"/>
    <n v="11057"/>
    <n v="10172.44"/>
    <n v="8544.8495999999996"/>
  </r>
  <r>
    <x v="0"/>
    <x v="3"/>
    <x v="0"/>
    <x v="3"/>
    <n v="10255"/>
    <n v="10152.450000000001"/>
    <n v="10761.597000000002"/>
  </r>
  <r>
    <x v="0"/>
    <x v="0"/>
    <x v="0"/>
    <x v="0"/>
    <n v="17727"/>
    <n v="18967.89"/>
    <n v="17260.779900000001"/>
  </r>
  <r>
    <x v="0"/>
    <x v="2"/>
    <x v="0"/>
    <x v="4"/>
    <n v="24384"/>
    <n v="21214.079999999998"/>
    <n v="17607.686399999999"/>
  </r>
  <r>
    <x v="0"/>
    <x v="3"/>
    <x v="1"/>
    <x v="5"/>
    <n v="21410"/>
    <n v="15415.199999999999"/>
    <n v="13411.223999999998"/>
  </r>
  <r>
    <x v="0"/>
    <x v="3"/>
    <x v="1"/>
    <x v="6"/>
    <n v="24531"/>
    <n v="27965.339999999997"/>
    <n v="25728.112799999999"/>
  </r>
  <r>
    <x v="0"/>
    <x v="3"/>
    <x v="1"/>
    <x v="7"/>
    <n v="13565"/>
    <n v="14378.900000000001"/>
    <n v="16391.946"/>
  </r>
  <r>
    <x v="0"/>
    <x v="2"/>
    <x v="1"/>
    <x v="8"/>
    <n v="26175"/>
    <n v="18584.25"/>
    <n v="16354.14"/>
  </r>
  <r>
    <x v="0"/>
    <x v="3"/>
    <x v="1"/>
    <x v="9"/>
    <n v="25091"/>
    <n v="27349.190000000002"/>
    <n v="28443.157600000002"/>
  </r>
  <r>
    <x v="0"/>
    <x v="3"/>
    <x v="1"/>
    <x v="10"/>
    <n v="19100"/>
    <n v="13370"/>
    <n v="12968.9"/>
  </r>
  <r>
    <x v="0"/>
    <x v="3"/>
    <x v="1"/>
    <x v="6"/>
    <n v="22842"/>
    <n v="20557.8"/>
    <n v="16035.084000000001"/>
  </r>
  <r>
    <x v="0"/>
    <x v="1"/>
    <x v="1"/>
    <x v="11"/>
    <n v="21865"/>
    <n v="28424.5"/>
    <n v="22739.600000000002"/>
  </r>
  <r>
    <x v="0"/>
    <x v="2"/>
    <x v="1"/>
    <x v="12"/>
    <n v="23708"/>
    <n v="18966.400000000001"/>
    <n v="16121.44"/>
  </r>
  <r>
    <x v="0"/>
    <x v="3"/>
    <x v="1"/>
    <x v="13"/>
    <n v="21387"/>
    <n v="17751.21"/>
    <n v="19171.306800000002"/>
  </r>
  <r>
    <x v="0"/>
    <x v="2"/>
    <x v="1"/>
    <x v="14"/>
    <n v="14204"/>
    <n v="15766.44"/>
    <n v="14347.460400000002"/>
  </r>
  <r>
    <x v="0"/>
    <x v="1"/>
    <x v="1"/>
    <x v="15"/>
    <n v="9359"/>
    <n v="11324.39"/>
    <n v="8833.0241999999998"/>
  </r>
  <r>
    <x v="0"/>
    <x v="0"/>
    <x v="1"/>
    <x v="16"/>
    <n v="24272"/>
    <n v="28398.239999999998"/>
    <n v="27830.275199999996"/>
  </r>
  <r>
    <x v="0"/>
    <x v="1"/>
    <x v="1"/>
    <x v="1"/>
    <n v="14551"/>
    <n v="16006.100000000002"/>
    <n v="13125.002"/>
  </r>
  <r>
    <x v="0"/>
    <x v="1"/>
    <x v="2"/>
    <x v="11"/>
    <n v="26743"/>
    <n v="30754.449999999997"/>
    <n v="26141.282499999998"/>
  </r>
  <r>
    <x v="0"/>
    <x v="3"/>
    <x v="2"/>
    <x v="17"/>
    <n v="18033"/>
    <n v="12803.429999999998"/>
    <n v="13571.635799999998"/>
  </r>
  <r>
    <x v="0"/>
    <x v="0"/>
    <x v="2"/>
    <x v="18"/>
    <n v="13122"/>
    <n v="15615.179999999998"/>
    <n v="16083.635399999999"/>
  </r>
  <r>
    <x v="0"/>
    <x v="1"/>
    <x v="2"/>
    <x v="19"/>
    <n v="26991"/>
    <n v="26721.09"/>
    <n v="19239.184799999999"/>
  </r>
  <r>
    <x v="0"/>
    <x v="0"/>
    <x v="2"/>
    <x v="0"/>
    <n v="9647"/>
    <n v="10032.880000000001"/>
    <n v="9029.5920000000006"/>
  </r>
  <r>
    <x v="0"/>
    <x v="3"/>
    <x v="2"/>
    <x v="20"/>
    <n v="12669"/>
    <n v="13682.52"/>
    <n v="15187.597200000002"/>
  </r>
  <r>
    <x v="0"/>
    <x v="1"/>
    <x v="2"/>
    <x v="1"/>
    <n v="21881"/>
    <n v="17942.419999999998"/>
    <n v="19198.3894"/>
  </r>
  <r>
    <x v="0"/>
    <x v="3"/>
    <x v="2"/>
    <x v="21"/>
    <n v="11012"/>
    <n v="7818.5199999999995"/>
    <n v="8522.1867999999995"/>
  </r>
  <r>
    <x v="0"/>
    <x v="2"/>
    <x v="3"/>
    <x v="22"/>
    <n v="8748"/>
    <n v="6823.4400000000005"/>
    <n v="6141.0960000000005"/>
  </r>
  <r>
    <x v="0"/>
    <x v="0"/>
    <x v="3"/>
    <x v="0"/>
    <n v="29334"/>
    <n v="32854.080000000002"/>
    <n v="35482.406400000007"/>
  </r>
  <r>
    <x v="0"/>
    <x v="3"/>
    <x v="3"/>
    <x v="6"/>
    <n v="18710"/>
    <n v="13097"/>
    <n v="15192.519999999999"/>
  </r>
  <r>
    <x v="0"/>
    <x v="2"/>
    <x v="3"/>
    <x v="12"/>
    <n v="13162"/>
    <n v="10792.84"/>
    <n v="8634.2720000000008"/>
  </r>
  <r>
    <x v="0"/>
    <x v="2"/>
    <x v="3"/>
    <x v="23"/>
    <n v="15003"/>
    <n v="16053.210000000001"/>
    <n v="14126.8248"/>
  </r>
  <r>
    <x v="0"/>
    <x v="3"/>
    <x v="3"/>
    <x v="24"/>
    <n v="8638"/>
    <n v="9242.66"/>
    <n v="9427.5131999999994"/>
  </r>
  <r>
    <x v="0"/>
    <x v="1"/>
    <x v="4"/>
    <x v="25"/>
    <n v="19504"/>
    <n v="21844.480000000003"/>
    <n v="21844.480000000003"/>
  </r>
  <r>
    <x v="0"/>
    <x v="3"/>
    <x v="4"/>
    <x v="7"/>
    <n v="13484"/>
    <n v="12135.6"/>
    <n v="11771.531999999999"/>
  </r>
  <r>
    <x v="0"/>
    <x v="1"/>
    <x v="4"/>
    <x v="15"/>
    <n v="11421"/>
    <n v="9022.59"/>
    <n v="9203.0418000000009"/>
  </r>
  <r>
    <x v="0"/>
    <x v="0"/>
    <x v="4"/>
    <x v="26"/>
    <n v="16822"/>
    <n v="19849.96"/>
    <n v="15284.4692"/>
  </r>
  <r>
    <x v="0"/>
    <x v="3"/>
    <x v="4"/>
    <x v="27"/>
    <n v="16011"/>
    <n v="19533.419999999998"/>
    <n v="16994.075399999998"/>
  </r>
  <r>
    <x v="0"/>
    <x v="3"/>
    <x v="4"/>
    <x v="3"/>
    <n v="11185"/>
    <n v="12974.599999999999"/>
    <n v="12455.615999999998"/>
  </r>
  <r>
    <x v="0"/>
    <x v="3"/>
    <x v="4"/>
    <x v="28"/>
    <n v="9043"/>
    <n v="7415.2599999999993"/>
    <n v="8230.9385999999995"/>
  </r>
  <r>
    <x v="0"/>
    <x v="0"/>
    <x v="4"/>
    <x v="0"/>
    <n v="12809"/>
    <n v="13577.54"/>
    <n v="10318.930400000001"/>
  </r>
  <r>
    <x v="0"/>
    <x v="1"/>
    <x v="4"/>
    <x v="29"/>
    <n v="21422"/>
    <n v="23135.760000000002"/>
    <n v="17583.177600000003"/>
  </r>
  <r>
    <x v="0"/>
    <x v="3"/>
    <x v="4"/>
    <x v="28"/>
    <n v="8389"/>
    <n v="6878.98"/>
    <n v="6191.0819999999994"/>
  </r>
  <r>
    <x v="0"/>
    <x v="1"/>
    <x v="4"/>
    <x v="30"/>
    <n v="22781"/>
    <n v="25970.339999999997"/>
    <n v="24412.119599999995"/>
  </r>
  <r>
    <x v="0"/>
    <x v="1"/>
    <x v="4"/>
    <x v="31"/>
    <n v="20355"/>
    <n v="20762.099999999999"/>
    <n v="23461.172999999995"/>
  </r>
  <r>
    <x v="0"/>
    <x v="2"/>
    <x v="4"/>
    <x v="32"/>
    <n v="14217"/>
    <n v="10520.58"/>
    <n v="9363.3161999999993"/>
  </r>
  <r>
    <x v="0"/>
    <x v="3"/>
    <x v="4"/>
    <x v="10"/>
    <n v="21422"/>
    <n v="25706.399999999998"/>
    <n v="21079.247999999996"/>
  </r>
  <r>
    <x v="0"/>
    <x v="3"/>
    <x v="4"/>
    <x v="20"/>
    <n v="19263"/>
    <n v="25041.9"/>
    <n v="19783.101000000002"/>
  </r>
  <r>
    <x v="0"/>
    <x v="2"/>
    <x v="5"/>
    <x v="33"/>
    <n v="16403"/>
    <n v="14434.64"/>
    <n v="11836.404799999998"/>
  </r>
  <r>
    <x v="0"/>
    <x v="1"/>
    <x v="5"/>
    <x v="34"/>
    <n v="10367"/>
    <n v="9019.2899999999991"/>
    <n v="7576.2035999999989"/>
  </r>
  <r>
    <x v="0"/>
    <x v="1"/>
    <x v="5"/>
    <x v="35"/>
    <n v="19718"/>
    <n v="25041.86"/>
    <n v="19282.232200000002"/>
  </r>
  <r>
    <x v="0"/>
    <x v="3"/>
    <x v="5"/>
    <x v="21"/>
    <n v="23348"/>
    <n v="17277.52"/>
    <n v="20041.923199999997"/>
  </r>
  <r>
    <x v="0"/>
    <x v="1"/>
    <x v="5"/>
    <x v="36"/>
    <n v="14567"/>
    <n v="15004.01"/>
    <n v="16504.411"/>
  </r>
  <r>
    <x v="0"/>
    <x v="3"/>
    <x v="5"/>
    <x v="37"/>
    <n v="18115"/>
    <n v="16846.95"/>
    <n v="18194.706000000002"/>
  </r>
  <r>
    <x v="0"/>
    <x v="2"/>
    <x v="5"/>
    <x v="2"/>
    <n v="22824"/>
    <n v="27160.559999999998"/>
    <n v="30963.038399999994"/>
  </r>
  <r>
    <x v="0"/>
    <x v="3"/>
    <x v="5"/>
    <x v="38"/>
    <n v="11568"/>
    <n v="11568"/>
    <n v="8213.2799999999988"/>
  </r>
  <r>
    <x v="0"/>
    <x v="1"/>
    <x v="0"/>
    <x v="15"/>
    <n v="19061"/>
    <n v="22873.200000000001"/>
    <n v="25617.984000000004"/>
  </r>
  <r>
    <x v="0"/>
    <x v="3"/>
    <x v="0"/>
    <x v="10"/>
    <n v="20428"/>
    <n v="22266.52"/>
    <n v="20707.863600000001"/>
  </r>
  <r>
    <x v="0"/>
    <x v="2"/>
    <x v="0"/>
    <x v="39"/>
    <n v="22935"/>
    <n v="19953.45"/>
    <n v="23744.605500000001"/>
  </r>
  <r>
    <x v="0"/>
    <x v="2"/>
    <x v="0"/>
    <x v="39"/>
    <n v="22864"/>
    <n v="23549.920000000002"/>
    <n v="26846.908800000001"/>
  </r>
  <r>
    <x v="0"/>
    <x v="3"/>
    <x v="0"/>
    <x v="10"/>
    <n v="26020"/>
    <n v="22897.599999999999"/>
    <n v="25416.335999999999"/>
  </r>
  <r>
    <x v="0"/>
    <x v="3"/>
    <x v="0"/>
    <x v="24"/>
    <n v="20026"/>
    <n v="20626.78"/>
    <n v="22483.190200000001"/>
  </r>
  <r>
    <x v="0"/>
    <x v="3"/>
    <x v="1"/>
    <x v="28"/>
    <n v="29543"/>
    <n v="25406.98"/>
    <n v="26677.329000000002"/>
  </r>
  <r>
    <x v="0"/>
    <x v="0"/>
    <x v="1"/>
    <x v="40"/>
    <n v="13914"/>
    <n v="10852.92"/>
    <n v="7814.1023999999998"/>
  </r>
  <r>
    <x v="0"/>
    <x v="3"/>
    <x v="1"/>
    <x v="17"/>
    <n v="17620"/>
    <n v="20086.8"/>
    <n v="14864.232"/>
  </r>
  <r>
    <x v="0"/>
    <x v="0"/>
    <x v="1"/>
    <x v="41"/>
    <n v="23228"/>
    <n v="24389.4"/>
    <n v="24877.188000000002"/>
  </r>
  <r>
    <x v="0"/>
    <x v="0"/>
    <x v="1"/>
    <x v="42"/>
    <n v="16044"/>
    <n v="15241.8"/>
    <n v="17680.487999999998"/>
  </r>
  <r>
    <x v="0"/>
    <x v="2"/>
    <x v="1"/>
    <x v="14"/>
    <n v="17404"/>
    <n v="21755"/>
    <n v="17839.099999999999"/>
  </r>
  <r>
    <x v="0"/>
    <x v="3"/>
    <x v="1"/>
    <x v="21"/>
    <n v="20002"/>
    <n v="16801.68"/>
    <n v="18145.814400000003"/>
  </r>
  <r>
    <x v="0"/>
    <x v="2"/>
    <x v="1"/>
    <x v="43"/>
    <n v="20639"/>
    <n v="21877.34"/>
    <n v="18158.192199999998"/>
  </r>
  <r>
    <x v="0"/>
    <x v="2"/>
    <x v="1"/>
    <x v="44"/>
    <n v="21163"/>
    <n v="17353.66"/>
    <n v="16485.976999999999"/>
  </r>
  <r>
    <x v="0"/>
    <x v="3"/>
    <x v="1"/>
    <x v="3"/>
    <n v="29296"/>
    <n v="37498.879999999997"/>
    <n v="44623.667199999996"/>
  </r>
  <r>
    <x v="0"/>
    <x v="0"/>
    <x v="1"/>
    <x v="45"/>
    <n v="14358"/>
    <n v="16368.119999999999"/>
    <n v="15549.713999999998"/>
  </r>
  <r>
    <x v="0"/>
    <x v="3"/>
    <x v="1"/>
    <x v="46"/>
    <n v="18358"/>
    <n v="17072.940000000002"/>
    <n v="15707.104800000003"/>
  </r>
  <r>
    <x v="0"/>
    <x v="1"/>
    <x v="1"/>
    <x v="47"/>
    <n v="27322"/>
    <n v="33606.06"/>
    <n v="40327.271999999997"/>
  </r>
  <r>
    <x v="0"/>
    <x v="1"/>
    <x v="1"/>
    <x v="48"/>
    <n v="26790"/>
    <n v="28397.4"/>
    <n v="32373.036"/>
  </r>
  <r>
    <x v="0"/>
    <x v="2"/>
    <x v="2"/>
    <x v="14"/>
    <n v="17492"/>
    <n v="12944.08"/>
    <n v="12944.08"/>
  </r>
  <r>
    <x v="0"/>
    <x v="1"/>
    <x v="2"/>
    <x v="11"/>
    <n v="20030"/>
    <n v="23034.5"/>
    <n v="26950.364999999998"/>
  </r>
  <r>
    <x v="0"/>
    <x v="2"/>
    <x v="2"/>
    <x v="4"/>
    <n v="15190"/>
    <n v="19139.400000000001"/>
    <n v="15311.520000000002"/>
  </r>
  <r>
    <x v="0"/>
    <x v="1"/>
    <x v="2"/>
    <x v="49"/>
    <n v="26370"/>
    <n v="19250.099999999999"/>
    <n v="16747.587"/>
  </r>
  <r>
    <x v="0"/>
    <x v="3"/>
    <x v="2"/>
    <x v="13"/>
    <n v="25613"/>
    <n v="26381.39"/>
    <n v="30866.226299999998"/>
  </r>
  <r>
    <x v="0"/>
    <x v="0"/>
    <x v="2"/>
    <x v="16"/>
    <n v="28831"/>
    <n v="30272.550000000003"/>
    <n v="35116.158000000003"/>
  </r>
  <r>
    <x v="0"/>
    <x v="0"/>
    <x v="2"/>
    <x v="50"/>
    <n v="10677"/>
    <n v="12385.32"/>
    <n v="13128.439200000001"/>
  </r>
  <r>
    <x v="0"/>
    <x v="1"/>
    <x v="2"/>
    <x v="51"/>
    <n v="14192"/>
    <n v="13766.24"/>
    <n v="12389.616"/>
  </r>
  <r>
    <x v="0"/>
    <x v="1"/>
    <x v="3"/>
    <x v="25"/>
    <n v="27012"/>
    <n v="32414.399999999998"/>
    <n v="34359.264000000003"/>
  </r>
  <r>
    <x v="0"/>
    <x v="0"/>
    <x v="3"/>
    <x v="52"/>
    <n v="12954"/>
    <n v="11010.9"/>
    <n v="8808.7199999999993"/>
  </r>
  <r>
    <x v="0"/>
    <x v="1"/>
    <x v="3"/>
    <x v="25"/>
    <n v="26622"/>
    <n v="24226.02"/>
    <n v="24952.800600000002"/>
  </r>
  <r>
    <x v="0"/>
    <x v="1"/>
    <x v="3"/>
    <x v="29"/>
    <n v="11843"/>
    <n v="10540.27"/>
    <n v="9591.6457000000009"/>
  </r>
  <r>
    <x v="0"/>
    <x v="0"/>
    <x v="3"/>
    <x v="53"/>
    <n v="21177"/>
    <n v="19059.3"/>
    <n v="19821.671999999999"/>
  </r>
  <r>
    <x v="0"/>
    <x v="1"/>
    <x v="3"/>
    <x v="49"/>
    <n v="25665"/>
    <n v="31824.6"/>
    <n v="36598.289999999994"/>
  </r>
  <r>
    <x v="0"/>
    <x v="3"/>
    <x v="4"/>
    <x v="21"/>
    <n v="19606"/>
    <n v="22546.899999999998"/>
    <n v="25027.059000000001"/>
  </r>
  <r>
    <x v="0"/>
    <x v="0"/>
    <x v="4"/>
    <x v="16"/>
    <n v="25645"/>
    <n v="28465.95"/>
    <n v="26757.992999999999"/>
  </r>
  <r>
    <x v="0"/>
    <x v="1"/>
    <x v="4"/>
    <x v="47"/>
    <n v="14332"/>
    <n v="17341.72"/>
    <n v="12312.6212"/>
  </r>
  <r>
    <x v="0"/>
    <x v="2"/>
    <x v="4"/>
    <x v="4"/>
    <n v="10145"/>
    <n v="12072.55"/>
    <n v="9778.7654999999995"/>
  </r>
  <r>
    <x v="0"/>
    <x v="3"/>
    <x v="4"/>
    <x v="46"/>
    <n v="19942"/>
    <n v="17548.96"/>
    <n v="17724.4496"/>
  </r>
  <r>
    <x v="0"/>
    <x v="1"/>
    <x v="4"/>
    <x v="1"/>
    <n v="24364"/>
    <n v="22414.880000000001"/>
    <n v="19725.094400000002"/>
  </r>
  <r>
    <x v="0"/>
    <x v="0"/>
    <x v="4"/>
    <x v="41"/>
    <n v="28908"/>
    <n v="31798.800000000003"/>
    <n v="27982.944000000003"/>
  </r>
  <r>
    <x v="0"/>
    <x v="1"/>
    <x v="4"/>
    <x v="54"/>
    <n v="19974"/>
    <n v="24767.759999999998"/>
    <n v="25510.792799999999"/>
  </r>
  <r>
    <x v="0"/>
    <x v="1"/>
    <x v="4"/>
    <x v="19"/>
    <n v="27078"/>
    <n v="30056.58"/>
    <n v="29756.014200000001"/>
  </r>
  <r>
    <x v="0"/>
    <x v="1"/>
    <x v="4"/>
    <x v="47"/>
    <n v="11053"/>
    <n v="14258.37"/>
    <n v="16682.2929"/>
  </r>
  <r>
    <x v="0"/>
    <x v="3"/>
    <x v="4"/>
    <x v="38"/>
    <n v="12241"/>
    <n v="11996.18"/>
    <n v="12595.989000000001"/>
  </r>
  <r>
    <x v="0"/>
    <x v="1"/>
    <x v="4"/>
    <x v="36"/>
    <n v="28930"/>
    <n v="33269.5"/>
    <n v="26948.295000000002"/>
  </r>
  <r>
    <x v="0"/>
    <x v="1"/>
    <x v="4"/>
    <x v="11"/>
    <n v="19478"/>
    <n v="21815.360000000001"/>
    <n v="23560.588800000001"/>
  </r>
  <r>
    <x v="0"/>
    <x v="1"/>
    <x v="4"/>
    <x v="25"/>
    <n v="26413"/>
    <n v="24564.09"/>
    <n v="23090.244599999998"/>
  </r>
  <r>
    <x v="0"/>
    <x v="2"/>
    <x v="4"/>
    <x v="55"/>
    <n v="8852"/>
    <n v="6727.52"/>
    <n v="4709.2640000000001"/>
  </r>
  <r>
    <x v="0"/>
    <x v="1"/>
    <x v="5"/>
    <x v="30"/>
    <n v="9191"/>
    <n v="7260.89"/>
    <n v="6244.3654000000006"/>
  </r>
  <r>
    <x v="0"/>
    <x v="3"/>
    <x v="5"/>
    <x v="27"/>
    <n v="26434"/>
    <n v="26962.68"/>
    <n v="29119.694400000004"/>
  </r>
  <r>
    <x v="0"/>
    <x v="2"/>
    <x v="5"/>
    <x v="56"/>
    <n v="8564"/>
    <n v="9848.5999999999985"/>
    <n v="8371.3099999999977"/>
  </r>
  <r>
    <x v="0"/>
    <x v="3"/>
    <x v="5"/>
    <x v="28"/>
    <n v="27228"/>
    <n v="20965.560000000001"/>
    <n v="17820.726000000002"/>
  </r>
  <r>
    <x v="0"/>
    <x v="0"/>
    <x v="5"/>
    <x v="16"/>
    <n v="15677"/>
    <n v="15206.689999999999"/>
    <n v="13686.020999999999"/>
  </r>
  <r>
    <x v="0"/>
    <x v="3"/>
    <x v="5"/>
    <x v="17"/>
    <n v="20733"/>
    <n v="26538.240000000002"/>
    <n v="27865.152000000002"/>
  </r>
  <r>
    <x v="0"/>
    <x v="3"/>
    <x v="5"/>
    <x v="27"/>
    <n v="24587"/>
    <n v="20898.95"/>
    <n v="15256.2335"/>
  </r>
  <r>
    <x v="0"/>
    <x v="3"/>
    <x v="5"/>
    <x v="37"/>
    <n v="24335"/>
    <n v="25065.05"/>
    <n v="25817.001499999998"/>
  </r>
  <r>
    <x v="0"/>
    <x v="2"/>
    <x v="0"/>
    <x v="43"/>
    <n v="9316"/>
    <n v="11924.48"/>
    <n v="12043.7248"/>
  </r>
  <r>
    <x v="0"/>
    <x v="0"/>
    <x v="0"/>
    <x v="45"/>
    <n v="18860"/>
    <n v="18671.400000000001"/>
    <n v="14190.264000000001"/>
  </r>
  <r>
    <x v="0"/>
    <x v="0"/>
    <x v="0"/>
    <x v="50"/>
    <n v="14178"/>
    <n v="13327.32"/>
    <n v="13727.1396"/>
  </r>
  <r>
    <x v="0"/>
    <x v="3"/>
    <x v="0"/>
    <x v="46"/>
    <n v="24309"/>
    <n v="28684.62"/>
    <n v="24381.927"/>
  </r>
  <r>
    <x v="0"/>
    <x v="1"/>
    <x v="0"/>
    <x v="47"/>
    <n v="27109"/>
    <n v="24127.010000000002"/>
    <n v="20749.228600000002"/>
  </r>
  <r>
    <x v="0"/>
    <x v="2"/>
    <x v="0"/>
    <x v="43"/>
    <n v="17859"/>
    <n v="21787.98"/>
    <n v="24620.417399999998"/>
  </r>
  <r>
    <x v="0"/>
    <x v="3"/>
    <x v="1"/>
    <x v="20"/>
    <n v="15595"/>
    <n v="16998.550000000003"/>
    <n v="12918.898000000003"/>
  </r>
  <r>
    <x v="0"/>
    <x v="3"/>
    <x v="1"/>
    <x v="57"/>
    <n v="9245"/>
    <n v="6656.4"/>
    <n v="7122.348"/>
  </r>
  <r>
    <x v="0"/>
    <x v="1"/>
    <x v="1"/>
    <x v="47"/>
    <n v="8092"/>
    <n v="7606.48"/>
    <n v="6845.8319999999994"/>
  </r>
  <r>
    <x v="0"/>
    <x v="0"/>
    <x v="1"/>
    <x v="52"/>
    <n v="27881"/>
    <n v="27602.19"/>
    <n v="24565.949099999998"/>
  </r>
  <r>
    <x v="0"/>
    <x v="0"/>
    <x v="1"/>
    <x v="26"/>
    <n v="11943"/>
    <n v="13256.730000000001"/>
    <n v="9809.9802000000018"/>
  </r>
  <r>
    <x v="0"/>
    <x v="2"/>
    <x v="1"/>
    <x v="32"/>
    <n v="18195"/>
    <n v="14010.15"/>
    <n v="11768.526"/>
  </r>
  <r>
    <x v="0"/>
    <x v="3"/>
    <x v="1"/>
    <x v="7"/>
    <n v="21861"/>
    <n v="22735.440000000002"/>
    <n v="19552.4784"/>
  </r>
  <r>
    <x v="0"/>
    <x v="3"/>
    <x v="1"/>
    <x v="38"/>
    <n v="24117"/>
    <n v="25322.850000000002"/>
    <n v="26588.992500000004"/>
  </r>
  <r>
    <x v="0"/>
    <x v="1"/>
    <x v="1"/>
    <x v="29"/>
    <n v="19384"/>
    <n v="22679.279999999999"/>
    <n v="19504.180799999998"/>
  </r>
  <r>
    <x v="0"/>
    <x v="3"/>
    <x v="1"/>
    <x v="21"/>
    <n v="27273"/>
    <n v="32727.599999999999"/>
    <n v="27491.183999999997"/>
  </r>
  <r>
    <x v="0"/>
    <x v="1"/>
    <x v="1"/>
    <x v="54"/>
    <n v="12254"/>
    <n v="9190.5"/>
    <n v="8914.7849999999999"/>
  </r>
  <r>
    <x v="0"/>
    <x v="1"/>
    <x v="1"/>
    <x v="36"/>
    <n v="16544"/>
    <n v="16213.119999999999"/>
    <n v="17023.775999999998"/>
  </r>
  <r>
    <x v="0"/>
    <x v="1"/>
    <x v="1"/>
    <x v="34"/>
    <n v="12978"/>
    <n v="13886.460000000001"/>
    <n v="14025.324600000002"/>
  </r>
  <r>
    <x v="0"/>
    <x v="1"/>
    <x v="1"/>
    <x v="49"/>
    <n v="10678"/>
    <n v="10250.879999999999"/>
    <n v="8918.2655999999988"/>
  </r>
  <r>
    <x v="0"/>
    <x v="0"/>
    <x v="2"/>
    <x v="42"/>
    <n v="12102"/>
    <n v="15611.58"/>
    <n v="12957.6114"/>
  </r>
  <r>
    <x v="0"/>
    <x v="3"/>
    <x v="2"/>
    <x v="58"/>
    <n v="13652"/>
    <n v="13105.92"/>
    <n v="14023.334400000002"/>
  </r>
  <r>
    <x v="0"/>
    <x v="2"/>
    <x v="2"/>
    <x v="2"/>
    <n v="16222"/>
    <n v="11517.619999999999"/>
    <n v="12669.382"/>
  </r>
  <r>
    <x v="0"/>
    <x v="0"/>
    <x v="2"/>
    <x v="18"/>
    <n v="16682"/>
    <n v="21019.32"/>
    <n v="23751.831599999998"/>
  </r>
  <r>
    <x v="0"/>
    <x v="2"/>
    <x v="2"/>
    <x v="56"/>
    <n v="21382"/>
    <n v="25872.219999999998"/>
    <n v="25872.219999999998"/>
  </r>
  <r>
    <x v="0"/>
    <x v="1"/>
    <x v="2"/>
    <x v="48"/>
    <n v="26812"/>
    <n v="33515"/>
    <n v="30833.800000000003"/>
  </r>
  <r>
    <x v="0"/>
    <x v="3"/>
    <x v="2"/>
    <x v="28"/>
    <n v="23161"/>
    <n v="28719.64"/>
    <n v="24124.497599999999"/>
  </r>
  <r>
    <x v="0"/>
    <x v="0"/>
    <x v="2"/>
    <x v="18"/>
    <n v="27499"/>
    <n v="34373.75"/>
    <n v="31623.850000000002"/>
  </r>
  <r>
    <x v="0"/>
    <x v="3"/>
    <x v="3"/>
    <x v="7"/>
    <n v="26757"/>
    <n v="18997.469999999998"/>
    <n v="21277.166399999998"/>
  </r>
  <r>
    <x v="0"/>
    <x v="0"/>
    <x v="3"/>
    <x v="45"/>
    <n v="18860"/>
    <n v="23009.200000000001"/>
    <n v="16106.439999999999"/>
  </r>
  <r>
    <x v="0"/>
    <x v="0"/>
    <x v="3"/>
    <x v="53"/>
    <n v="16959"/>
    <n v="17806.95"/>
    <n v="17806.95"/>
  </r>
  <r>
    <x v="0"/>
    <x v="0"/>
    <x v="3"/>
    <x v="26"/>
    <n v="10240"/>
    <n v="9011.2000000000007"/>
    <n v="9191.4240000000009"/>
  </r>
  <r>
    <x v="0"/>
    <x v="1"/>
    <x v="3"/>
    <x v="59"/>
    <n v="29891"/>
    <n v="38858.300000000003"/>
    <n v="46629.96"/>
  </r>
  <r>
    <x v="0"/>
    <x v="2"/>
    <x v="3"/>
    <x v="32"/>
    <n v="22676"/>
    <n v="16099.96"/>
    <n v="13523.966399999999"/>
  </r>
  <r>
    <x v="0"/>
    <x v="0"/>
    <x v="4"/>
    <x v="60"/>
    <n v="27726"/>
    <n v="21071.760000000002"/>
    <n v="17700.278400000003"/>
  </r>
  <r>
    <x v="0"/>
    <x v="0"/>
    <x v="4"/>
    <x v="53"/>
    <n v="27662"/>
    <n v="34577.5"/>
    <n v="41493"/>
  </r>
  <r>
    <x v="0"/>
    <x v="2"/>
    <x v="4"/>
    <x v="4"/>
    <n v="8287"/>
    <n v="9778.66"/>
    <n v="7333.9949999999999"/>
  </r>
  <r>
    <x v="0"/>
    <x v="1"/>
    <x v="4"/>
    <x v="49"/>
    <n v="28322"/>
    <n v="29738.100000000002"/>
    <n v="21411.432000000001"/>
  </r>
  <r>
    <x v="0"/>
    <x v="1"/>
    <x v="4"/>
    <x v="31"/>
    <n v="24056"/>
    <n v="20928.72"/>
    <n v="17580.124800000001"/>
  </r>
  <r>
    <x v="0"/>
    <x v="0"/>
    <x v="4"/>
    <x v="60"/>
    <n v="12181"/>
    <n v="12668.24"/>
    <n v="13555.016800000001"/>
  </r>
  <r>
    <x v="0"/>
    <x v="3"/>
    <x v="4"/>
    <x v="5"/>
    <n v="21608"/>
    <n v="17286.400000000001"/>
    <n v="13483.392000000002"/>
  </r>
  <r>
    <x v="0"/>
    <x v="0"/>
    <x v="4"/>
    <x v="42"/>
    <n v="20360"/>
    <n v="20563.599999999999"/>
    <n v="23648.139999999996"/>
  </r>
  <r>
    <x v="0"/>
    <x v="2"/>
    <x v="4"/>
    <x v="33"/>
    <n v="9455"/>
    <n v="10778.699999999999"/>
    <n v="12395.504999999997"/>
  </r>
  <r>
    <x v="0"/>
    <x v="2"/>
    <x v="4"/>
    <x v="56"/>
    <n v="28920"/>
    <n v="23714.399999999998"/>
    <n v="23477.255999999998"/>
  </r>
  <r>
    <x v="0"/>
    <x v="2"/>
    <x v="4"/>
    <x v="33"/>
    <n v="21368"/>
    <n v="23291.120000000003"/>
    <n v="19331.6296"/>
  </r>
  <r>
    <x v="0"/>
    <x v="3"/>
    <x v="4"/>
    <x v="20"/>
    <n v="13119"/>
    <n v="16661.13"/>
    <n v="14995.017000000002"/>
  </r>
  <r>
    <x v="0"/>
    <x v="0"/>
    <x v="4"/>
    <x v="50"/>
    <n v="22509"/>
    <n v="28811.52"/>
    <n v="25354.137600000002"/>
  </r>
  <r>
    <x v="0"/>
    <x v="2"/>
    <x v="4"/>
    <x v="39"/>
    <n v="21689"/>
    <n v="16917.420000000002"/>
    <n v="15056.503800000002"/>
  </r>
  <r>
    <x v="0"/>
    <x v="3"/>
    <x v="4"/>
    <x v="3"/>
    <n v="28475"/>
    <n v="29898.75"/>
    <n v="31393.6875"/>
  </r>
  <r>
    <x v="0"/>
    <x v="2"/>
    <x v="5"/>
    <x v="43"/>
    <n v="16504"/>
    <n v="20630"/>
    <n v="22074.100000000002"/>
  </r>
  <r>
    <x v="0"/>
    <x v="2"/>
    <x v="5"/>
    <x v="14"/>
    <n v="18877"/>
    <n v="16045.449999999999"/>
    <n v="12354.996499999999"/>
  </r>
  <r>
    <x v="0"/>
    <x v="1"/>
    <x v="5"/>
    <x v="29"/>
    <n v="12727"/>
    <n v="12599.73"/>
    <n v="14741.684099999999"/>
  </r>
  <r>
    <x v="0"/>
    <x v="0"/>
    <x v="5"/>
    <x v="16"/>
    <n v="15135"/>
    <n v="19524.150000000001"/>
    <n v="22648.013999999999"/>
  </r>
  <r>
    <x v="0"/>
    <x v="1"/>
    <x v="5"/>
    <x v="51"/>
    <n v="28736"/>
    <n v="33908.479999999996"/>
    <n v="31873.971199999993"/>
  </r>
  <r>
    <x v="0"/>
    <x v="1"/>
    <x v="5"/>
    <x v="35"/>
    <n v="26870"/>
    <n v="32781.4"/>
    <n v="28519.817999999999"/>
  </r>
  <r>
    <x v="0"/>
    <x v="3"/>
    <x v="5"/>
    <x v="13"/>
    <n v="18798"/>
    <n v="23309.52"/>
    <n v="20279.2824"/>
  </r>
  <r>
    <x v="0"/>
    <x v="2"/>
    <x v="5"/>
    <x v="56"/>
    <n v="14351"/>
    <n v="11193.78"/>
    <n v="9514.7129999999997"/>
  </r>
  <r>
    <x v="0"/>
    <x v="2"/>
    <x v="0"/>
    <x v="8"/>
    <n v="28002"/>
    <n v="29122.080000000002"/>
    <n v="33199.171199999997"/>
  </r>
  <r>
    <x v="0"/>
    <x v="2"/>
    <x v="0"/>
    <x v="22"/>
    <n v="27015"/>
    <n v="20801.55"/>
    <n v="17681.317499999997"/>
  </r>
  <r>
    <x v="0"/>
    <x v="3"/>
    <x v="0"/>
    <x v="61"/>
    <n v="11200"/>
    <n v="12992"/>
    <n v="13121.92"/>
  </r>
  <r>
    <x v="0"/>
    <x v="1"/>
    <x v="0"/>
    <x v="49"/>
    <n v="25666"/>
    <n v="26435.98"/>
    <n v="20620.064399999999"/>
  </r>
  <r>
    <x v="0"/>
    <x v="0"/>
    <x v="0"/>
    <x v="18"/>
    <n v="11104"/>
    <n v="9993.6"/>
    <n v="11492.64"/>
  </r>
  <r>
    <x v="0"/>
    <x v="2"/>
    <x v="0"/>
    <x v="12"/>
    <n v="23762"/>
    <n v="19722.46"/>
    <n v="15975.1926"/>
  </r>
  <r>
    <x v="0"/>
    <x v="0"/>
    <x v="1"/>
    <x v="42"/>
    <n v="23684"/>
    <n v="19894.559999999998"/>
    <n v="14920.919999999998"/>
  </r>
  <r>
    <x v="0"/>
    <x v="3"/>
    <x v="1"/>
    <x v="7"/>
    <n v="29404"/>
    <n v="33520.559999999998"/>
    <n v="36872.616000000002"/>
  </r>
  <r>
    <x v="0"/>
    <x v="3"/>
    <x v="1"/>
    <x v="6"/>
    <n v="29418"/>
    <n v="37360.86"/>
    <n v="44085.8148"/>
  </r>
  <r>
    <x v="0"/>
    <x v="0"/>
    <x v="1"/>
    <x v="41"/>
    <n v="11726"/>
    <n v="11726"/>
    <n v="8677.24"/>
  </r>
  <r>
    <x v="0"/>
    <x v="0"/>
    <x v="1"/>
    <x v="45"/>
    <n v="20013"/>
    <n v="14209.23"/>
    <n v="16624.7991"/>
  </r>
  <r>
    <x v="0"/>
    <x v="2"/>
    <x v="1"/>
    <x v="14"/>
    <n v="29618"/>
    <n v="23694.400000000001"/>
    <n v="24405.232000000004"/>
  </r>
  <r>
    <x v="0"/>
    <x v="0"/>
    <x v="1"/>
    <x v="60"/>
    <n v="26726"/>
    <n v="25122.44"/>
    <n v="23866.317999999999"/>
  </r>
  <r>
    <x v="0"/>
    <x v="3"/>
    <x v="1"/>
    <x v="58"/>
    <n v="22389"/>
    <n v="17687.310000000001"/>
    <n v="12557.990100000001"/>
  </r>
  <r>
    <x v="0"/>
    <x v="3"/>
    <x v="1"/>
    <x v="21"/>
    <n v="8122"/>
    <n v="6497.6"/>
    <n v="7667.1679999999997"/>
  </r>
  <r>
    <x v="0"/>
    <x v="3"/>
    <x v="1"/>
    <x v="17"/>
    <n v="8704"/>
    <n v="6092.7999999999993"/>
    <n v="6336.5119999999997"/>
  </r>
  <r>
    <x v="0"/>
    <x v="1"/>
    <x v="1"/>
    <x v="11"/>
    <n v="16883"/>
    <n v="17558.32"/>
    <n v="16153.654400000001"/>
  </r>
  <r>
    <x v="0"/>
    <x v="2"/>
    <x v="1"/>
    <x v="14"/>
    <n v="16270"/>
    <n v="20825.600000000002"/>
    <n v="24157.696"/>
  </r>
  <r>
    <x v="0"/>
    <x v="3"/>
    <x v="1"/>
    <x v="17"/>
    <n v="21746"/>
    <n v="18701.560000000001"/>
    <n v="18888.5756"/>
  </r>
  <r>
    <x v="0"/>
    <x v="0"/>
    <x v="1"/>
    <x v="0"/>
    <n v="22346"/>
    <n v="18994.099999999999"/>
    <n v="21653.273999999998"/>
  </r>
  <r>
    <x v="0"/>
    <x v="3"/>
    <x v="2"/>
    <x v="9"/>
    <n v="19697"/>
    <n v="16151.539999999999"/>
    <n v="15182.447599999998"/>
  </r>
  <r>
    <x v="0"/>
    <x v="1"/>
    <x v="2"/>
    <x v="59"/>
    <n v="14896"/>
    <n v="12512.64"/>
    <n v="13388.524800000001"/>
  </r>
  <r>
    <x v="0"/>
    <x v="1"/>
    <x v="2"/>
    <x v="59"/>
    <n v="12410"/>
    <n v="13278.7"/>
    <n v="13677.061000000002"/>
  </r>
  <r>
    <x v="0"/>
    <x v="2"/>
    <x v="2"/>
    <x v="12"/>
    <n v="24631"/>
    <n v="20443.73"/>
    <n v="17172.733199999999"/>
  </r>
  <r>
    <x v="0"/>
    <x v="2"/>
    <x v="2"/>
    <x v="4"/>
    <n v="15307"/>
    <n v="10714.9"/>
    <n v="12429.283999999998"/>
  </r>
  <r>
    <x v="0"/>
    <x v="1"/>
    <x v="2"/>
    <x v="51"/>
    <n v="12590"/>
    <n v="14226.699999999999"/>
    <n v="10100.956999999999"/>
  </r>
  <r>
    <x v="0"/>
    <x v="2"/>
    <x v="2"/>
    <x v="22"/>
    <n v="26543"/>
    <n v="29197.300000000003"/>
    <n v="23065.867000000002"/>
  </r>
  <r>
    <x v="0"/>
    <x v="3"/>
    <x v="2"/>
    <x v="46"/>
    <n v="21024"/>
    <n v="27331.200000000001"/>
    <n v="19678.464"/>
  </r>
  <r>
    <x v="0"/>
    <x v="3"/>
    <x v="3"/>
    <x v="62"/>
    <n v="29012"/>
    <n v="36555.120000000003"/>
    <n v="32168.505600000004"/>
  </r>
  <r>
    <x v="0"/>
    <x v="1"/>
    <x v="3"/>
    <x v="51"/>
    <n v="20368"/>
    <n v="23626.879999999997"/>
    <n v="25044.4928"/>
  </r>
  <r>
    <x v="0"/>
    <x v="2"/>
    <x v="3"/>
    <x v="22"/>
    <n v="23397"/>
    <n v="19185.539999999997"/>
    <n v="14964.721199999998"/>
  </r>
  <r>
    <x v="0"/>
    <x v="3"/>
    <x v="3"/>
    <x v="10"/>
    <n v="15321"/>
    <n v="11031.119999999999"/>
    <n v="10369.252799999998"/>
  </r>
  <r>
    <x v="0"/>
    <x v="3"/>
    <x v="3"/>
    <x v="38"/>
    <n v="23036"/>
    <n v="25109.24"/>
    <n v="18078.6528"/>
  </r>
  <r>
    <x v="0"/>
    <x v="2"/>
    <x v="3"/>
    <x v="23"/>
    <n v="16887"/>
    <n v="13847.339999999998"/>
    <n v="15093.6006"/>
  </r>
  <r>
    <x v="0"/>
    <x v="3"/>
    <x v="4"/>
    <x v="46"/>
    <n v="28923"/>
    <n v="28633.77"/>
    <n v="32069.822400000005"/>
  </r>
  <r>
    <x v="0"/>
    <x v="1"/>
    <x v="4"/>
    <x v="36"/>
    <n v="12332"/>
    <n v="11592.08"/>
    <n v="9621.4264000000003"/>
  </r>
  <r>
    <x v="0"/>
    <x v="2"/>
    <x v="4"/>
    <x v="44"/>
    <n v="26108"/>
    <n v="32896.080000000002"/>
    <n v="32567.119200000001"/>
  </r>
  <r>
    <x v="0"/>
    <x v="3"/>
    <x v="4"/>
    <x v="28"/>
    <n v="11856"/>
    <n v="9366.24"/>
    <n v="6743.6927999999998"/>
  </r>
  <r>
    <x v="0"/>
    <x v="1"/>
    <x v="4"/>
    <x v="1"/>
    <n v="12871"/>
    <n v="11326.48"/>
    <n v="12572.392800000001"/>
  </r>
  <r>
    <x v="0"/>
    <x v="3"/>
    <x v="4"/>
    <x v="7"/>
    <n v="11284"/>
    <n v="12412.400000000001"/>
    <n v="12040.028"/>
  </r>
  <r>
    <x v="0"/>
    <x v="3"/>
    <x v="4"/>
    <x v="62"/>
    <n v="17540"/>
    <n v="16663"/>
    <n v="12497.25"/>
  </r>
  <r>
    <x v="0"/>
    <x v="1"/>
    <x v="4"/>
    <x v="30"/>
    <n v="28091"/>
    <n v="34832.839999999997"/>
    <n v="39361.109199999992"/>
  </r>
  <r>
    <x v="0"/>
    <x v="0"/>
    <x v="4"/>
    <x v="52"/>
    <n v="9007"/>
    <n v="7025.46"/>
    <n v="7517.2422000000006"/>
  </r>
  <r>
    <x v="0"/>
    <x v="0"/>
    <x v="4"/>
    <x v="0"/>
    <n v="27872"/>
    <n v="34282.559999999998"/>
    <n v="40453.420799999993"/>
  </r>
  <r>
    <x v="0"/>
    <x v="2"/>
    <x v="4"/>
    <x v="23"/>
    <n v="21452"/>
    <n v="22739.120000000003"/>
    <n v="26832.161600000003"/>
  </r>
  <r>
    <x v="0"/>
    <x v="3"/>
    <x v="4"/>
    <x v="5"/>
    <n v="20073"/>
    <n v="15656.94"/>
    <n v="12055.843800000001"/>
  </r>
  <r>
    <x v="0"/>
    <x v="1"/>
    <x v="4"/>
    <x v="31"/>
    <n v="24838"/>
    <n v="19622.02"/>
    <n v="14127.8544"/>
  </r>
  <r>
    <x v="0"/>
    <x v="0"/>
    <x v="4"/>
    <x v="45"/>
    <n v="10304"/>
    <n v="9376.64"/>
    <n v="6657.4143999999997"/>
  </r>
  <r>
    <x v="0"/>
    <x v="1"/>
    <x v="4"/>
    <x v="1"/>
    <n v="21508"/>
    <n v="18496.88"/>
    <n v="20346.568000000003"/>
  </r>
  <r>
    <x v="0"/>
    <x v="2"/>
    <x v="5"/>
    <x v="32"/>
    <n v="15029"/>
    <n v="17283.349999999999"/>
    <n v="20394.352999999996"/>
  </r>
  <r>
    <x v="0"/>
    <x v="2"/>
    <x v="5"/>
    <x v="4"/>
    <n v="20858"/>
    <n v="23360.960000000003"/>
    <n v="21959.3024"/>
  </r>
  <r>
    <x v="0"/>
    <x v="1"/>
    <x v="5"/>
    <x v="35"/>
    <n v="22049"/>
    <n v="19844.100000000002"/>
    <n v="22225.392000000003"/>
  </r>
  <r>
    <x v="0"/>
    <x v="0"/>
    <x v="5"/>
    <x v="53"/>
    <n v="25211"/>
    <n v="30253.199999999997"/>
    <n v="26925.347999999998"/>
  </r>
  <r>
    <x v="0"/>
    <x v="2"/>
    <x v="5"/>
    <x v="33"/>
    <n v="25345"/>
    <n v="24331.200000000001"/>
    <n v="17031.84"/>
  </r>
  <r>
    <x v="0"/>
    <x v="2"/>
    <x v="5"/>
    <x v="33"/>
    <n v="12430"/>
    <n v="11311.300000000001"/>
    <n v="8709.7010000000009"/>
  </r>
  <r>
    <x v="0"/>
    <x v="2"/>
    <x v="5"/>
    <x v="22"/>
    <n v="29145"/>
    <n v="31768.050000000003"/>
    <n v="27320.523000000001"/>
  </r>
  <r>
    <x v="0"/>
    <x v="3"/>
    <x v="5"/>
    <x v="5"/>
    <n v="11083"/>
    <n v="7758.0999999999995"/>
    <n v="5973.7370000000001"/>
  </r>
  <r>
    <x v="0"/>
    <x v="0"/>
    <x v="0"/>
    <x v="42"/>
    <n v="21909"/>
    <n v="21689.91"/>
    <n v="22557.506400000002"/>
  </r>
  <r>
    <x v="0"/>
    <x v="1"/>
    <x v="0"/>
    <x v="51"/>
    <n v="19512"/>
    <n v="23219.279999999999"/>
    <n v="23915.858400000001"/>
  </r>
  <r>
    <x v="0"/>
    <x v="3"/>
    <x v="0"/>
    <x v="3"/>
    <n v="11752"/>
    <n v="14219.92"/>
    <n v="11660.3344"/>
  </r>
  <r>
    <x v="0"/>
    <x v="0"/>
    <x v="0"/>
    <x v="26"/>
    <n v="22926"/>
    <n v="24530.82"/>
    <n v="25512.052800000001"/>
  </r>
  <r>
    <x v="0"/>
    <x v="3"/>
    <x v="0"/>
    <x v="27"/>
    <n v="22851"/>
    <n v="27649.71"/>
    <n v="19631.294099999999"/>
  </r>
  <r>
    <x v="0"/>
    <x v="1"/>
    <x v="0"/>
    <x v="59"/>
    <n v="9603"/>
    <n v="8258.58"/>
    <n v="8423.7515999999996"/>
  </r>
  <r>
    <x v="0"/>
    <x v="2"/>
    <x v="1"/>
    <x v="55"/>
    <n v="12668"/>
    <n v="12541.32"/>
    <n v="10910.948399999999"/>
  </r>
  <r>
    <x v="0"/>
    <x v="2"/>
    <x v="1"/>
    <x v="39"/>
    <n v="9566"/>
    <n v="8705.06"/>
    <n v="8356.8575999999994"/>
  </r>
  <r>
    <x v="0"/>
    <x v="3"/>
    <x v="1"/>
    <x v="37"/>
    <n v="28653"/>
    <n v="37248.9"/>
    <n v="36503.921999999999"/>
  </r>
  <r>
    <x v="0"/>
    <x v="1"/>
    <x v="1"/>
    <x v="31"/>
    <n v="18039"/>
    <n v="22007.579999999998"/>
    <n v="17165.912399999997"/>
  </r>
  <r>
    <x v="0"/>
    <x v="3"/>
    <x v="1"/>
    <x v="6"/>
    <n v="16791"/>
    <n v="20317.11"/>
    <n v="20317.11"/>
  </r>
  <r>
    <x v="0"/>
    <x v="0"/>
    <x v="1"/>
    <x v="52"/>
    <n v="9810"/>
    <n v="10889.1"/>
    <n v="10562.427"/>
  </r>
  <r>
    <x v="0"/>
    <x v="2"/>
    <x v="1"/>
    <x v="43"/>
    <n v="23844"/>
    <n v="26466.840000000004"/>
    <n v="19320.793200000004"/>
  </r>
  <r>
    <x v="0"/>
    <x v="1"/>
    <x v="1"/>
    <x v="15"/>
    <n v="9533"/>
    <n v="11725.59"/>
    <n v="11256.5664"/>
  </r>
  <r>
    <x v="0"/>
    <x v="1"/>
    <x v="1"/>
    <x v="19"/>
    <n v="24040"/>
    <n v="17068.399999999998"/>
    <n v="18263.187999999998"/>
  </r>
  <r>
    <x v="0"/>
    <x v="3"/>
    <x v="1"/>
    <x v="10"/>
    <n v="27015"/>
    <n v="19720.95"/>
    <n v="19523.7405"/>
  </r>
  <r>
    <x v="0"/>
    <x v="3"/>
    <x v="1"/>
    <x v="7"/>
    <n v="12010"/>
    <n v="14051.699999999999"/>
    <n v="13770.665999999999"/>
  </r>
  <r>
    <x v="0"/>
    <x v="2"/>
    <x v="1"/>
    <x v="63"/>
    <n v="27414"/>
    <n v="26591.579999999998"/>
    <n v="28718.9064"/>
  </r>
  <r>
    <x v="0"/>
    <x v="0"/>
    <x v="1"/>
    <x v="53"/>
    <n v="24858"/>
    <n v="20134.98"/>
    <n v="20336.3298"/>
  </r>
  <r>
    <x v="0"/>
    <x v="1"/>
    <x v="1"/>
    <x v="34"/>
    <n v="20743"/>
    <n v="18253.84"/>
    <n v="20261.762400000003"/>
  </r>
  <r>
    <x v="0"/>
    <x v="0"/>
    <x v="2"/>
    <x v="52"/>
    <n v="25295"/>
    <n v="32124.65"/>
    <n v="28269.692000000003"/>
  </r>
  <r>
    <x v="0"/>
    <x v="2"/>
    <x v="2"/>
    <x v="32"/>
    <n v="16601"/>
    <n v="18095.09"/>
    <n v="15380.826499999999"/>
  </r>
  <r>
    <x v="0"/>
    <x v="3"/>
    <x v="2"/>
    <x v="62"/>
    <n v="26953"/>
    <n v="19675.689999999999"/>
    <n v="20659.4745"/>
  </r>
  <r>
    <x v="0"/>
    <x v="2"/>
    <x v="2"/>
    <x v="63"/>
    <n v="15927"/>
    <n v="11308.17"/>
    <n v="9385.7811000000002"/>
  </r>
  <r>
    <x v="0"/>
    <x v="1"/>
    <x v="2"/>
    <x v="31"/>
    <n v="23146"/>
    <n v="29163.96"/>
    <n v="32955.274799999999"/>
  </r>
  <r>
    <x v="0"/>
    <x v="3"/>
    <x v="2"/>
    <x v="46"/>
    <n v="25381"/>
    <n v="22335.279999999999"/>
    <n v="25908.924799999997"/>
  </r>
  <r>
    <x v="0"/>
    <x v="1"/>
    <x v="2"/>
    <x v="35"/>
    <n v="24209"/>
    <n v="19851.379999999997"/>
    <n v="17270.700599999996"/>
  </r>
  <r>
    <x v="0"/>
    <x v="3"/>
    <x v="2"/>
    <x v="64"/>
    <n v="16383"/>
    <n v="17038.32"/>
    <n v="19764.4512"/>
  </r>
  <r>
    <x v="0"/>
    <x v="1"/>
    <x v="3"/>
    <x v="36"/>
    <n v="9697"/>
    <n v="10278.82"/>
    <n v="11409.4902"/>
  </r>
  <r>
    <x v="0"/>
    <x v="2"/>
    <x v="3"/>
    <x v="44"/>
    <n v="16482"/>
    <n v="15657.9"/>
    <n v="13622.373"/>
  </r>
  <r>
    <x v="0"/>
    <x v="2"/>
    <x v="3"/>
    <x v="14"/>
    <n v="13014"/>
    <n v="12103.02"/>
    <n v="11134.778400000001"/>
  </r>
  <r>
    <x v="0"/>
    <x v="0"/>
    <x v="3"/>
    <x v="26"/>
    <n v="17823"/>
    <n v="15327.78"/>
    <n v="11802.390600000001"/>
  </r>
  <r>
    <x v="0"/>
    <x v="0"/>
    <x v="3"/>
    <x v="50"/>
    <n v="12019"/>
    <n v="9495.01"/>
    <n v="7216.2076000000006"/>
  </r>
  <r>
    <x v="0"/>
    <x v="2"/>
    <x v="3"/>
    <x v="14"/>
    <n v="15380"/>
    <n v="14457.199999999999"/>
    <n v="15469.204"/>
  </r>
  <r>
    <x v="0"/>
    <x v="1"/>
    <x v="4"/>
    <x v="19"/>
    <n v="29195"/>
    <n v="28027.200000000001"/>
    <n v="29708.832000000002"/>
  </r>
  <r>
    <x v="0"/>
    <x v="2"/>
    <x v="4"/>
    <x v="8"/>
    <n v="13529"/>
    <n v="14476.03"/>
    <n v="15199.831500000002"/>
  </r>
  <r>
    <x v="0"/>
    <x v="2"/>
    <x v="4"/>
    <x v="43"/>
    <n v="19907"/>
    <n v="18911.649999999998"/>
    <n v="14940.2035"/>
  </r>
  <r>
    <x v="0"/>
    <x v="1"/>
    <x v="4"/>
    <x v="34"/>
    <n v="15948"/>
    <n v="17542.800000000003"/>
    <n v="13683.384000000002"/>
  </r>
  <r>
    <x v="0"/>
    <x v="3"/>
    <x v="4"/>
    <x v="46"/>
    <n v="15073"/>
    <n v="14017.890000000001"/>
    <n v="9812.523000000001"/>
  </r>
  <r>
    <x v="0"/>
    <x v="0"/>
    <x v="4"/>
    <x v="42"/>
    <n v="23132"/>
    <n v="21975.399999999998"/>
    <n v="22854.415999999997"/>
  </r>
  <r>
    <x v="0"/>
    <x v="1"/>
    <x v="4"/>
    <x v="30"/>
    <n v="13036"/>
    <n v="12905.64"/>
    <n v="9937.3428000000004"/>
  </r>
  <r>
    <x v="0"/>
    <x v="2"/>
    <x v="4"/>
    <x v="22"/>
    <n v="25150"/>
    <n v="30431.5"/>
    <n v="26171.09"/>
  </r>
  <r>
    <x v="0"/>
    <x v="0"/>
    <x v="4"/>
    <x v="52"/>
    <n v="24492"/>
    <n v="24492"/>
    <n v="18124.079999999998"/>
  </r>
  <r>
    <x v="0"/>
    <x v="3"/>
    <x v="4"/>
    <x v="37"/>
    <n v="29194"/>
    <n v="35032.799999999996"/>
    <n v="32230.175999999996"/>
  </r>
  <r>
    <x v="0"/>
    <x v="1"/>
    <x v="4"/>
    <x v="35"/>
    <n v="21458"/>
    <n v="23389.22"/>
    <n v="18477.483800000002"/>
  </r>
  <r>
    <x v="0"/>
    <x v="3"/>
    <x v="4"/>
    <x v="64"/>
    <n v="24556"/>
    <n v="18908.12"/>
    <n v="16828.2268"/>
  </r>
  <r>
    <x v="0"/>
    <x v="3"/>
    <x v="4"/>
    <x v="21"/>
    <n v="17386"/>
    <n v="12170.199999999999"/>
    <n v="10222.967999999999"/>
  </r>
  <r>
    <x v="0"/>
    <x v="3"/>
    <x v="4"/>
    <x v="38"/>
    <n v="27680"/>
    <n v="28233.600000000002"/>
    <n v="28798.272000000004"/>
  </r>
  <r>
    <x v="0"/>
    <x v="2"/>
    <x v="4"/>
    <x v="55"/>
    <n v="29616"/>
    <n v="37908.480000000003"/>
    <n v="39803.904000000002"/>
  </r>
  <r>
    <x v="0"/>
    <x v="2"/>
    <x v="5"/>
    <x v="12"/>
    <n v="26322"/>
    <n v="28164.54"/>
    <n v="25066.440600000002"/>
  </r>
  <r>
    <x v="0"/>
    <x v="3"/>
    <x v="5"/>
    <x v="38"/>
    <n v="14037"/>
    <n v="12212.19"/>
    <n v="11479.4586"/>
  </r>
  <r>
    <x v="0"/>
    <x v="0"/>
    <x v="5"/>
    <x v="16"/>
    <n v="27916"/>
    <n v="27916"/>
    <n v="25682.720000000001"/>
  </r>
  <r>
    <x v="0"/>
    <x v="2"/>
    <x v="5"/>
    <x v="12"/>
    <n v="14618"/>
    <n v="15787.44"/>
    <n v="13103.575199999999"/>
  </r>
  <r>
    <x v="0"/>
    <x v="3"/>
    <x v="5"/>
    <x v="5"/>
    <n v="20363"/>
    <n v="21177.52"/>
    <n v="16094.915200000001"/>
  </r>
  <r>
    <x v="0"/>
    <x v="1"/>
    <x v="5"/>
    <x v="49"/>
    <n v="18775"/>
    <n v="22905.5"/>
    <n v="26570.379999999997"/>
  </r>
  <r>
    <x v="0"/>
    <x v="2"/>
    <x v="5"/>
    <x v="4"/>
    <n v="17399"/>
    <n v="19138.900000000001"/>
    <n v="22009.735000000001"/>
  </r>
  <r>
    <x v="0"/>
    <x v="0"/>
    <x v="5"/>
    <x v="53"/>
    <n v="17644"/>
    <n v="13056.56"/>
    <n v="11228.641599999999"/>
  </r>
  <r>
    <x v="0"/>
    <x v="0"/>
    <x v="0"/>
    <x v="50"/>
    <n v="23348"/>
    <n v="30118.920000000002"/>
    <n v="26504.649600000001"/>
  </r>
  <r>
    <x v="0"/>
    <x v="2"/>
    <x v="0"/>
    <x v="14"/>
    <n v="21973"/>
    <n v="25708.41"/>
    <n v="24422.9895"/>
  </r>
  <r>
    <x v="0"/>
    <x v="0"/>
    <x v="0"/>
    <x v="26"/>
    <n v="18673"/>
    <n v="22594.329999999998"/>
    <n v="25305.649600000001"/>
  </r>
  <r>
    <x v="0"/>
    <x v="1"/>
    <x v="0"/>
    <x v="59"/>
    <n v="12918"/>
    <n v="12142.92"/>
    <n v="9107.19"/>
  </r>
  <r>
    <x v="0"/>
    <x v="0"/>
    <x v="0"/>
    <x v="45"/>
    <n v="19806"/>
    <n v="15448.68"/>
    <n v="12976.8912"/>
  </r>
  <r>
    <x v="0"/>
    <x v="0"/>
    <x v="0"/>
    <x v="40"/>
    <n v="18954"/>
    <n v="21607.559999999998"/>
    <n v="21391.484399999998"/>
  </r>
  <r>
    <x v="0"/>
    <x v="3"/>
    <x v="1"/>
    <x v="6"/>
    <n v="9922"/>
    <n v="10517.32"/>
    <n v="9675.9344000000001"/>
  </r>
  <r>
    <x v="0"/>
    <x v="1"/>
    <x v="1"/>
    <x v="34"/>
    <n v="8369"/>
    <n v="7448.41"/>
    <n v="6033.2121000000006"/>
  </r>
  <r>
    <x v="0"/>
    <x v="3"/>
    <x v="1"/>
    <x v="6"/>
    <n v="14973"/>
    <n v="13924.890000000001"/>
    <n v="11000.663100000002"/>
  </r>
  <r>
    <x v="0"/>
    <x v="3"/>
    <x v="1"/>
    <x v="7"/>
    <n v="10704"/>
    <n v="13915.2"/>
    <n v="12384.528"/>
  </r>
  <r>
    <x v="0"/>
    <x v="3"/>
    <x v="1"/>
    <x v="13"/>
    <n v="25291"/>
    <n v="29843.379999999997"/>
    <n v="26560.608199999999"/>
  </r>
  <r>
    <x v="0"/>
    <x v="1"/>
    <x v="1"/>
    <x v="49"/>
    <n v="17125"/>
    <n v="17981.25"/>
    <n v="16183.125"/>
  </r>
  <r>
    <x v="0"/>
    <x v="1"/>
    <x v="1"/>
    <x v="48"/>
    <n v="19466"/>
    <n v="20049.98"/>
    <n v="21252.978800000001"/>
  </r>
  <r>
    <x v="0"/>
    <x v="1"/>
    <x v="1"/>
    <x v="35"/>
    <n v="12104"/>
    <n v="14645.84"/>
    <n v="17575.007999999998"/>
  </r>
  <r>
    <x v="0"/>
    <x v="1"/>
    <x v="1"/>
    <x v="30"/>
    <n v="8030"/>
    <n v="7869.4"/>
    <n v="6138.1319999999996"/>
  </r>
  <r>
    <x v="0"/>
    <x v="2"/>
    <x v="1"/>
    <x v="4"/>
    <n v="28544"/>
    <n v="34823.68"/>
    <n v="41788.415999999997"/>
  </r>
  <r>
    <x v="0"/>
    <x v="0"/>
    <x v="1"/>
    <x v="26"/>
    <n v="9545"/>
    <n v="8495.0499999999993"/>
    <n v="8410.0994999999984"/>
  </r>
  <r>
    <x v="0"/>
    <x v="1"/>
    <x v="1"/>
    <x v="51"/>
    <n v="29480"/>
    <n v="34786.400000000001"/>
    <n v="29916.304"/>
  </r>
  <r>
    <x v="0"/>
    <x v="1"/>
    <x v="1"/>
    <x v="25"/>
    <n v="28247"/>
    <n v="29094.41"/>
    <n v="29385.3541"/>
  </r>
  <r>
    <x v="0"/>
    <x v="0"/>
    <x v="1"/>
    <x v="40"/>
    <n v="17858"/>
    <n v="13214.92"/>
    <n v="15461.456399999999"/>
  </r>
  <r>
    <x v="0"/>
    <x v="2"/>
    <x v="2"/>
    <x v="32"/>
    <n v="24043"/>
    <n v="29572.89"/>
    <n v="28094.245499999997"/>
  </r>
  <r>
    <x v="0"/>
    <x v="3"/>
    <x v="2"/>
    <x v="24"/>
    <n v="21051"/>
    <n v="21261.51"/>
    <n v="21261.51"/>
  </r>
  <r>
    <x v="0"/>
    <x v="1"/>
    <x v="2"/>
    <x v="49"/>
    <n v="15540"/>
    <n v="16783.2"/>
    <n v="13594.392000000002"/>
  </r>
  <r>
    <x v="0"/>
    <x v="1"/>
    <x v="2"/>
    <x v="34"/>
    <n v="26633"/>
    <n v="21572.730000000003"/>
    <n v="23730.003000000004"/>
  </r>
  <r>
    <x v="0"/>
    <x v="2"/>
    <x v="2"/>
    <x v="4"/>
    <n v="26954"/>
    <n v="22641.360000000001"/>
    <n v="22188.532800000001"/>
  </r>
  <r>
    <x v="0"/>
    <x v="2"/>
    <x v="2"/>
    <x v="2"/>
    <n v="10760"/>
    <n v="13772.800000000001"/>
    <n v="15700.992"/>
  </r>
  <r>
    <x v="0"/>
    <x v="2"/>
    <x v="2"/>
    <x v="63"/>
    <n v="18848"/>
    <n v="20167.36"/>
    <n v="18755.644800000002"/>
  </r>
  <r>
    <x v="0"/>
    <x v="0"/>
    <x v="2"/>
    <x v="40"/>
    <n v="16369"/>
    <n v="17842.210000000003"/>
    <n v="15522.722700000002"/>
  </r>
  <r>
    <x v="0"/>
    <x v="3"/>
    <x v="3"/>
    <x v="24"/>
    <n v="11425"/>
    <n v="12339"/>
    <n v="14436.63"/>
  </r>
  <r>
    <x v="0"/>
    <x v="0"/>
    <x v="3"/>
    <x v="42"/>
    <n v="16268"/>
    <n v="13177.080000000002"/>
    <n v="14363.017200000002"/>
  </r>
  <r>
    <x v="0"/>
    <x v="0"/>
    <x v="3"/>
    <x v="53"/>
    <n v="14051"/>
    <n v="14613.04"/>
    <n v="16220.474400000003"/>
  </r>
  <r>
    <x v="0"/>
    <x v="3"/>
    <x v="3"/>
    <x v="37"/>
    <n v="27801"/>
    <n v="33083.189999999995"/>
    <n v="26797.383899999997"/>
  </r>
  <r>
    <x v="0"/>
    <x v="2"/>
    <x v="3"/>
    <x v="43"/>
    <n v="8715"/>
    <n v="8715"/>
    <n v="9760.8000000000011"/>
  </r>
  <r>
    <x v="0"/>
    <x v="0"/>
    <x v="3"/>
    <x v="60"/>
    <n v="9428"/>
    <n v="9805.1200000000008"/>
    <n v="10197.3248"/>
  </r>
  <r>
    <x v="0"/>
    <x v="1"/>
    <x v="4"/>
    <x v="51"/>
    <n v="28453"/>
    <n v="33290.009999999995"/>
    <n v="35953.210799999993"/>
  </r>
  <r>
    <x v="0"/>
    <x v="0"/>
    <x v="4"/>
    <x v="41"/>
    <n v="26224"/>
    <n v="30157.599999999999"/>
    <n v="23221.351999999999"/>
  </r>
  <r>
    <x v="0"/>
    <x v="2"/>
    <x v="4"/>
    <x v="23"/>
    <n v="14291"/>
    <n v="11289.890000000001"/>
    <n v="11064.092200000001"/>
  </r>
  <r>
    <x v="0"/>
    <x v="2"/>
    <x v="4"/>
    <x v="44"/>
    <n v="22515"/>
    <n v="26792.85"/>
    <n v="30007.992000000002"/>
  </r>
  <r>
    <x v="0"/>
    <x v="3"/>
    <x v="4"/>
    <x v="38"/>
    <n v="15525"/>
    <n v="13196.25"/>
    <n v="15703.537499999999"/>
  </r>
  <r>
    <x v="0"/>
    <x v="3"/>
    <x v="4"/>
    <x v="10"/>
    <n v="17130"/>
    <n v="15759.6"/>
    <n v="14341.236000000001"/>
  </r>
  <r>
    <x v="0"/>
    <x v="3"/>
    <x v="4"/>
    <x v="57"/>
    <n v="17870"/>
    <n v="23231"/>
    <n v="22069.45"/>
  </r>
  <r>
    <x v="0"/>
    <x v="0"/>
    <x v="4"/>
    <x v="0"/>
    <n v="25562"/>
    <n v="19938.36"/>
    <n v="16748.222399999999"/>
  </r>
  <r>
    <x v="0"/>
    <x v="0"/>
    <x v="4"/>
    <x v="60"/>
    <n v="15240"/>
    <n v="15544.800000000001"/>
    <n v="13990.320000000002"/>
  </r>
  <r>
    <x v="0"/>
    <x v="1"/>
    <x v="4"/>
    <x v="49"/>
    <n v="29457"/>
    <n v="30046.14"/>
    <n v="28543.832999999999"/>
  </r>
  <r>
    <x v="0"/>
    <x v="2"/>
    <x v="4"/>
    <x v="33"/>
    <n v="18502"/>
    <n v="13506.46"/>
    <n v="15802.558199999998"/>
  </r>
  <r>
    <x v="0"/>
    <x v="3"/>
    <x v="4"/>
    <x v="46"/>
    <n v="16891"/>
    <n v="13512.800000000001"/>
    <n v="12566.904000000002"/>
  </r>
  <r>
    <x v="0"/>
    <x v="3"/>
    <x v="4"/>
    <x v="62"/>
    <n v="11907"/>
    <n v="10716.300000000001"/>
    <n v="12645.234"/>
  </r>
  <r>
    <x v="0"/>
    <x v="2"/>
    <x v="4"/>
    <x v="33"/>
    <n v="21275"/>
    <n v="21913.25"/>
    <n v="20160.190000000002"/>
  </r>
  <r>
    <x v="0"/>
    <x v="1"/>
    <x v="4"/>
    <x v="35"/>
    <n v="10843"/>
    <n v="8674.4"/>
    <n v="7546.7280000000001"/>
  </r>
  <r>
    <x v="0"/>
    <x v="3"/>
    <x v="5"/>
    <x v="6"/>
    <n v="27419"/>
    <n v="20564.25"/>
    <n v="15423.1875"/>
  </r>
  <r>
    <x v="0"/>
    <x v="1"/>
    <x v="5"/>
    <x v="48"/>
    <n v="13794"/>
    <n v="11173.140000000001"/>
    <n v="9608.9004000000004"/>
  </r>
  <r>
    <x v="0"/>
    <x v="1"/>
    <x v="5"/>
    <x v="11"/>
    <n v="18623"/>
    <n v="13222.33"/>
    <n v="15337.902799999998"/>
  </r>
  <r>
    <x v="0"/>
    <x v="0"/>
    <x v="5"/>
    <x v="60"/>
    <n v="24492"/>
    <n v="23267.399999999998"/>
    <n v="17915.897999999997"/>
  </r>
  <r>
    <x v="0"/>
    <x v="3"/>
    <x v="5"/>
    <x v="3"/>
    <n v="16419"/>
    <n v="12314.25"/>
    <n v="11082.825000000001"/>
  </r>
  <r>
    <x v="0"/>
    <x v="2"/>
    <x v="5"/>
    <x v="55"/>
    <n v="17803"/>
    <n v="14776.49"/>
    <n v="11821.192000000001"/>
  </r>
  <r>
    <x v="0"/>
    <x v="3"/>
    <x v="5"/>
    <x v="20"/>
    <n v="17462"/>
    <n v="14144.220000000001"/>
    <n v="16690.179599999999"/>
  </r>
  <r>
    <x v="0"/>
    <x v="3"/>
    <x v="5"/>
    <x v="38"/>
    <n v="25704"/>
    <n v="23133.600000000002"/>
    <n v="22208.256000000001"/>
  </r>
  <r>
    <x v="0"/>
    <x v="2"/>
    <x v="0"/>
    <x v="22"/>
    <n v="24394"/>
    <n v="22686.420000000002"/>
    <n v="20190.913800000002"/>
  </r>
  <r>
    <x v="0"/>
    <x v="3"/>
    <x v="0"/>
    <x v="38"/>
    <n v="9965"/>
    <n v="11459.75"/>
    <n v="8251.02"/>
  </r>
  <r>
    <x v="0"/>
    <x v="1"/>
    <x v="0"/>
    <x v="59"/>
    <n v="26808"/>
    <n v="24127.200000000001"/>
    <n v="23403.384000000002"/>
  </r>
  <r>
    <x v="0"/>
    <x v="1"/>
    <x v="0"/>
    <x v="34"/>
    <n v="16571"/>
    <n v="20548.04"/>
    <n v="20342.559600000001"/>
  </r>
  <r>
    <x v="0"/>
    <x v="3"/>
    <x v="0"/>
    <x v="20"/>
    <n v="20243"/>
    <n v="18421.13"/>
    <n v="17500.073499999999"/>
  </r>
  <r>
    <x v="0"/>
    <x v="3"/>
    <x v="0"/>
    <x v="58"/>
    <n v="13156"/>
    <n v="15787.199999999999"/>
    <n v="12629.76"/>
  </r>
  <r>
    <x v="0"/>
    <x v="3"/>
    <x v="1"/>
    <x v="46"/>
    <n v="10622"/>
    <n v="11153.1"/>
    <n v="13049.127"/>
  </r>
  <r>
    <x v="0"/>
    <x v="1"/>
    <x v="1"/>
    <x v="54"/>
    <n v="8294"/>
    <n v="8459.880000000001"/>
    <n v="7021.7004000000006"/>
  </r>
  <r>
    <x v="0"/>
    <x v="3"/>
    <x v="1"/>
    <x v="28"/>
    <n v="19808"/>
    <n v="18025.28"/>
    <n v="17845.0272"/>
  </r>
  <r>
    <x v="0"/>
    <x v="3"/>
    <x v="1"/>
    <x v="17"/>
    <n v="11023"/>
    <n v="9700.24"/>
    <n v="10573.2616"/>
  </r>
  <r>
    <x v="0"/>
    <x v="2"/>
    <x v="1"/>
    <x v="55"/>
    <n v="25539"/>
    <n v="24006.66"/>
    <n v="21125.860799999999"/>
  </r>
  <r>
    <x v="0"/>
    <x v="3"/>
    <x v="1"/>
    <x v="3"/>
    <n v="22973"/>
    <n v="24810.84"/>
    <n v="28284.357599999999"/>
  </r>
  <r>
    <x v="0"/>
    <x v="1"/>
    <x v="1"/>
    <x v="36"/>
    <n v="15915"/>
    <n v="11140.5"/>
    <n v="12700.169999999998"/>
  </r>
  <r>
    <x v="0"/>
    <x v="3"/>
    <x v="1"/>
    <x v="21"/>
    <n v="13829"/>
    <n v="17701.12"/>
    <n v="14160.896000000001"/>
  </r>
  <r>
    <x v="0"/>
    <x v="2"/>
    <x v="1"/>
    <x v="23"/>
    <n v="21592"/>
    <n v="26126.32"/>
    <n v="22729.898399999998"/>
  </r>
  <r>
    <x v="0"/>
    <x v="0"/>
    <x v="1"/>
    <x v="50"/>
    <n v="27751"/>
    <n v="20535.739999999998"/>
    <n v="16223.2346"/>
  </r>
  <r>
    <x v="0"/>
    <x v="1"/>
    <x v="1"/>
    <x v="35"/>
    <n v="9197"/>
    <n v="11404.28"/>
    <n v="10605.9804"/>
  </r>
  <r>
    <x v="0"/>
    <x v="2"/>
    <x v="1"/>
    <x v="12"/>
    <n v="27620"/>
    <n v="30105.800000000003"/>
    <n v="27998.394000000004"/>
  </r>
  <r>
    <x v="0"/>
    <x v="2"/>
    <x v="1"/>
    <x v="8"/>
    <n v="24795"/>
    <n v="22563.45"/>
    <n v="16922.587500000001"/>
  </r>
  <r>
    <x v="0"/>
    <x v="3"/>
    <x v="1"/>
    <x v="3"/>
    <n v="14758"/>
    <n v="14758"/>
    <n v="16824.12"/>
  </r>
  <r>
    <x v="0"/>
    <x v="0"/>
    <x v="2"/>
    <x v="26"/>
    <n v="15567"/>
    <n v="17123.7"/>
    <n v="18836.070000000003"/>
  </r>
  <r>
    <x v="0"/>
    <x v="3"/>
    <x v="2"/>
    <x v="37"/>
    <n v="13006"/>
    <n v="10014.620000000001"/>
    <n v="7410.8188000000009"/>
  </r>
  <r>
    <x v="0"/>
    <x v="0"/>
    <x v="2"/>
    <x v="40"/>
    <n v="26182"/>
    <n v="31418.399999999998"/>
    <n v="32046.768"/>
  </r>
  <r>
    <x v="0"/>
    <x v="1"/>
    <x v="2"/>
    <x v="48"/>
    <n v="20841"/>
    <n v="23133.510000000002"/>
    <n v="21976.834500000001"/>
  </r>
  <r>
    <x v="0"/>
    <x v="1"/>
    <x v="2"/>
    <x v="48"/>
    <n v="10291"/>
    <n v="11834.65"/>
    <n v="9349.3734999999997"/>
  </r>
  <r>
    <x v="0"/>
    <x v="3"/>
    <x v="2"/>
    <x v="27"/>
    <n v="12671"/>
    <n v="12037.449999999999"/>
    <n v="12639.3225"/>
  </r>
  <r>
    <x v="0"/>
    <x v="2"/>
    <x v="2"/>
    <x v="2"/>
    <n v="14780"/>
    <n v="16997"/>
    <n v="15297.300000000001"/>
  </r>
  <r>
    <x v="0"/>
    <x v="2"/>
    <x v="2"/>
    <x v="33"/>
    <n v="18656"/>
    <n v="16976.96"/>
    <n v="12053.641599999999"/>
  </r>
  <r>
    <x v="0"/>
    <x v="3"/>
    <x v="3"/>
    <x v="6"/>
    <n v="24344"/>
    <n v="22883.359999999997"/>
    <n v="25629.3632"/>
  </r>
  <r>
    <x v="0"/>
    <x v="2"/>
    <x v="3"/>
    <x v="43"/>
    <n v="24983"/>
    <n v="29979.599999999999"/>
    <n v="30878.987999999998"/>
  </r>
  <r>
    <x v="0"/>
    <x v="2"/>
    <x v="3"/>
    <x v="2"/>
    <n v="24643"/>
    <n v="18482.25"/>
    <n v="14970.622500000001"/>
  </r>
  <r>
    <x v="0"/>
    <x v="0"/>
    <x v="3"/>
    <x v="45"/>
    <n v="11035"/>
    <n v="10924.65"/>
    <n v="11798.622000000001"/>
  </r>
  <r>
    <x v="0"/>
    <x v="1"/>
    <x v="3"/>
    <x v="25"/>
    <n v="24301"/>
    <n v="17739.73"/>
    <n v="18804.113799999999"/>
  </r>
  <r>
    <x v="0"/>
    <x v="1"/>
    <x v="3"/>
    <x v="11"/>
    <n v="11601"/>
    <n v="11484.99"/>
    <n v="8039.4929999999995"/>
  </r>
  <r>
    <x v="0"/>
    <x v="0"/>
    <x v="4"/>
    <x v="42"/>
    <n v="25402"/>
    <n v="24639.94"/>
    <n v="24886.339399999997"/>
  </r>
  <r>
    <x v="0"/>
    <x v="0"/>
    <x v="4"/>
    <x v="50"/>
    <n v="8037"/>
    <n v="10206.99"/>
    <n v="7144.8929999999991"/>
  </r>
  <r>
    <x v="0"/>
    <x v="2"/>
    <x v="4"/>
    <x v="2"/>
    <n v="12141"/>
    <n v="9105.75"/>
    <n v="8286.2325000000001"/>
  </r>
  <r>
    <x v="0"/>
    <x v="1"/>
    <x v="4"/>
    <x v="49"/>
    <n v="27044"/>
    <n v="31100.6"/>
    <n v="37320.719999999994"/>
  </r>
  <r>
    <x v="0"/>
    <x v="0"/>
    <x v="4"/>
    <x v="16"/>
    <n v="13481"/>
    <n v="14694.29"/>
    <n v="11608.489100000001"/>
  </r>
  <r>
    <x v="0"/>
    <x v="1"/>
    <x v="4"/>
    <x v="30"/>
    <n v="22909"/>
    <n v="26803.53"/>
    <n v="30824.059499999996"/>
  </r>
  <r>
    <x v="0"/>
    <x v="0"/>
    <x v="4"/>
    <x v="53"/>
    <n v="13391"/>
    <n v="10846.710000000001"/>
    <n v="12473.7165"/>
  </r>
  <r>
    <x v="0"/>
    <x v="0"/>
    <x v="4"/>
    <x v="45"/>
    <n v="21345"/>
    <n v="25614"/>
    <n v="28943.819999999996"/>
  </r>
  <r>
    <x v="0"/>
    <x v="1"/>
    <x v="4"/>
    <x v="30"/>
    <n v="25390"/>
    <n v="28944.6"/>
    <n v="31260.168000000001"/>
  </r>
  <r>
    <x v="0"/>
    <x v="2"/>
    <x v="4"/>
    <x v="63"/>
    <n v="26377"/>
    <n v="32971.25"/>
    <n v="31322.6875"/>
  </r>
  <r>
    <x v="0"/>
    <x v="2"/>
    <x v="4"/>
    <x v="44"/>
    <n v="13684"/>
    <n v="11084.04"/>
    <n v="11305.720800000001"/>
  </r>
  <r>
    <x v="0"/>
    <x v="2"/>
    <x v="4"/>
    <x v="14"/>
    <n v="15074"/>
    <n v="15375.48"/>
    <n v="16451.763600000002"/>
  </r>
  <r>
    <x v="0"/>
    <x v="3"/>
    <x v="4"/>
    <x v="46"/>
    <n v="10458"/>
    <n v="10980.9"/>
    <n v="12408.416999999998"/>
  </r>
  <r>
    <x v="0"/>
    <x v="2"/>
    <x v="4"/>
    <x v="43"/>
    <n v="21421"/>
    <n v="17993.64"/>
    <n v="18893.322"/>
  </r>
  <r>
    <x v="0"/>
    <x v="0"/>
    <x v="4"/>
    <x v="50"/>
    <n v="23633"/>
    <n v="29777.58"/>
    <n v="27990.925200000001"/>
  </r>
  <r>
    <x v="0"/>
    <x v="2"/>
    <x v="5"/>
    <x v="14"/>
    <n v="26676"/>
    <n v="27209.52"/>
    <n v="21223.425600000002"/>
  </r>
  <r>
    <x v="0"/>
    <x v="3"/>
    <x v="5"/>
    <x v="21"/>
    <n v="29852"/>
    <n v="35225.360000000001"/>
    <n v="28180.288"/>
  </r>
  <r>
    <x v="0"/>
    <x v="1"/>
    <x v="5"/>
    <x v="59"/>
    <n v="9536"/>
    <n v="7724.1600000000008"/>
    <n v="7183.4688000000015"/>
  </r>
  <r>
    <x v="0"/>
    <x v="3"/>
    <x v="5"/>
    <x v="7"/>
    <n v="13509"/>
    <n v="12833.55"/>
    <n v="9881.8334999999988"/>
  </r>
  <r>
    <x v="0"/>
    <x v="0"/>
    <x v="5"/>
    <x v="42"/>
    <n v="29362"/>
    <n v="23489.600000000002"/>
    <n v="16912.512000000002"/>
  </r>
  <r>
    <x v="0"/>
    <x v="3"/>
    <x v="5"/>
    <x v="27"/>
    <n v="11473"/>
    <n v="12849.760000000002"/>
    <n v="9637.3200000000015"/>
  </r>
  <r>
    <x v="0"/>
    <x v="1"/>
    <x v="5"/>
    <x v="48"/>
    <n v="12273"/>
    <n v="13500.300000000001"/>
    <n v="11205.249"/>
  </r>
  <r>
    <x v="0"/>
    <x v="1"/>
    <x v="5"/>
    <x v="49"/>
    <n v="23658"/>
    <n v="23894.58"/>
    <n v="19354.609800000002"/>
  </r>
  <r>
    <x v="0"/>
    <x v="1"/>
    <x v="0"/>
    <x v="34"/>
    <n v="20153"/>
    <n v="17331.579999999998"/>
    <n v="13518.632399999999"/>
  </r>
  <r>
    <x v="0"/>
    <x v="1"/>
    <x v="0"/>
    <x v="25"/>
    <n v="8326"/>
    <n v="7243.62"/>
    <n v="5794.8960000000006"/>
  </r>
  <r>
    <x v="0"/>
    <x v="1"/>
    <x v="0"/>
    <x v="34"/>
    <n v="14608"/>
    <n v="14169.76"/>
    <n v="14028.062400000001"/>
  </r>
  <r>
    <x v="0"/>
    <x v="1"/>
    <x v="0"/>
    <x v="47"/>
    <n v="23660"/>
    <n v="27208.999999999996"/>
    <n v="23399.739999999998"/>
  </r>
  <r>
    <x v="0"/>
    <x v="3"/>
    <x v="0"/>
    <x v="10"/>
    <n v="29816"/>
    <n v="27728.880000000001"/>
    <n v="28006.168799999999"/>
  </r>
  <r>
    <x v="0"/>
    <x v="0"/>
    <x v="0"/>
    <x v="45"/>
    <n v="23873"/>
    <n v="30079.98"/>
    <n v="28575.981"/>
  </r>
  <r>
    <x v="0"/>
    <x v="1"/>
    <x v="1"/>
    <x v="15"/>
    <n v="28453"/>
    <n v="36135.31"/>
    <n v="27462.835599999999"/>
  </r>
  <r>
    <x v="0"/>
    <x v="3"/>
    <x v="1"/>
    <x v="58"/>
    <n v="29688"/>
    <n v="26719.200000000001"/>
    <n v="18970.631999999998"/>
  </r>
  <r>
    <x v="0"/>
    <x v="1"/>
    <x v="1"/>
    <x v="48"/>
    <n v="12837"/>
    <n v="11810.04"/>
    <n v="8385.1283999999996"/>
  </r>
  <r>
    <x v="0"/>
    <x v="2"/>
    <x v="1"/>
    <x v="33"/>
    <n v="28008"/>
    <n v="25207.200000000001"/>
    <n v="20165.760000000002"/>
  </r>
  <r>
    <x v="0"/>
    <x v="2"/>
    <x v="1"/>
    <x v="23"/>
    <n v="13452"/>
    <n v="13182.96"/>
    <n v="11732.8344"/>
  </r>
  <r>
    <x v="0"/>
    <x v="1"/>
    <x v="1"/>
    <x v="25"/>
    <n v="20406"/>
    <n v="23262.839999999997"/>
    <n v="17447.129999999997"/>
  </r>
  <r>
    <x v="0"/>
    <x v="2"/>
    <x v="1"/>
    <x v="32"/>
    <n v="23341"/>
    <n v="25675.100000000002"/>
    <n v="20026.578000000001"/>
  </r>
  <r>
    <x v="0"/>
    <x v="1"/>
    <x v="1"/>
    <x v="54"/>
    <n v="15812"/>
    <n v="12017.12"/>
    <n v="11055.750400000001"/>
  </r>
  <r>
    <x v="0"/>
    <x v="2"/>
    <x v="1"/>
    <x v="43"/>
    <n v="10279"/>
    <n v="10073.42"/>
    <n v="10174.154200000001"/>
  </r>
  <r>
    <x v="0"/>
    <x v="3"/>
    <x v="1"/>
    <x v="3"/>
    <n v="17996"/>
    <n v="18715.84"/>
    <n v="20400.265600000002"/>
  </r>
  <r>
    <x v="0"/>
    <x v="3"/>
    <x v="1"/>
    <x v="62"/>
    <n v="12572"/>
    <n v="12823.44"/>
    <n v="11797.5648"/>
  </r>
  <r>
    <x v="0"/>
    <x v="1"/>
    <x v="1"/>
    <x v="35"/>
    <n v="23094"/>
    <n v="18937.079999999998"/>
    <n v="14013.439199999999"/>
  </r>
  <r>
    <x v="0"/>
    <x v="3"/>
    <x v="1"/>
    <x v="5"/>
    <n v="13129"/>
    <n v="9978.0400000000009"/>
    <n v="10377.161600000001"/>
  </r>
  <r>
    <x v="0"/>
    <x v="3"/>
    <x v="1"/>
    <x v="9"/>
    <n v="21353"/>
    <n v="25196.539999999997"/>
    <n v="23180.816799999997"/>
  </r>
  <r>
    <x v="0"/>
    <x v="1"/>
    <x v="2"/>
    <x v="36"/>
    <n v="26820"/>
    <n v="34866"/>
    <n v="24754.859999999997"/>
  </r>
  <r>
    <x v="0"/>
    <x v="0"/>
    <x v="2"/>
    <x v="45"/>
    <n v="16349"/>
    <n v="14223.63"/>
    <n v="16072.701899999998"/>
  </r>
  <r>
    <x v="0"/>
    <x v="1"/>
    <x v="2"/>
    <x v="31"/>
    <n v="29742"/>
    <n v="34203.299999999996"/>
    <n v="30440.936999999998"/>
  </r>
  <r>
    <x v="0"/>
    <x v="3"/>
    <x v="2"/>
    <x v="64"/>
    <n v="18640"/>
    <n v="14725.6"/>
    <n v="15756.392000000002"/>
  </r>
  <r>
    <x v="0"/>
    <x v="0"/>
    <x v="2"/>
    <x v="50"/>
    <n v="21118"/>
    <n v="22596.260000000002"/>
    <n v="21014.521800000002"/>
  </r>
  <r>
    <x v="0"/>
    <x v="1"/>
    <x v="2"/>
    <x v="35"/>
    <n v="10319"/>
    <n v="9699.8599999999988"/>
    <n v="10475.8488"/>
  </r>
  <r>
    <x v="0"/>
    <x v="0"/>
    <x v="2"/>
    <x v="18"/>
    <n v="17350"/>
    <n v="20646.5"/>
    <n v="19614.174999999999"/>
  </r>
  <r>
    <x v="0"/>
    <x v="2"/>
    <x v="2"/>
    <x v="43"/>
    <n v="23666"/>
    <n v="28872.52"/>
    <n v="32914.6728"/>
  </r>
  <r>
    <x v="0"/>
    <x v="2"/>
    <x v="3"/>
    <x v="14"/>
    <n v="29448"/>
    <n v="37987.919999999998"/>
    <n v="26971.423199999997"/>
  </r>
  <r>
    <x v="0"/>
    <x v="3"/>
    <x v="3"/>
    <x v="24"/>
    <n v="11341"/>
    <n v="9299.619999999999"/>
    <n v="7625.6883999999991"/>
  </r>
  <r>
    <x v="0"/>
    <x v="1"/>
    <x v="3"/>
    <x v="48"/>
    <n v="29247"/>
    <n v="24275.01"/>
    <n v="29130.011999999999"/>
  </r>
  <r>
    <x v="0"/>
    <x v="3"/>
    <x v="3"/>
    <x v="64"/>
    <n v="9858"/>
    <n v="7393.5"/>
    <n v="5914.8"/>
  </r>
  <r>
    <x v="0"/>
    <x v="1"/>
    <x v="3"/>
    <x v="29"/>
    <n v="26293"/>
    <n v="26818.86"/>
    <n v="23064.2196"/>
  </r>
  <r>
    <x v="0"/>
    <x v="0"/>
    <x v="3"/>
    <x v="16"/>
    <n v="21693"/>
    <n v="18222.12"/>
    <n v="19862.110799999999"/>
  </r>
  <r>
    <x v="0"/>
    <x v="2"/>
    <x v="4"/>
    <x v="63"/>
    <n v="12435"/>
    <n v="13429.800000000001"/>
    <n v="10475.244000000001"/>
  </r>
  <r>
    <x v="0"/>
    <x v="3"/>
    <x v="4"/>
    <x v="9"/>
    <n v="9839"/>
    <n v="7084.08"/>
    <n v="6588.1944000000003"/>
  </r>
  <r>
    <x v="0"/>
    <x v="3"/>
    <x v="4"/>
    <x v="17"/>
    <n v="29614"/>
    <n v="32575.4"/>
    <n v="30946.63"/>
  </r>
  <r>
    <x v="0"/>
    <x v="3"/>
    <x v="4"/>
    <x v="20"/>
    <n v="29306"/>
    <n v="31943.54"/>
    <n v="30026.927599999999"/>
  </r>
  <r>
    <x v="0"/>
    <x v="2"/>
    <x v="4"/>
    <x v="63"/>
    <n v="27372"/>
    <n v="29288.04"/>
    <n v="26359.236000000001"/>
  </r>
  <r>
    <x v="0"/>
    <x v="1"/>
    <x v="4"/>
    <x v="34"/>
    <n v="9454"/>
    <n v="7185.04"/>
    <n v="6250.9848000000002"/>
  </r>
  <r>
    <x v="0"/>
    <x v="3"/>
    <x v="4"/>
    <x v="20"/>
    <n v="25791"/>
    <n v="21922.35"/>
    <n v="16003.315499999999"/>
  </r>
  <r>
    <x v="0"/>
    <x v="2"/>
    <x v="4"/>
    <x v="43"/>
    <n v="14116"/>
    <n v="15104.12"/>
    <n v="16463.490800000003"/>
  </r>
  <r>
    <x v="0"/>
    <x v="2"/>
    <x v="4"/>
    <x v="63"/>
    <n v="27154"/>
    <n v="32313.26"/>
    <n v="22619.281999999999"/>
  </r>
  <r>
    <x v="0"/>
    <x v="3"/>
    <x v="4"/>
    <x v="64"/>
    <n v="27375"/>
    <n v="25458.75"/>
    <n v="23931.224999999999"/>
  </r>
  <r>
    <x v="0"/>
    <x v="3"/>
    <x v="4"/>
    <x v="9"/>
    <n v="18474"/>
    <n v="15518.16"/>
    <n v="18621.791999999998"/>
  </r>
  <r>
    <x v="0"/>
    <x v="3"/>
    <x v="4"/>
    <x v="9"/>
    <n v="9086"/>
    <n v="10085.460000000001"/>
    <n v="10388.023800000001"/>
  </r>
  <r>
    <x v="0"/>
    <x v="1"/>
    <x v="4"/>
    <x v="11"/>
    <n v="21418"/>
    <n v="22274.720000000001"/>
    <n v="20269.995200000001"/>
  </r>
  <r>
    <x v="0"/>
    <x v="3"/>
    <x v="4"/>
    <x v="57"/>
    <n v="21687"/>
    <n v="19952.04"/>
    <n v="14165.948399999999"/>
  </r>
  <r>
    <x v="0"/>
    <x v="2"/>
    <x v="4"/>
    <x v="2"/>
    <n v="19457"/>
    <n v="20624.420000000002"/>
    <n v="19799.443200000002"/>
  </r>
  <r>
    <x v="0"/>
    <x v="1"/>
    <x v="5"/>
    <x v="51"/>
    <n v="10604"/>
    <n v="11770.44"/>
    <n v="13300.5972"/>
  </r>
  <r>
    <x v="0"/>
    <x v="3"/>
    <x v="5"/>
    <x v="17"/>
    <n v="16266"/>
    <n v="20495.16"/>
    <n v="16191.1764"/>
  </r>
  <r>
    <x v="0"/>
    <x v="0"/>
    <x v="5"/>
    <x v="45"/>
    <n v="17356"/>
    <n v="12322.76"/>
    <n v="13924.718799999999"/>
  </r>
  <r>
    <x v="0"/>
    <x v="1"/>
    <x v="5"/>
    <x v="30"/>
    <n v="20066"/>
    <n v="25684.48"/>
    <n v="22088.6528"/>
  </r>
  <r>
    <x v="0"/>
    <x v="0"/>
    <x v="5"/>
    <x v="40"/>
    <n v="19214"/>
    <n v="18829.72"/>
    <n v="18641.4228"/>
  </r>
  <r>
    <x v="0"/>
    <x v="1"/>
    <x v="5"/>
    <x v="1"/>
    <n v="20622"/>
    <n v="21034.44"/>
    <n v="18089.618399999999"/>
  </r>
  <r>
    <x v="0"/>
    <x v="3"/>
    <x v="5"/>
    <x v="62"/>
    <n v="20639"/>
    <n v="16717.59"/>
    <n v="14377.127399999999"/>
  </r>
  <r>
    <x v="0"/>
    <x v="3"/>
    <x v="5"/>
    <x v="5"/>
    <n v="13461"/>
    <n v="14403.27"/>
    <n v="12818.910300000001"/>
  </r>
  <r>
    <x v="1"/>
    <x v="3"/>
    <x v="0"/>
    <x v="5"/>
    <n v="24027"/>
    <n v="20182.68"/>
    <n v="15742.490400000001"/>
  </r>
  <r>
    <x v="1"/>
    <x v="1"/>
    <x v="0"/>
    <x v="15"/>
    <n v="14805"/>
    <n v="11547.9"/>
    <n v="10624.067999999999"/>
  </r>
  <r>
    <x v="1"/>
    <x v="3"/>
    <x v="0"/>
    <x v="61"/>
    <n v="11720"/>
    <n v="12423.2"/>
    <n v="12920.128000000001"/>
  </r>
  <r>
    <x v="1"/>
    <x v="1"/>
    <x v="0"/>
    <x v="30"/>
    <n v="13749"/>
    <n v="14573.94"/>
    <n v="14573.94"/>
  </r>
  <r>
    <x v="1"/>
    <x v="0"/>
    <x v="0"/>
    <x v="40"/>
    <n v="8032"/>
    <n v="9076.16"/>
    <n v="7351.6896000000006"/>
  </r>
  <r>
    <x v="1"/>
    <x v="2"/>
    <x v="0"/>
    <x v="44"/>
    <n v="20635"/>
    <n v="23317.55"/>
    <n v="23317.55"/>
  </r>
  <r>
    <x v="1"/>
    <x v="0"/>
    <x v="1"/>
    <x v="16"/>
    <n v="19319"/>
    <n v="23182.799999999999"/>
    <n v="21791.831999999999"/>
  </r>
  <r>
    <x v="1"/>
    <x v="3"/>
    <x v="1"/>
    <x v="21"/>
    <n v="16874"/>
    <n v="12992.98"/>
    <n v="12473.2608"/>
  </r>
  <r>
    <x v="1"/>
    <x v="0"/>
    <x v="1"/>
    <x v="26"/>
    <n v="29576"/>
    <n v="26618.400000000001"/>
    <n v="21560.904000000002"/>
  </r>
  <r>
    <x v="1"/>
    <x v="1"/>
    <x v="1"/>
    <x v="34"/>
    <n v="19438"/>
    <n v="18271.719999999998"/>
    <n v="15530.961999999998"/>
  </r>
  <r>
    <x v="1"/>
    <x v="2"/>
    <x v="1"/>
    <x v="33"/>
    <n v="11430"/>
    <n v="13944.6"/>
    <n v="10737.342000000001"/>
  </r>
  <r>
    <x v="1"/>
    <x v="2"/>
    <x v="1"/>
    <x v="55"/>
    <n v="19793"/>
    <n v="16626.12"/>
    <n v="19286.299199999998"/>
  </r>
  <r>
    <x v="1"/>
    <x v="1"/>
    <x v="1"/>
    <x v="25"/>
    <n v="24537"/>
    <n v="17912.009999999998"/>
    <n v="18807.610499999999"/>
  </r>
  <r>
    <x v="1"/>
    <x v="0"/>
    <x v="1"/>
    <x v="52"/>
    <n v="26214"/>
    <n v="33291.78"/>
    <n v="25967.588400000001"/>
  </r>
  <r>
    <x v="1"/>
    <x v="2"/>
    <x v="1"/>
    <x v="4"/>
    <n v="18020"/>
    <n v="14776.4"/>
    <n v="16845.095999999998"/>
  </r>
  <r>
    <x v="1"/>
    <x v="0"/>
    <x v="1"/>
    <x v="0"/>
    <n v="23322"/>
    <n v="29852.16"/>
    <n v="22090.598399999999"/>
  </r>
  <r>
    <x v="1"/>
    <x v="3"/>
    <x v="1"/>
    <x v="10"/>
    <n v="25948"/>
    <n v="25948"/>
    <n v="19461"/>
  </r>
  <r>
    <x v="1"/>
    <x v="2"/>
    <x v="1"/>
    <x v="33"/>
    <n v="22448"/>
    <n v="21999.040000000001"/>
    <n v="20239.116800000003"/>
  </r>
  <r>
    <x v="1"/>
    <x v="3"/>
    <x v="1"/>
    <x v="46"/>
    <n v="21440"/>
    <n v="25942.399999999998"/>
    <n v="21272.767999999996"/>
  </r>
  <r>
    <x v="1"/>
    <x v="1"/>
    <x v="1"/>
    <x v="36"/>
    <n v="28344"/>
    <n v="24092.399999999998"/>
    <n v="20960.387999999999"/>
  </r>
  <r>
    <x v="1"/>
    <x v="1"/>
    <x v="2"/>
    <x v="1"/>
    <n v="10340"/>
    <n v="10546.800000000001"/>
    <n v="8648.3760000000002"/>
  </r>
  <r>
    <x v="1"/>
    <x v="2"/>
    <x v="2"/>
    <x v="43"/>
    <n v="14891"/>
    <n v="18762.66"/>
    <n v="13133.861999999999"/>
  </r>
  <r>
    <x v="1"/>
    <x v="0"/>
    <x v="2"/>
    <x v="45"/>
    <n v="14557"/>
    <n v="17613.97"/>
    <n v="15676.433300000001"/>
  </r>
  <r>
    <x v="1"/>
    <x v="3"/>
    <x v="2"/>
    <x v="37"/>
    <n v="16916"/>
    <n v="13871.119999999999"/>
    <n v="14703.387199999999"/>
  </r>
  <r>
    <x v="1"/>
    <x v="2"/>
    <x v="2"/>
    <x v="55"/>
    <n v="17475"/>
    <n v="22018.5"/>
    <n v="22238.685000000001"/>
  </r>
  <r>
    <x v="1"/>
    <x v="3"/>
    <x v="2"/>
    <x v="20"/>
    <n v="22786"/>
    <n v="29621.8"/>
    <n v="25474.748"/>
  </r>
  <r>
    <x v="1"/>
    <x v="3"/>
    <x v="2"/>
    <x v="27"/>
    <n v="14492"/>
    <n v="16086.12"/>
    <n v="13351.479600000001"/>
  </r>
  <r>
    <x v="1"/>
    <x v="0"/>
    <x v="2"/>
    <x v="50"/>
    <n v="27081"/>
    <n v="30872.339999999997"/>
    <n v="34885.744199999994"/>
  </r>
  <r>
    <x v="1"/>
    <x v="2"/>
    <x v="3"/>
    <x v="2"/>
    <n v="11639"/>
    <n v="9311.2000000000007"/>
    <n v="8286.9680000000008"/>
  </r>
  <r>
    <x v="1"/>
    <x v="2"/>
    <x v="3"/>
    <x v="39"/>
    <n v="27182"/>
    <n v="33977.5"/>
    <n v="24463.8"/>
  </r>
  <r>
    <x v="1"/>
    <x v="2"/>
    <x v="3"/>
    <x v="43"/>
    <n v="28546"/>
    <n v="27975.079999999998"/>
    <n v="32451.092799999995"/>
  </r>
  <r>
    <x v="1"/>
    <x v="1"/>
    <x v="3"/>
    <x v="1"/>
    <n v="13281"/>
    <n v="16070.01"/>
    <n v="14784.4092"/>
  </r>
  <r>
    <x v="1"/>
    <x v="3"/>
    <x v="3"/>
    <x v="20"/>
    <n v="20038"/>
    <n v="14427.359999999999"/>
    <n v="13561.718399999998"/>
  </r>
  <r>
    <x v="1"/>
    <x v="1"/>
    <x v="3"/>
    <x v="36"/>
    <n v="28410"/>
    <n v="35796.6"/>
    <n v="31858.973999999998"/>
  </r>
  <r>
    <x v="1"/>
    <x v="3"/>
    <x v="4"/>
    <x v="9"/>
    <n v="18233"/>
    <n v="17321.349999999999"/>
    <n v="13510.652999999998"/>
  </r>
  <r>
    <x v="1"/>
    <x v="3"/>
    <x v="4"/>
    <x v="24"/>
    <n v="13105"/>
    <n v="9959.7999999999993"/>
    <n v="11055.378000000001"/>
  </r>
  <r>
    <x v="1"/>
    <x v="1"/>
    <x v="4"/>
    <x v="34"/>
    <n v="24700"/>
    <n v="21983"/>
    <n v="23521.81"/>
  </r>
  <r>
    <x v="1"/>
    <x v="1"/>
    <x v="4"/>
    <x v="51"/>
    <n v="9998"/>
    <n v="12997.4"/>
    <n v="14687.061999999998"/>
  </r>
  <r>
    <x v="1"/>
    <x v="0"/>
    <x v="4"/>
    <x v="53"/>
    <n v="26848"/>
    <n v="23894.720000000001"/>
    <n v="25328.403200000004"/>
  </r>
  <r>
    <x v="1"/>
    <x v="3"/>
    <x v="4"/>
    <x v="64"/>
    <n v="9171"/>
    <n v="7061.67"/>
    <n v="4943.1689999999999"/>
  </r>
  <r>
    <x v="1"/>
    <x v="1"/>
    <x v="4"/>
    <x v="11"/>
    <n v="9439"/>
    <n v="6701.69"/>
    <n v="4892.2336999999998"/>
  </r>
  <r>
    <x v="1"/>
    <x v="0"/>
    <x v="4"/>
    <x v="18"/>
    <n v="17368"/>
    <n v="13894.400000000001"/>
    <n v="15561.728000000003"/>
  </r>
  <r>
    <x v="1"/>
    <x v="0"/>
    <x v="4"/>
    <x v="60"/>
    <n v="16176"/>
    <n v="17470.080000000002"/>
    <n v="18518.284800000001"/>
  </r>
  <r>
    <x v="1"/>
    <x v="1"/>
    <x v="4"/>
    <x v="48"/>
    <n v="23424"/>
    <n v="29982.720000000001"/>
    <n v="29982.720000000001"/>
  </r>
  <r>
    <x v="1"/>
    <x v="3"/>
    <x v="4"/>
    <x v="17"/>
    <n v="16164"/>
    <n v="14547.6"/>
    <n v="12656.412"/>
  </r>
  <r>
    <x v="1"/>
    <x v="1"/>
    <x v="4"/>
    <x v="59"/>
    <n v="10378"/>
    <n v="11415.800000000001"/>
    <n v="13584.802000000001"/>
  </r>
  <r>
    <x v="1"/>
    <x v="2"/>
    <x v="4"/>
    <x v="2"/>
    <n v="26277"/>
    <n v="34160.1"/>
    <n v="26986.478999999999"/>
  </r>
  <r>
    <x v="1"/>
    <x v="1"/>
    <x v="4"/>
    <x v="11"/>
    <n v="20058"/>
    <n v="19656.84"/>
    <n v="20049.9768"/>
  </r>
  <r>
    <x v="1"/>
    <x v="1"/>
    <x v="4"/>
    <x v="1"/>
    <n v="11151"/>
    <n v="10370.43"/>
    <n v="12029.6988"/>
  </r>
  <r>
    <x v="1"/>
    <x v="0"/>
    <x v="5"/>
    <x v="18"/>
    <n v="29590"/>
    <n v="30181.8"/>
    <n v="22334.531999999999"/>
  </r>
  <r>
    <x v="1"/>
    <x v="3"/>
    <x v="5"/>
    <x v="3"/>
    <n v="10661"/>
    <n v="7462.7"/>
    <n v="5298.5169999999998"/>
  </r>
  <r>
    <x v="1"/>
    <x v="1"/>
    <x v="5"/>
    <x v="47"/>
    <n v="21782"/>
    <n v="28098.780000000002"/>
    <n v="23883.963"/>
  </r>
  <r>
    <x v="1"/>
    <x v="2"/>
    <x v="5"/>
    <x v="8"/>
    <n v="18708"/>
    <n v="18520.919999999998"/>
    <n v="13335.062399999999"/>
  </r>
  <r>
    <x v="1"/>
    <x v="3"/>
    <x v="5"/>
    <x v="9"/>
    <n v="15473"/>
    <n v="15318.27"/>
    <n v="16696.9143"/>
  </r>
  <r>
    <x v="1"/>
    <x v="2"/>
    <x v="5"/>
    <x v="8"/>
    <n v="21220"/>
    <n v="18249.2"/>
    <n v="14416.868"/>
  </r>
  <r>
    <x v="1"/>
    <x v="2"/>
    <x v="5"/>
    <x v="12"/>
    <n v="19560"/>
    <n v="15648"/>
    <n v="15491.52"/>
  </r>
  <r>
    <x v="1"/>
    <x v="3"/>
    <x v="5"/>
    <x v="9"/>
    <n v="12357"/>
    <n v="11739.15"/>
    <n v="10330.451999999999"/>
  </r>
  <r>
    <x v="1"/>
    <x v="2"/>
    <x v="0"/>
    <x v="23"/>
    <n v="11190"/>
    <n v="12644.699999999999"/>
    <n v="14920.745999999997"/>
  </r>
  <r>
    <x v="1"/>
    <x v="1"/>
    <x v="0"/>
    <x v="47"/>
    <n v="27731"/>
    <n v="29949.480000000003"/>
    <n v="26954.532000000003"/>
  </r>
  <r>
    <x v="1"/>
    <x v="1"/>
    <x v="0"/>
    <x v="15"/>
    <n v="11133"/>
    <n v="9351.7199999999993"/>
    <n v="6733.2383999999993"/>
  </r>
  <r>
    <x v="1"/>
    <x v="1"/>
    <x v="0"/>
    <x v="51"/>
    <n v="13582"/>
    <n v="11001.42"/>
    <n v="8801.1360000000004"/>
  </r>
  <r>
    <x v="1"/>
    <x v="3"/>
    <x v="0"/>
    <x v="28"/>
    <n v="15180"/>
    <n v="16849.800000000003"/>
    <n v="14322.330000000002"/>
  </r>
  <r>
    <x v="1"/>
    <x v="1"/>
    <x v="0"/>
    <x v="19"/>
    <n v="12572"/>
    <n v="13829.2"/>
    <n v="10648.484"/>
  </r>
  <r>
    <x v="1"/>
    <x v="1"/>
    <x v="1"/>
    <x v="54"/>
    <n v="25551"/>
    <n v="31938.75"/>
    <n v="25551"/>
  </r>
  <r>
    <x v="1"/>
    <x v="2"/>
    <x v="1"/>
    <x v="56"/>
    <n v="9683"/>
    <n v="7359.08"/>
    <n v="5887.2640000000001"/>
  </r>
  <r>
    <x v="1"/>
    <x v="0"/>
    <x v="1"/>
    <x v="50"/>
    <n v="15844"/>
    <n v="13625.84"/>
    <n v="14443.3904"/>
  </r>
  <r>
    <x v="1"/>
    <x v="2"/>
    <x v="1"/>
    <x v="12"/>
    <n v="26872"/>
    <n v="29559.200000000001"/>
    <n v="31037.160000000003"/>
  </r>
  <r>
    <x v="1"/>
    <x v="2"/>
    <x v="1"/>
    <x v="4"/>
    <n v="28697"/>
    <n v="29557.91"/>
    <n v="22464.011600000002"/>
  </r>
  <r>
    <x v="1"/>
    <x v="3"/>
    <x v="1"/>
    <x v="58"/>
    <n v="15978"/>
    <n v="18374.699999999997"/>
    <n v="16720.976999999999"/>
  </r>
  <r>
    <x v="1"/>
    <x v="0"/>
    <x v="1"/>
    <x v="50"/>
    <n v="16979"/>
    <n v="12394.67"/>
    <n v="11774.9365"/>
  </r>
  <r>
    <x v="1"/>
    <x v="3"/>
    <x v="1"/>
    <x v="13"/>
    <n v="9041"/>
    <n v="8950.59"/>
    <n v="10651.2021"/>
  </r>
  <r>
    <x v="1"/>
    <x v="2"/>
    <x v="1"/>
    <x v="12"/>
    <n v="17533"/>
    <n v="16305.69"/>
    <n v="15816.5193"/>
  </r>
  <r>
    <x v="1"/>
    <x v="0"/>
    <x v="1"/>
    <x v="50"/>
    <n v="28762"/>
    <n v="26461.040000000001"/>
    <n v="19316.5592"/>
  </r>
  <r>
    <x v="1"/>
    <x v="0"/>
    <x v="1"/>
    <x v="60"/>
    <n v="19086"/>
    <n v="13551.06"/>
    <n v="14770.6554"/>
  </r>
  <r>
    <x v="1"/>
    <x v="3"/>
    <x v="1"/>
    <x v="28"/>
    <n v="8755"/>
    <n v="6828.9000000000005"/>
    <n v="4985.0970000000007"/>
  </r>
  <r>
    <x v="1"/>
    <x v="2"/>
    <x v="1"/>
    <x v="63"/>
    <n v="25564"/>
    <n v="26842.2"/>
    <n v="25500.09"/>
  </r>
  <r>
    <x v="1"/>
    <x v="1"/>
    <x v="1"/>
    <x v="48"/>
    <n v="14791"/>
    <n v="14495.18"/>
    <n v="15944.698000000002"/>
  </r>
  <r>
    <x v="1"/>
    <x v="3"/>
    <x v="2"/>
    <x v="46"/>
    <n v="18807"/>
    <n v="18807"/>
    <n v="15421.74"/>
  </r>
  <r>
    <x v="1"/>
    <x v="3"/>
    <x v="2"/>
    <x v="9"/>
    <n v="24988"/>
    <n v="18741"/>
    <n v="15180.210000000001"/>
  </r>
  <r>
    <x v="1"/>
    <x v="3"/>
    <x v="2"/>
    <x v="17"/>
    <n v="14811"/>
    <n v="12885.57"/>
    <n v="13658.7042"/>
  </r>
  <r>
    <x v="1"/>
    <x v="1"/>
    <x v="2"/>
    <x v="51"/>
    <n v="8836"/>
    <n v="6273.5599999999995"/>
    <n v="6587.2379999999994"/>
  </r>
  <r>
    <x v="1"/>
    <x v="1"/>
    <x v="2"/>
    <x v="59"/>
    <n v="10448"/>
    <n v="13582.4"/>
    <n v="14940.640000000001"/>
  </r>
  <r>
    <x v="1"/>
    <x v="0"/>
    <x v="2"/>
    <x v="16"/>
    <n v="23874"/>
    <n v="24828.959999999999"/>
    <n v="21849.484799999998"/>
  </r>
  <r>
    <x v="1"/>
    <x v="1"/>
    <x v="2"/>
    <x v="54"/>
    <n v="9911"/>
    <n v="9514.56"/>
    <n v="7801.9391999999989"/>
  </r>
  <r>
    <x v="1"/>
    <x v="1"/>
    <x v="2"/>
    <x v="51"/>
    <n v="15225"/>
    <n v="10809.75"/>
    <n v="8647.8000000000011"/>
  </r>
  <r>
    <x v="1"/>
    <x v="3"/>
    <x v="3"/>
    <x v="10"/>
    <n v="16840"/>
    <n v="13303.6"/>
    <n v="14900.032000000001"/>
  </r>
  <r>
    <x v="1"/>
    <x v="1"/>
    <x v="3"/>
    <x v="47"/>
    <n v="18690"/>
    <n v="14578.2"/>
    <n v="16910.712"/>
  </r>
  <r>
    <x v="1"/>
    <x v="2"/>
    <x v="3"/>
    <x v="55"/>
    <n v="17682"/>
    <n v="14322.42"/>
    <n v="13892.7474"/>
  </r>
  <r>
    <x v="1"/>
    <x v="1"/>
    <x v="3"/>
    <x v="35"/>
    <n v="23553"/>
    <n v="16722.629999999997"/>
    <n v="17893.214099999997"/>
  </r>
  <r>
    <x v="1"/>
    <x v="2"/>
    <x v="3"/>
    <x v="22"/>
    <n v="23620"/>
    <n v="17478.8"/>
    <n v="19925.831999999999"/>
  </r>
  <r>
    <x v="1"/>
    <x v="1"/>
    <x v="3"/>
    <x v="29"/>
    <n v="12356"/>
    <n v="13220.92"/>
    <n v="11369.9912"/>
  </r>
  <r>
    <x v="1"/>
    <x v="0"/>
    <x v="4"/>
    <x v="41"/>
    <n v="13946"/>
    <n v="16316.82"/>
    <n v="17785.3338"/>
  </r>
  <r>
    <x v="1"/>
    <x v="3"/>
    <x v="4"/>
    <x v="28"/>
    <n v="15711"/>
    <n v="19638.75"/>
    <n v="17871.262500000001"/>
  </r>
  <r>
    <x v="1"/>
    <x v="3"/>
    <x v="4"/>
    <x v="62"/>
    <n v="20572"/>
    <n v="15017.56"/>
    <n v="12764.925999999999"/>
  </r>
  <r>
    <x v="1"/>
    <x v="3"/>
    <x v="4"/>
    <x v="13"/>
    <n v="18309"/>
    <n v="16111.92"/>
    <n v="18528.707999999999"/>
  </r>
  <r>
    <x v="1"/>
    <x v="3"/>
    <x v="4"/>
    <x v="57"/>
    <n v="21786"/>
    <n v="16557.36"/>
    <n v="18378.669600000001"/>
  </r>
  <r>
    <x v="1"/>
    <x v="0"/>
    <x v="4"/>
    <x v="45"/>
    <n v="16005"/>
    <n v="13764.3"/>
    <n v="15140.73"/>
  </r>
  <r>
    <x v="1"/>
    <x v="3"/>
    <x v="4"/>
    <x v="13"/>
    <n v="15219"/>
    <n v="17806.23"/>
    <n v="19408.790700000001"/>
  </r>
  <r>
    <x v="1"/>
    <x v="3"/>
    <x v="4"/>
    <x v="38"/>
    <n v="26001"/>
    <n v="21060.81"/>
    <n v="17480.472300000001"/>
  </r>
  <r>
    <x v="1"/>
    <x v="0"/>
    <x v="4"/>
    <x v="18"/>
    <n v="17677"/>
    <n v="17677"/>
    <n v="19621.47"/>
  </r>
  <r>
    <x v="1"/>
    <x v="3"/>
    <x v="4"/>
    <x v="3"/>
    <n v="8518"/>
    <n v="7410.66"/>
    <n v="8299.9392000000007"/>
  </r>
  <r>
    <x v="1"/>
    <x v="1"/>
    <x v="4"/>
    <x v="31"/>
    <n v="24814"/>
    <n v="25062.14"/>
    <n v="22806.547399999999"/>
  </r>
  <r>
    <x v="1"/>
    <x v="1"/>
    <x v="4"/>
    <x v="11"/>
    <n v="10501"/>
    <n v="9450.9"/>
    <n v="8222.2829999999994"/>
  </r>
  <r>
    <x v="1"/>
    <x v="1"/>
    <x v="4"/>
    <x v="29"/>
    <n v="13090"/>
    <n v="13613.6"/>
    <n v="11299.288"/>
  </r>
  <r>
    <x v="1"/>
    <x v="0"/>
    <x v="4"/>
    <x v="60"/>
    <n v="8991"/>
    <n v="9080.91"/>
    <n v="9080.91"/>
  </r>
  <r>
    <x v="1"/>
    <x v="2"/>
    <x v="4"/>
    <x v="14"/>
    <n v="11768"/>
    <n v="10944.24"/>
    <n v="12257.5488"/>
  </r>
  <r>
    <x v="1"/>
    <x v="2"/>
    <x v="5"/>
    <x v="44"/>
    <n v="14406"/>
    <n v="11812.92"/>
    <n v="12994.212000000001"/>
  </r>
  <r>
    <x v="1"/>
    <x v="3"/>
    <x v="5"/>
    <x v="62"/>
    <n v="17270"/>
    <n v="16061.1"/>
    <n v="13491.324000000001"/>
  </r>
  <r>
    <x v="1"/>
    <x v="1"/>
    <x v="5"/>
    <x v="34"/>
    <n v="23255"/>
    <n v="24882.850000000002"/>
    <n v="24882.850000000002"/>
  </r>
  <r>
    <x v="1"/>
    <x v="2"/>
    <x v="5"/>
    <x v="23"/>
    <n v="12030"/>
    <n v="10466.1"/>
    <n v="10361.439"/>
  </r>
  <r>
    <x v="1"/>
    <x v="0"/>
    <x v="5"/>
    <x v="41"/>
    <n v="26622"/>
    <n v="18635.399999999998"/>
    <n v="21058.001999999997"/>
  </r>
  <r>
    <x v="1"/>
    <x v="0"/>
    <x v="5"/>
    <x v="50"/>
    <n v="25547"/>
    <n v="32444.69"/>
    <n v="37311.393499999998"/>
  </r>
  <r>
    <x v="1"/>
    <x v="1"/>
    <x v="5"/>
    <x v="30"/>
    <n v="9387"/>
    <n v="11358.27"/>
    <n v="13062.0105"/>
  </r>
  <r>
    <x v="1"/>
    <x v="3"/>
    <x v="5"/>
    <x v="64"/>
    <n v="13950"/>
    <n v="14647.5"/>
    <n v="17137.575000000001"/>
  </r>
  <r>
    <x v="1"/>
    <x v="3"/>
    <x v="0"/>
    <x v="5"/>
    <n v="28083"/>
    <n v="21904.74"/>
    <n v="23438.071800000002"/>
  </r>
  <r>
    <x v="1"/>
    <x v="1"/>
    <x v="0"/>
    <x v="51"/>
    <n v="25997"/>
    <n v="23917.24"/>
    <n v="27983.1708"/>
  </r>
  <r>
    <x v="1"/>
    <x v="2"/>
    <x v="0"/>
    <x v="23"/>
    <n v="25075"/>
    <n v="29588.5"/>
    <n v="26037.88"/>
  </r>
  <r>
    <x v="1"/>
    <x v="3"/>
    <x v="0"/>
    <x v="13"/>
    <n v="28698"/>
    <n v="20375.579999999998"/>
    <n v="19153.045199999997"/>
  </r>
  <r>
    <x v="1"/>
    <x v="2"/>
    <x v="0"/>
    <x v="44"/>
    <n v="25435"/>
    <n v="29504.6"/>
    <n v="24193.771999999997"/>
  </r>
  <r>
    <x v="1"/>
    <x v="0"/>
    <x v="0"/>
    <x v="41"/>
    <n v="9434"/>
    <n v="11886.84"/>
    <n v="8558.5247999999992"/>
  </r>
  <r>
    <x v="1"/>
    <x v="3"/>
    <x v="1"/>
    <x v="6"/>
    <n v="24715"/>
    <n v="27433.65"/>
    <n v="27159.3135"/>
  </r>
  <r>
    <x v="1"/>
    <x v="1"/>
    <x v="1"/>
    <x v="15"/>
    <n v="14984"/>
    <n v="11088.16"/>
    <n v="13084.0288"/>
  </r>
  <r>
    <x v="1"/>
    <x v="1"/>
    <x v="1"/>
    <x v="54"/>
    <n v="27611"/>
    <n v="34789.86"/>
    <n v="30962.975399999999"/>
  </r>
  <r>
    <x v="1"/>
    <x v="0"/>
    <x v="1"/>
    <x v="53"/>
    <n v="25237"/>
    <n v="30284.399999999998"/>
    <n v="31192.931999999997"/>
  </r>
  <r>
    <x v="1"/>
    <x v="1"/>
    <x v="1"/>
    <x v="47"/>
    <n v="24393"/>
    <n v="23173.35"/>
    <n v="25027.218000000001"/>
  </r>
  <r>
    <x v="1"/>
    <x v="3"/>
    <x v="1"/>
    <x v="27"/>
    <n v="10256"/>
    <n v="11281.6"/>
    <n v="8686.8320000000003"/>
  </r>
  <r>
    <x v="1"/>
    <x v="2"/>
    <x v="1"/>
    <x v="56"/>
    <n v="28208"/>
    <n v="34413.760000000002"/>
    <n v="30284.108800000002"/>
  </r>
  <r>
    <x v="1"/>
    <x v="0"/>
    <x v="1"/>
    <x v="45"/>
    <n v="9294"/>
    <n v="8271.66"/>
    <n v="7940.7936"/>
  </r>
  <r>
    <x v="1"/>
    <x v="3"/>
    <x v="1"/>
    <x v="61"/>
    <n v="29036"/>
    <n v="32810.68"/>
    <n v="36419.854800000001"/>
  </r>
  <r>
    <x v="1"/>
    <x v="2"/>
    <x v="1"/>
    <x v="12"/>
    <n v="11636"/>
    <n v="11985.08"/>
    <n v="13902.692799999999"/>
  </r>
  <r>
    <x v="1"/>
    <x v="0"/>
    <x v="1"/>
    <x v="53"/>
    <n v="24866"/>
    <n v="18400.84"/>
    <n v="21712.9912"/>
  </r>
  <r>
    <x v="1"/>
    <x v="1"/>
    <x v="1"/>
    <x v="19"/>
    <n v="24281"/>
    <n v="19424.8"/>
    <n v="16316.831999999999"/>
  </r>
  <r>
    <x v="1"/>
    <x v="0"/>
    <x v="1"/>
    <x v="40"/>
    <n v="10071"/>
    <n v="10373.130000000001"/>
    <n v="10269.398700000002"/>
  </r>
  <r>
    <x v="1"/>
    <x v="3"/>
    <x v="1"/>
    <x v="46"/>
    <n v="19770"/>
    <n v="23724"/>
    <n v="28468.799999999999"/>
  </r>
  <r>
    <x v="1"/>
    <x v="3"/>
    <x v="2"/>
    <x v="24"/>
    <n v="16808"/>
    <n v="11933.68"/>
    <n v="10501.6384"/>
  </r>
  <r>
    <x v="1"/>
    <x v="2"/>
    <x v="2"/>
    <x v="55"/>
    <n v="24244"/>
    <n v="28850.359999999997"/>
    <n v="33754.921199999997"/>
  </r>
  <r>
    <x v="1"/>
    <x v="2"/>
    <x v="2"/>
    <x v="55"/>
    <n v="20731"/>
    <n v="21767.55"/>
    <n v="23944.305"/>
  </r>
  <r>
    <x v="1"/>
    <x v="1"/>
    <x v="2"/>
    <x v="30"/>
    <n v="24653"/>
    <n v="29090.539999999997"/>
    <n v="28508.729199999998"/>
  </r>
  <r>
    <x v="1"/>
    <x v="1"/>
    <x v="2"/>
    <x v="30"/>
    <n v="13625"/>
    <n v="12943.75"/>
    <n v="10484.4375"/>
  </r>
  <r>
    <x v="1"/>
    <x v="3"/>
    <x v="2"/>
    <x v="57"/>
    <n v="24141"/>
    <n v="25106.639999999999"/>
    <n v="21340.644"/>
  </r>
  <r>
    <x v="1"/>
    <x v="1"/>
    <x v="2"/>
    <x v="25"/>
    <n v="22808"/>
    <n v="20071.04"/>
    <n v="22078.144000000004"/>
  </r>
  <r>
    <x v="1"/>
    <x v="2"/>
    <x v="2"/>
    <x v="55"/>
    <n v="10030"/>
    <n v="7121.2999999999993"/>
    <n v="7975.8559999999998"/>
  </r>
  <r>
    <x v="1"/>
    <x v="3"/>
    <x v="3"/>
    <x v="27"/>
    <n v="19852"/>
    <n v="17271.240000000002"/>
    <n v="17789.377200000003"/>
  </r>
  <r>
    <x v="1"/>
    <x v="1"/>
    <x v="3"/>
    <x v="19"/>
    <n v="28208"/>
    <n v="24823.040000000001"/>
    <n v="18369.049600000002"/>
  </r>
  <r>
    <x v="1"/>
    <x v="0"/>
    <x v="3"/>
    <x v="16"/>
    <n v="22583"/>
    <n v="28002.92"/>
    <n v="25762.686399999999"/>
  </r>
  <r>
    <x v="1"/>
    <x v="0"/>
    <x v="3"/>
    <x v="60"/>
    <n v="13290"/>
    <n v="10100.4"/>
    <n v="11817.467999999999"/>
  </r>
  <r>
    <x v="1"/>
    <x v="1"/>
    <x v="3"/>
    <x v="31"/>
    <n v="10965"/>
    <n v="14144.85"/>
    <n v="10042.843499999999"/>
  </r>
  <r>
    <x v="1"/>
    <x v="3"/>
    <x v="3"/>
    <x v="62"/>
    <n v="20990"/>
    <n v="26237.5"/>
    <n v="20202.875"/>
  </r>
  <r>
    <x v="1"/>
    <x v="0"/>
    <x v="4"/>
    <x v="0"/>
    <n v="15083"/>
    <n v="14479.68"/>
    <n v="12018.134399999999"/>
  </r>
  <r>
    <x v="1"/>
    <x v="3"/>
    <x v="4"/>
    <x v="13"/>
    <n v="23038"/>
    <n v="29258.260000000002"/>
    <n v="26917.599200000004"/>
  </r>
  <r>
    <x v="1"/>
    <x v="2"/>
    <x v="4"/>
    <x v="12"/>
    <n v="15282"/>
    <n v="14976.36"/>
    <n v="17222.813999999998"/>
  </r>
  <r>
    <x v="1"/>
    <x v="2"/>
    <x v="4"/>
    <x v="2"/>
    <n v="23017"/>
    <n v="26699.719999999998"/>
    <n v="28301.7032"/>
  </r>
  <r>
    <x v="1"/>
    <x v="2"/>
    <x v="4"/>
    <x v="63"/>
    <n v="22877"/>
    <n v="20589.3"/>
    <n v="21412.871999999999"/>
  </r>
  <r>
    <x v="1"/>
    <x v="1"/>
    <x v="4"/>
    <x v="30"/>
    <n v="21385"/>
    <n v="23309.65"/>
    <n v="17948.430500000002"/>
  </r>
  <r>
    <x v="1"/>
    <x v="2"/>
    <x v="4"/>
    <x v="14"/>
    <n v="13910"/>
    <n v="16970.2"/>
    <n v="12388.246000000001"/>
  </r>
  <r>
    <x v="1"/>
    <x v="2"/>
    <x v="4"/>
    <x v="4"/>
    <n v="8415"/>
    <n v="6227.1"/>
    <n v="7223.4359999999997"/>
  </r>
  <r>
    <x v="1"/>
    <x v="2"/>
    <x v="4"/>
    <x v="14"/>
    <n v="12160"/>
    <n v="12524.800000000001"/>
    <n v="13902.528000000002"/>
  </r>
  <r>
    <x v="1"/>
    <x v="1"/>
    <x v="4"/>
    <x v="59"/>
    <n v="15753"/>
    <n v="11972.28"/>
    <n v="8739.7644"/>
  </r>
  <r>
    <x v="1"/>
    <x v="2"/>
    <x v="4"/>
    <x v="43"/>
    <n v="14823"/>
    <n v="18676.98"/>
    <n v="14007.735000000001"/>
  </r>
  <r>
    <x v="1"/>
    <x v="3"/>
    <x v="4"/>
    <x v="3"/>
    <n v="13115"/>
    <n v="10754.3"/>
    <n v="12259.901999999998"/>
  </r>
  <r>
    <x v="1"/>
    <x v="2"/>
    <x v="4"/>
    <x v="44"/>
    <n v="12659"/>
    <n v="9747.43"/>
    <n v="9747.43"/>
  </r>
  <r>
    <x v="1"/>
    <x v="0"/>
    <x v="4"/>
    <x v="16"/>
    <n v="24386"/>
    <n v="24629.86"/>
    <n v="25615.054400000001"/>
  </r>
  <r>
    <x v="1"/>
    <x v="3"/>
    <x v="4"/>
    <x v="5"/>
    <n v="16113"/>
    <n v="11923.619999999999"/>
    <n v="10373.5494"/>
  </r>
  <r>
    <x v="1"/>
    <x v="3"/>
    <x v="5"/>
    <x v="38"/>
    <n v="11183"/>
    <n v="13755.09"/>
    <n v="12242.0301"/>
  </r>
  <r>
    <x v="1"/>
    <x v="2"/>
    <x v="5"/>
    <x v="63"/>
    <n v="18076"/>
    <n v="23137.279999999999"/>
    <n v="18278.4512"/>
  </r>
  <r>
    <x v="1"/>
    <x v="1"/>
    <x v="5"/>
    <x v="54"/>
    <n v="14826"/>
    <n v="14677.74"/>
    <n v="16585.8462"/>
  </r>
  <r>
    <x v="1"/>
    <x v="1"/>
    <x v="5"/>
    <x v="36"/>
    <n v="8172"/>
    <n v="6864.48"/>
    <n v="8100.0863999999992"/>
  </r>
  <r>
    <x v="1"/>
    <x v="2"/>
    <x v="5"/>
    <x v="32"/>
    <n v="27607"/>
    <n v="30367.7"/>
    <n v="24597.837000000003"/>
  </r>
  <r>
    <x v="1"/>
    <x v="2"/>
    <x v="5"/>
    <x v="43"/>
    <n v="25329"/>
    <n v="27355.320000000003"/>
    <n v="26534.660400000004"/>
  </r>
  <r>
    <x v="1"/>
    <x v="1"/>
    <x v="5"/>
    <x v="34"/>
    <n v="27482"/>
    <n v="25283.440000000002"/>
    <n v="21743.758400000002"/>
  </r>
  <r>
    <x v="1"/>
    <x v="2"/>
    <x v="5"/>
    <x v="43"/>
    <n v="13911"/>
    <n v="9737.6999999999989"/>
    <n v="8666.5529999999999"/>
  </r>
  <r>
    <x v="1"/>
    <x v="1"/>
    <x v="0"/>
    <x v="11"/>
    <n v="8879"/>
    <n v="7813.52"/>
    <n v="7110.3032000000003"/>
  </r>
  <r>
    <x v="1"/>
    <x v="1"/>
    <x v="0"/>
    <x v="48"/>
    <n v="29100"/>
    <n v="20661"/>
    <n v="20661"/>
  </r>
  <r>
    <x v="1"/>
    <x v="0"/>
    <x v="0"/>
    <x v="40"/>
    <n v="12521"/>
    <n v="15901.67"/>
    <n v="11608.2191"/>
  </r>
  <r>
    <x v="1"/>
    <x v="1"/>
    <x v="0"/>
    <x v="36"/>
    <n v="8959"/>
    <n v="10571.619999999999"/>
    <n v="8774.4445999999989"/>
  </r>
  <r>
    <x v="1"/>
    <x v="3"/>
    <x v="0"/>
    <x v="10"/>
    <n v="24110"/>
    <n v="18805.8"/>
    <n v="22378.901999999998"/>
  </r>
  <r>
    <x v="1"/>
    <x v="2"/>
    <x v="0"/>
    <x v="22"/>
    <n v="19319"/>
    <n v="20671.330000000002"/>
    <n v="24185.456099999999"/>
  </r>
  <r>
    <x v="1"/>
    <x v="0"/>
    <x v="1"/>
    <x v="40"/>
    <n v="18191"/>
    <n v="18372.91"/>
    <n v="20210.201000000001"/>
  </r>
  <r>
    <x v="1"/>
    <x v="3"/>
    <x v="1"/>
    <x v="3"/>
    <n v="14241"/>
    <n v="12816.9"/>
    <n v="13585.914000000001"/>
  </r>
  <r>
    <x v="1"/>
    <x v="0"/>
    <x v="1"/>
    <x v="40"/>
    <n v="12016"/>
    <n v="14299.039999999999"/>
    <n v="15013.992"/>
  </r>
  <r>
    <x v="1"/>
    <x v="2"/>
    <x v="1"/>
    <x v="63"/>
    <n v="13243"/>
    <n v="15891.599999999999"/>
    <n v="17480.759999999998"/>
  </r>
  <r>
    <x v="1"/>
    <x v="3"/>
    <x v="1"/>
    <x v="61"/>
    <n v="10208"/>
    <n v="10820.480000000001"/>
    <n v="7574.3360000000002"/>
  </r>
  <r>
    <x v="1"/>
    <x v="3"/>
    <x v="1"/>
    <x v="24"/>
    <n v="15280"/>
    <n v="18183.2"/>
    <n v="15273.888000000001"/>
  </r>
  <r>
    <x v="1"/>
    <x v="2"/>
    <x v="1"/>
    <x v="33"/>
    <n v="20930"/>
    <n v="15697.5"/>
    <n v="14127.75"/>
  </r>
  <r>
    <x v="1"/>
    <x v="3"/>
    <x v="1"/>
    <x v="58"/>
    <n v="10160"/>
    <n v="10871.2"/>
    <n v="8914.384"/>
  </r>
  <r>
    <x v="1"/>
    <x v="3"/>
    <x v="1"/>
    <x v="10"/>
    <n v="24446"/>
    <n v="22734.780000000002"/>
    <n v="20688.649800000003"/>
  </r>
  <r>
    <x v="1"/>
    <x v="2"/>
    <x v="1"/>
    <x v="23"/>
    <n v="28475"/>
    <n v="35309"/>
    <n v="41311.53"/>
  </r>
  <r>
    <x v="1"/>
    <x v="3"/>
    <x v="1"/>
    <x v="27"/>
    <n v="19019"/>
    <n v="17307.29"/>
    <n v="12807.3946"/>
  </r>
  <r>
    <x v="1"/>
    <x v="2"/>
    <x v="1"/>
    <x v="23"/>
    <n v="28925"/>
    <n v="34710"/>
    <n v="35751.300000000003"/>
  </r>
  <r>
    <x v="1"/>
    <x v="0"/>
    <x v="1"/>
    <x v="52"/>
    <n v="10540"/>
    <n v="12858.8"/>
    <n v="11187.155999999999"/>
  </r>
  <r>
    <x v="1"/>
    <x v="3"/>
    <x v="1"/>
    <x v="61"/>
    <n v="18167"/>
    <n v="21800.399999999998"/>
    <n v="21582.395999999997"/>
  </r>
  <r>
    <x v="1"/>
    <x v="2"/>
    <x v="2"/>
    <x v="14"/>
    <n v="26786"/>
    <n v="32143.199999999997"/>
    <n v="36643.247999999992"/>
  </r>
  <r>
    <x v="1"/>
    <x v="2"/>
    <x v="2"/>
    <x v="43"/>
    <n v="20128"/>
    <n v="16102.400000000001"/>
    <n v="17390.592000000004"/>
  </r>
  <r>
    <x v="1"/>
    <x v="1"/>
    <x v="2"/>
    <x v="34"/>
    <n v="14592"/>
    <n v="16051.2"/>
    <n v="18779.903999999999"/>
  </r>
  <r>
    <x v="1"/>
    <x v="1"/>
    <x v="2"/>
    <x v="11"/>
    <n v="21469"/>
    <n v="16101.75"/>
    <n v="12076.3125"/>
  </r>
  <r>
    <x v="1"/>
    <x v="3"/>
    <x v="2"/>
    <x v="3"/>
    <n v="21729"/>
    <n v="24988.35"/>
    <n v="19740.7965"/>
  </r>
  <r>
    <x v="1"/>
    <x v="2"/>
    <x v="2"/>
    <x v="33"/>
    <n v="25977"/>
    <n v="29613.78"/>
    <n v="27540.815399999999"/>
  </r>
  <r>
    <x v="1"/>
    <x v="3"/>
    <x v="2"/>
    <x v="20"/>
    <n v="22360"/>
    <n v="28844.400000000001"/>
    <n v="25671.516000000003"/>
  </r>
  <r>
    <x v="1"/>
    <x v="3"/>
    <x v="2"/>
    <x v="37"/>
    <n v="22209"/>
    <n v="25318.26"/>
    <n v="26837.355599999999"/>
  </r>
  <r>
    <x v="1"/>
    <x v="3"/>
    <x v="3"/>
    <x v="38"/>
    <n v="10243"/>
    <n v="9833.2799999999988"/>
    <n v="11209.939199999997"/>
  </r>
  <r>
    <x v="1"/>
    <x v="3"/>
    <x v="3"/>
    <x v="21"/>
    <n v="17134"/>
    <n v="21931.52"/>
    <n v="18203.161599999999"/>
  </r>
  <r>
    <x v="1"/>
    <x v="1"/>
    <x v="3"/>
    <x v="25"/>
    <n v="23565"/>
    <n v="25685.850000000002"/>
    <n v="22860.406500000001"/>
  </r>
  <r>
    <x v="1"/>
    <x v="3"/>
    <x v="3"/>
    <x v="64"/>
    <n v="9032"/>
    <n v="7496.5599999999995"/>
    <n v="8995.8719999999994"/>
  </r>
  <r>
    <x v="1"/>
    <x v="3"/>
    <x v="3"/>
    <x v="24"/>
    <n v="21885"/>
    <n v="27793.95"/>
    <n v="23068.978500000001"/>
  </r>
  <r>
    <x v="1"/>
    <x v="0"/>
    <x v="3"/>
    <x v="18"/>
    <n v="17651"/>
    <n v="20828.18"/>
    <n v="21869.589"/>
  </r>
  <r>
    <x v="1"/>
    <x v="0"/>
    <x v="4"/>
    <x v="42"/>
    <n v="15026"/>
    <n v="15176.26"/>
    <n v="15176.26"/>
  </r>
  <r>
    <x v="1"/>
    <x v="2"/>
    <x v="4"/>
    <x v="32"/>
    <n v="10776"/>
    <n v="11099.28"/>
    <n v="8546.4456000000009"/>
  </r>
  <r>
    <x v="1"/>
    <x v="2"/>
    <x v="4"/>
    <x v="8"/>
    <n v="8597"/>
    <n v="9456.7000000000007"/>
    <n v="8227.3289999999997"/>
  </r>
  <r>
    <x v="1"/>
    <x v="1"/>
    <x v="4"/>
    <x v="47"/>
    <n v="14512"/>
    <n v="13496.16"/>
    <n v="9987.1584000000003"/>
  </r>
  <r>
    <x v="1"/>
    <x v="1"/>
    <x v="4"/>
    <x v="31"/>
    <n v="14274"/>
    <n v="10990.98"/>
    <n v="13079.266199999998"/>
  </r>
  <r>
    <x v="1"/>
    <x v="2"/>
    <x v="4"/>
    <x v="63"/>
    <n v="23527"/>
    <n v="27997.129999999997"/>
    <n v="23517.589199999999"/>
  </r>
  <r>
    <x v="1"/>
    <x v="3"/>
    <x v="4"/>
    <x v="17"/>
    <n v="17493"/>
    <n v="18192.72"/>
    <n v="21649.336800000001"/>
  </r>
  <r>
    <x v="1"/>
    <x v="1"/>
    <x v="4"/>
    <x v="31"/>
    <n v="11865"/>
    <n v="9136.0500000000011"/>
    <n v="7491.5610000000006"/>
  </r>
  <r>
    <x v="1"/>
    <x v="1"/>
    <x v="4"/>
    <x v="54"/>
    <n v="19096"/>
    <n v="21387.52"/>
    <n v="21173.644800000002"/>
  </r>
  <r>
    <x v="1"/>
    <x v="0"/>
    <x v="4"/>
    <x v="41"/>
    <n v="11575"/>
    <n v="12848.250000000002"/>
    <n v="12719.767500000002"/>
  </r>
  <r>
    <x v="1"/>
    <x v="0"/>
    <x v="4"/>
    <x v="40"/>
    <n v="27179"/>
    <n v="21743.200000000001"/>
    <n v="18481.72"/>
  </r>
  <r>
    <x v="1"/>
    <x v="0"/>
    <x v="4"/>
    <x v="26"/>
    <n v="9938"/>
    <n v="10037.379999999999"/>
    <n v="7327.2873999999993"/>
  </r>
  <r>
    <x v="1"/>
    <x v="1"/>
    <x v="4"/>
    <x v="31"/>
    <n v="16309"/>
    <n v="18102.990000000002"/>
    <n v="13034.1528"/>
  </r>
  <r>
    <x v="1"/>
    <x v="2"/>
    <x v="4"/>
    <x v="12"/>
    <n v="15155"/>
    <n v="16064.300000000001"/>
    <n v="14939.799000000003"/>
  </r>
  <r>
    <x v="1"/>
    <x v="3"/>
    <x v="4"/>
    <x v="21"/>
    <n v="22056"/>
    <n v="23158.799999999999"/>
    <n v="25937.856000000003"/>
  </r>
  <r>
    <x v="1"/>
    <x v="3"/>
    <x v="5"/>
    <x v="58"/>
    <n v="14620"/>
    <n v="19006"/>
    <n v="13684.32"/>
  </r>
  <r>
    <x v="1"/>
    <x v="2"/>
    <x v="5"/>
    <x v="55"/>
    <n v="23600"/>
    <n v="29972"/>
    <n v="25176.48"/>
  </r>
  <r>
    <x v="1"/>
    <x v="0"/>
    <x v="5"/>
    <x v="40"/>
    <n v="11099"/>
    <n v="13984.74"/>
    <n v="9789.3179999999993"/>
  </r>
  <r>
    <x v="1"/>
    <x v="0"/>
    <x v="5"/>
    <x v="45"/>
    <n v="20857"/>
    <n v="26488.39"/>
    <n v="20925.828099999999"/>
  </r>
  <r>
    <x v="1"/>
    <x v="1"/>
    <x v="5"/>
    <x v="48"/>
    <n v="14332"/>
    <n v="10319.039999999999"/>
    <n v="9080.7551999999996"/>
  </r>
  <r>
    <x v="1"/>
    <x v="2"/>
    <x v="5"/>
    <x v="23"/>
    <n v="12655"/>
    <n v="13793.95"/>
    <n v="14759.526500000002"/>
  </r>
  <r>
    <x v="1"/>
    <x v="1"/>
    <x v="5"/>
    <x v="19"/>
    <n v="14483"/>
    <n v="16365.789999999999"/>
    <n v="19638.947999999997"/>
  </r>
  <r>
    <x v="1"/>
    <x v="3"/>
    <x v="5"/>
    <x v="46"/>
    <n v="26224"/>
    <n v="18881.28"/>
    <n v="16049.087999999998"/>
  </r>
  <r>
    <x v="1"/>
    <x v="1"/>
    <x v="0"/>
    <x v="35"/>
    <n v="9719"/>
    <n v="12343.130000000001"/>
    <n v="9627.6414000000004"/>
  </r>
  <r>
    <x v="1"/>
    <x v="0"/>
    <x v="0"/>
    <x v="26"/>
    <n v="26214"/>
    <n v="24116.880000000001"/>
    <n v="27252.074399999998"/>
  </r>
  <r>
    <x v="1"/>
    <x v="2"/>
    <x v="0"/>
    <x v="2"/>
    <n v="25719"/>
    <n v="28033.710000000003"/>
    <n v="19623.597000000002"/>
  </r>
  <r>
    <x v="1"/>
    <x v="3"/>
    <x v="0"/>
    <x v="17"/>
    <n v="23346"/>
    <n v="25447.140000000003"/>
    <n v="22393.483200000002"/>
  </r>
  <r>
    <x v="1"/>
    <x v="1"/>
    <x v="0"/>
    <x v="30"/>
    <n v="13999"/>
    <n v="14278.98"/>
    <n v="12993.871800000001"/>
  </r>
  <r>
    <x v="1"/>
    <x v="1"/>
    <x v="0"/>
    <x v="34"/>
    <n v="27093"/>
    <n v="26822.07"/>
    <n v="21725.876700000001"/>
  </r>
  <r>
    <x v="1"/>
    <x v="2"/>
    <x v="1"/>
    <x v="33"/>
    <n v="29222"/>
    <n v="30975.320000000003"/>
    <n v="35931.371200000001"/>
  </r>
  <r>
    <x v="1"/>
    <x v="3"/>
    <x v="1"/>
    <x v="5"/>
    <n v="28431"/>
    <n v="22176.18"/>
    <n v="23506.750800000002"/>
  </r>
  <r>
    <x v="1"/>
    <x v="0"/>
    <x v="1"/>
    <x v="16"/>
    <n v="8632"/>
    <n v="6560.32"/>
    <n v="7085.1455999999998"/>
  </r>
  <r>
    <x v="1"/>
    <x v="0"/>
    <x v="1"/>
    <x v="0"/>
    <n v="11845"/>
    <n v="12674.150000000001"/>
    <n v="9505.6125000000011"/>
  </r>
  <r>
    <x v="1"/>
    <x v="3"/>
    <x v="1"/>
    <x v="7"/>
    <n v="16938"/>
    <n v="19478.699999999997"/>
    <n v="13829.876999999997"/>
  </r>
  <r>
    <x v="1"/>
    <x v="2"/>
    <x v="1"/>
    <x v="32"/>
    <n v="19631"/>
    <n v="15901.11"/>
    <n v="18286.2765"/>
  </r>
  <r>
    <x v="1"/>
    <x v="0"/>
    <x v="1"/>
    <x v="60"/>
    <n v="12802"/>
    <n v="15874.48"/>
    <n v="16826.948800000002"/>
  </r>
  <r>
    <x v="1"/>
    <x v="1"/>
    <x v="1"/>
    <x v="35"/>
    <n v="24218"/>
    <n v="29788.14"/>
    <n v="30681.784200000002"/>
  </r>
  <r>
    <x v="1"/>
    <x v="2"/>
    <x v="1"/>
    <x v="44"/>
    <n v="24606"/>
    <n v="28542.959999999999"/>
    <n v="21121.790399999998"/>
  </r>
  <r>
    <x v="1"/>
    <x v="2"/>
    <x v="1"/>
    <x v="32"/>
    <n v="25023"/>
    <n v="26023.920000000002"/>
    <n v="23421.528000000002"/>
  </r>
  <r>
    <x v="1"/>
    <x v="3"/>
    <x v="1"/>
    <x v="20"/>
    <n v="21120"/>
    <n v="22176"/>
    <n v="18184.32"/>
  </r>
  <r>
    <x v="1"/>
    <x v="0"/>
    <x v="1"/>
    <x v="53"/>
    <n v="24661"/>
    <n v="26387.27"/>
    <n v="28234.378900000003"/>
  </r>
  <r>
    <x v="1"/>
    <x v="0"/>
    <x v="1"/>
    <x v="0"/>
    <n v="17472"/>
    <n v="20616.96"/>
    <n v="24121.843199999996"/>
  </r>
  <r>
    <x v="1"/>
    <x v="1"/>
    <x v="1"/>
    <x v="25"/>
    <n v="25678"/>
    <n v="31327.16"/>
    <n v="37279.320399999997"/>
  </r>
  <r>
    <x v="1"/>
    <x v="0"/>
    <x v="2"/>
    <x v="50"/>
    <n v="18521"/>
    <n v="21299.149999999998"/>
    <n v="19808.209499999997"/>
  </r>
  <r>
    <x v="1"/>
    <x v="0"/>
    <x v="2"/>
    <x v="60"/>
    <n v="29095"/>
    <n v="32877.35"/>
    <n v="26630.6535"/>
  </r>
  <r>
    <x v="1"/>
    <x v="3"/>
    <x v="2"/>
    <x v="61"/>
    <n v="27445"/>
    <n v="31561.749999999996"/>
    <n v="31561.749999999996"/>
  </r>
  <r>
    <x v="1"/>
    <x v="3"/>
    <x v="2"/>
    <x v="24"/>
    <n v="16952"/>
    <n v="20342.399999999998"/>
    <n v="15053.375999999998"/>
  </r>
  <r>
    <x v="1"/>
    <x v="3"/>
    <x v="2"/>
    <x v="7"/>
    <n v="12382"/>
    <n v="14858.4"/>
    <n v="16344.240000000002"/>
  </r>
  <r>
    <x v="1"/>
    <x v="1"/>
    <x v="2"/>
    <x v="30"/>
    <n v="24908"/>
    <n v="19179.16"/>
    <n v="19754.534800000001"/>
  </r>
  <r>
    <x v="1"/>
    <x v="3"/>
    <x v="2"/>
    <x v="57"/>
    <n v="10041"/>
    <n v="7329.9299999999994"/>
    <n v="8356.1201999999994"/>
  </r>
  <r>
    <x v="1"/>
    <x v="0"/>
    <x v="2"/>
    <x v="0"/>
    <n v="18316"/>
    <n v="19414.960000000003"/>
    <n v="19609.109600000003"/>
  </r>
  <r>
    <x v="1"/>
    <x v="2"/>
    <x v="3"/>
    <x v="14"/>
    <n v="18756"/>
    <n v="18193.32"/>
    <n v="13281.123599999999"/>
  </r>
  <r>
    <x v="1"/>
    <x v="3"/>
    <x v="3"/>
    <x v="10"/>
    <n v="20809"/>
    <n v="18728.100000000002"/>
    <n v="18166.257000000001"/>
  </r>
  <r>
    <x v="1"/>
    <x v="2"/>
    <x v="3"/>
    <x v="14"/>
    <n v="21041"/>
    <n v="25038.789999999997"/>
    <n v="25789.953699999998"/>
  </r>
  <r>
    <x v="1"/>
    <x v="0"/>
    <x v="3"/>
    <x v="52"/>
    <n v="22336"/>
    <n v="21219.200000000001"/>
    <n v="15277.824000000001"/>
  </r>
  <r>
    <x v="1"/>
    <x v="3"/>
    <x v="3"/>
    <x v="21"/>
    <n v="22049"/>
    <n v="16977.73"/>
    <n v="15619.5116"/>
  </r>
  <r>
    <x v="1"/>
    <x v="3"/>
    <x v="3"/>
    <x v="37"/>
    <n v="10248"/>
    <n v="11682.72"/>
    <n v="8528.3855999999996"/>
  </r>
  <r>
    <x v="1"/>
    <x v="3"/>
    <x v="4"/>
    <x v="10"/>
    <n v="12679"/>
    <n v="11537.890000000001"/>
    <n v="10614.858800000002"/>
  </r>
  <r>
    <x v="1"/>
    <x v="3"/>
    <x v="4"/>
    <x v="13"/>
    <n v="29614"/>
    <n v="26948.74"/>
    <n v="28296.177000000003"/>
  </r>
  <r>
    <x v="1"/>
    <x v="3"/>
    <x v="4"/>
    <x v="58"/>
    <n v="25757"/>
    <n v="20863.170000000002"/>
    <n v="17942.326200000003"/>
  </r>
  <r>
    <x v="1"/>
    <x v="2"/>
    <x v="4"/>
    <x v="4"/>
    <n v="8151"/>
    <n v="6357.7800000000007"/>
    <n v="5213.3796000000002"/>
  </r>
  <r>
    <x v="1"/>
    <x v="0"/>
    <x v="4"/>
    <x v="42"/>
    <n v="24647"/>
    <n v="23414.649999999998"/>
    <n v="25287.822"/>
  </r>
  <r>
    <x v="1"/>
    <x v="1"/>
    <x v="4"/>
    <x v="51"/>
    <n v="27018"/>
    <n v="29179.440000000002"/>
    <n v="32097.384000000005"/>
  </r>
  <r>
    <x v="1"/>
    <x v="3"/>
    <x v="4"/>
    <x v="64"/>
    <n v="24522"/>
    <n v="27955.079999999998"/>
    <n v="33266.545199999993"/>
  </r>
  <r>
    <x v="1"/>
    <x v="3"/>
    <x v="4"/>
    <x v="57"/>
    <n v="8811"/>
    <n v="7048.8"/>
    <n v="7401.2400000000007"/>
  </r>
  <r>
    <x v="1"/>
    <x v="1"/>
    <x v="4"/>
    <x v="36"/>
    <n v="25154"/>
    <n v="30184.799999999999"/>
    <n v="30788.495999999999"/>
  </r>
  <r>
    <x v="1"/>
    <x v="3"/>
    <x v="4"/>
    <x v="7"/>
    <n v="21834"/>
    <n v="15502.14"/>
    <n v="17207.375400000001"/>
  </r>
  <r>
    <x v="1"/>
    <x v="3"/>
    <x v="4"/>
    <x v="58"/>
    <n v="29897"/>
    <n v="22123.78"/>
    <n v="21460.066599999998"/>
  </r>
  <r>
    <x v="1"/>
    <x v="3"/>
    <x v="4"/>
    <x v="46"/>
    <n v="20936"/>
    <n v="26588.720000000001"/>
    <n v="23929.848000000002"/>
  </r>
  <r>
    <x v="1"/>
    <x v="2"/>
    <x v="4"/>
    <x v="56"/>
    <n v="12657"/>
    <n v="12403.86"/>
    <n v="9799.0494000000017"/>
  </r>
  <r>
    <x v="1"/>
    <x v="2"/>
    <x v="4"/>
    <x v="55"/>
    <n v="10461"/>
    <n v="11925.539999999999"/>
    <n v="10971.496799999999"/>
  </r>
  <r>
    <x v="1"/>
    <x v="2"/>
    <x v="4"/>
    <x v="55"/>
    <n v="9924"/>
    <n v="11511.839999999998"/>
    <n v="10706.011199999999"/>
  </r>
  <r>
    <x v="1"/>
    <x v="3"/>
    <x v="5"/>
    <x v="37"/>
    <n v="21722"/>
    <n v="27586.94"/>
    <n v="22069.552"/>
  </r>
  <r>
    <x v="1"/>
    <x v="1"/>
    <x v="5"/>
    <x v="31"/>
    <n v="20768"/>
    <n v="18275.84"/>
    <n v="21565.4912"/>
  </r>
  <r>
    <x v="1"/>
    <x v="1"/>
    <x v="5"/>
    <x v="29"/>
    <n v="16357"/>
    <n v="15702.72"/>
    <n v="18372.182399999998"/>
  </r>
  <r>
    <x v="1"/>
    <x v="1"/>
    <x v="5"/>
    <x v="31"/>
    <n v="12953"/>
    <n v="15284.539999999999"/>
    <n v="11004.868799999998"/>
  </r>
  <r>
    <x v="1"/>
    <x v="1"/>
    <x v="5"/>
    <x v="47"/>
    <n v="16439"/>
    <n v="20384.36"/>
    <n v="21199.734400000001"/>
  </r>
  <r>
    <x v="1"/>
    <x v="3"/>
    <x v="5"/>
    <x v="38"/>
    <n v="23928"/>
    <n v="23210.16"/>
    <n v="26459.582399999999"/>
  </r>
  <r>
    <x v="1"/>
    <x v="2"/>
    <x v="5"/>
    <x v="14"/>
    <n v="12910"/>
    <n v="12651.8"/>
    <n v="9362.3319999999985"/>
  </r>
  <r>
    <x v="1"/>
    <x v="3"/>
    <x v="5"/>
    <x v="17"/>
    <n v="19562"/>
    <n v="20540.100000000002"/>
    <n v="22594.110000000004"/>
  </r>
  <r>
    <x v="1"/>
    <x v="3"/>
    <x v="0"/>
    <x v="6"/>
    <n v="12118"/>
    <n v="13087.44"/>
    <n v="10469.952000000001"/>
  </r>
  <r>
    <x v="1"/>
    <x v="2"/>
    <x v="0"/>
    <x v="56"/>
    <n v="18972"/>
    <n v="23335.56"/>
    <n v="17034.9588"/>
  </r>
  <r>
    <x v="1"/>
    <x v="1"/>
    <x v="0"/>
    <x v="30"/>
    <n v="10007"/>
    <n v="7405.18"/>
    <n v="8886.2160000000003"/>
  </r>
  <r>
    <x v="1"/>
    <x v="1"/>
    <x v="0"/>
    <x v="49"/>
    <n v="12626"/>
    <n v="15151.199999999999"/>
    <n v="10757.351999999999"/>
  </r>
  <r>
    <x v="1"/>
    <x v="3"/>
    <x v="0"/>
    <x v="5"/>
    <n v="16911"/>
    <n v="12683.25"/>
    <n v="14205.240000000002"/>
  </r>
  <r>
    <x v="1"/>
    <x v="3"/>
    <x v="0"/>
    <x v="5"/>
    <n v="27107"/>
    <n v="32257.329999999998"/>
    <n v="31934.756699999998"/>
  </r>
  <r>
    <x v="1"/>
    <x v="1"/>
    <x v="1"/>
    <x v="15"/>
    <n v="21379"/>
    <n v="16889.41"/>
    <n v="14862.6808"/>
  </r>
  <r>
    <x v="1"/>
    <x v="2"/>
    <x v="1"/>
    <x v="32"/>
    <n v="24435"/>
    <n v="22724.550000000003"/>
    <n v="27042.214500000002"/>
  </r>
  <r>
    <x v="1"/>
    <x v="3"/>
    <x v="1"/>
    <x v="13"/>
    <n v="23841"/>
    <n v="27893.969999999998"/>
    <n v="21478.356899999999"/>
  </r>
  <r>
    <x v="1"/>
    <x v="3"/>
    <x v="1"/>
    <x v="9"/>
    <n v="11049"/>
    <n v="10828.02"/>
    <n v="9961.7784000000011"/>
  </r>
  <r>
    <x v="1"/>
    <x v="1"/>
    <x v="1"/>
    <x v="35"/>
    <n v="9900"/>
    <n v="10098"/>
    <n v="8078.4000000000005"/>
  </r>
  <r>
    <x v="1"/>
    <x v="0"/>
    <x v="1"/>
    <x v="50"/>
    <n v="10266"/>
    <n v="12421.859999999999"/>
    <n v="12297.641399999999"/>
  </r>
  <r>
    <x v="1"/>
    <x v="1"/>
    <x v="1"/>
    <x v="25"/>
    <n v="19464"/>
    <n v="15765.84"/>
    <n v="15450.5232"/>
  </r>
  <r>
    <x v="1"/>
    <x v="2"/>
    <x v="1"/>
    <x v="56"/>
    <n v="27192"/>
    <n v="24200.880000000001"/>
    <n v="17182.624800000001"/>
  </r>
  <r>
    <x v="1"/>
    <x v="0"/>
    <x v="1"/>
    <x v="18"/>
    <n v="28389"/>
    <n v="26117.88"/>
    <n v="18282.516"/>
  </r>
  <r>
    <x v="1"/>
    <x v="1"/>
    <x v="1"/>
    <x v="49"/>
    <n v="19272"/>
    <n v="17922.96"/>
    <n v="16309.893599999999"/>
  </r>
  <r>
    <x v="1"/>
    <x v="3"/>
    <x v="1"/>
    <x v="7"/>
    <n v="14659"/>
    <n v="16271.490000000002"/>
    <n v="11390.043"/>
  </r>
  <r>
    <x v="1"/>
    <x v="3"/>
    <x v="1"/>
    <x v="13"/>
    <n v="28624"/>
    <n v="28051.52"/>
    <n v="24965.852800000001"/>
  </r>
  <r>
    <x v="1"/>
    <x v="2"/>
    <x v="1"/>
    <x v="43"/>
    <n v="11166"/>
    <n v="11500.98"/>
    <n v="12996.107399999999"/>
  </r>
  <r>
    <x v="1"/>
    <x v="3"/>
    <x v="1"/>
    <x v="21"/>
    <n v="23255"/>
    <n v="27208.35"/>
    <n v="27752.517"/>
  </r>
  <r>
    <x v="1"/>
    <x v="3"/>
    <x v="2"/>
    <x v="64"/>
    <n v="15553"/>
    <n v="18197.009999999998"/>
    <n v="15649.428599999999"/>
  </r>
  <r>
    <x v="1"/>
    <x v="3"/>
    <x v="2"/>
    <x v="27"/>
    <n v="22400"/>
    <n v="29120"/>
    <n v="30867.200000000001"/>
  </r>
  <r>
    <x v="1"/>
    <x v="2"/>
    <x v="2"/>
    <x v="23"/>
    <n v="23147"/>
    <n v="23147"/>
    <n v="25230.230000000003"/>
  </r>
  <r>
    <x v="1"/>
    <x v="0"/>
    <x v="2"/>
    <x v="45"/>
    <n v="28665"/>
    <n v="34971.299999999996"/>
    <n v="32873.021999999997"/>
  </r>
  <r>
    <x v="1"/>
    <x v="3"/>
    <x v="2"/>
    <x v="64"/>
    <n v="23619"/>
    <n v="30232.32"/>
    <n v="25697.471999999998"/>
  </r>
  <r>
    <x v="1"/>
    <x v="2"/>
    <x v="2"/>
    <x v="39"/>
    <n v="22379"/>
    <n v="20141.100000000002"/>
    <n v="16717.113000000001"/>
  </r>
  <r>
    <x v="1"/>
    <x v="0"/>
    <x v="2"/>
    <x v="16"/>
    <n v="15438"/>
    <n v="19760.64"/>
    <n v="15413.299199999999"/>
  </r>
  <r>
    <x v="1"/>
    <x v="2"/>
    <x v="2"/>
    <x v="33"/>
    <n v="20778"/>
    <n v="15167.94"/>
    <n v="12892.749"/>
  </r>
  <r>
    <x v="1"/>
    <x v="1"/>
    <x v="3"/>
    <x v="35"/>
    <n v="19364"/>
    <n v="22655.879999999997"/>
    <n v="16991.909999999996"/>
  </r>
  <r>
    <x v="1"/>
    <x v="2"/>
    <x v="3"/>
    <x v="56"/>
    <n v="29643"/>
    <n v="33496.589999999997"/>
    <n v="23782.578899999997"/>
  </r>
  <r>
    <x v="1"/>
    <x v="0"/>
    <x v="3"/>
    <x v="45"/>
    <n v="17722"/>
    <n v="19316.980000000003"/>
    <n v="18157.961200000002"/>
  </r>
  <r>
    <x v="1"/>
    <x v="2"/>
    <x v="3"/>
    <x v="44"/>
    <n v="8038"/>
    <n v="9243.6999999999989"/>
    <n v="11000.002999999999"/>
  </r>
  <r>
    <x v="1"/>
    <x v="3"/>
    <x v="3"/>
    <x v="28"/>
    <n v="19963"/>
    <n v="21959.300000000003"/>
    <n v="23716.044000000005"/>
  </r>
  <r>
    <x v="1"/>
    <x v="3"/>
    <x v="3"/>
    <x v="17"/>
    <n v="17809"/>
    <n v="14425.29"/>
    <n v="13848.278400000001"/>
  </r>
  <r>
    <x v="1"/>
    <x v="0"/>
    <x v="4"/>
    <x v="50"/>
    <n v="21167"/>
    <n v="22437.02"/>
    <n v="23334.500800000002"/>
  </r>
  <r>
    <x v="1"/>
    <x v="2"/>
    <x v="4"/>
    <x v="63"/>
    <n v="29605"/>
    <n v="33453.649999999994"/>
    <n v="30442.821499999995"/>
  </r>
  <r>
    <x v="1"/>
    <x v="3"/>
    <x v="4"/>
    <x v="7"/>
    <n v="13741"/>
    <n v="12504.310000000001"/>
    <n v="12004.1376"/>
  </r>
  <r>
    <x v="1"/>
    <x v="3"/>
    <x v="4"/>
    <x v="64"/>
    <n v="17943"/>
    <n v="20634.449999999997"/>
    <n v="15475.837499999998"/>
  </r>
  <r>
    <x v="1"/>
    <x v="3"/>
    <x v="4"/>
    <x v="20"/>
    <n v="26699"/>
    <n v="33373.75"/>
    <n v="26031.525000000001"/>
  </r>
  <r>
    <x v="1"/>
    <x v="1"/>
    <x v="4"/>
    <x v="29"/>
    <n v="24773"/>
    <n v="28241.219999999998"/>
    <n v="28806.044399999999"/>
  </r>
  <r>
    <x v="1"/>
    <x v="2"/>
    <x v="4"/>
    <x v="44"/>
    <n v="13542"/>
    <n v="15844.14"/>
    <n v="14101.284599999999"/>
  </r>
  <r>
    <x v="1"/>
    <x v="3"/>
    <x v="4"/>
    <x v="58"/>
    <n v="25000"/>
    <n v="30000"/>
    <n v="35700"/>
  </r>
  <r>
    <x v="1"/>
    <x v="1"/>
    <x v="4"/>
    <x v="49"/>
    <n v="21482"/>
    <n v="19548.62"/>
    <n v="20526.050999999999"/>
  </r>
  <r>
    <x v="1"/>
    <x v="1"/>
    <x v="4"/>
    <x v="25"/>
    <n v="11555"/>
    <n v="10746.150000000001"/>
    <n v="9993.9195000000018"/>
  </r>
  <r>
    <x v="1"/>
    <x v="0"/>
    <x v="4"/>
    <x v="16"/>
    <n v="19914"/>
    <n v="20511.420000000002"/>
    <n v="17844.935400000002"/>
  </r>
  <r>
    <x v="1"/>
    <x v="1"/>
    <x v="4"/>
    <x v="48"/>
    <n v="22423"/>
    <n v="17714.170000000002"/>
    <n v="15942.753000000002"/>
  </r>
  <r>
    <x v="1"/>
    <x v="0"/>
    <x v="4"/>
    <x v="42"/>
    <n v="10344"/>
    <n v="8171.76"/>
    <n v="5801.9495999999999"/>
  </r>
  <r>
    <x v="1"/>
    <x v="0"/>
    <x v="4"/>
    <x v="52"/>
    <n v="13086"/>
    <n v="9160.1999999999989"/>
    <n v="6870.15"/>
  </r>
  <r>
    <x v="1"/>
    <x v="3"/>
    <x v="4"/>
    <x v="3"/>
    <n v="14426"/>
    <n v="15435.820000000002"/>
    <n v="13892.238000000001"/>
  </r>
  <r>
    <x v="1"/>
    <x v="0"/>
    <x v="5"/>
    <x v="52"/>
    <n v="22856"/>
    <n v="21484.639999999999"/>
    <n v="20625.254399999998"/>
  </r>
  <r>
    <x v="1"/>
    <x v="1"/>
    <x v="5"/>
    <x v="49"/>
    <n v="21101"/>
    <n v="21101"/>
    <n v="17513.829999999998"/>
  </r>
  <r>
    <x v="1"/>
    <x v="3"/>
    <x v="5"/>
    <x v="20"/>
    <n v="15581"/>
    <n v="11997.37"/>
    <n v="9477.9223000000002"/>
  </r>
  <r>
    <x v="1"/>
    <x v="1"/>
    <x v="5"/>
    <x v="11"/>
    <n v="21671"/>
    <n v="18420.349999999999"/>
    <n v="22104.42"/>
  </r>
  <r>
    <x v="1"/>
    <x v="2"/>
    <x v="5"/>
    <x v="23"/>
    <n v="29930"/>
    <n v="25739.8"/>
    <n v="28828.576000000001"/>
  </r>
  <r>
    <x v="1"/>
    <x v="0"/>
    <x v="5"/>
    <x v="52"/>
    <n v="25584"/>
    <n v="22002.239999999998"/>
    <n v="25962.643199999995"/>
  </r>
  <r>
    <x v="1"/>
    <x v="2"/>
    <x v="5"/>
    <x v="2"/>
    <n v="12897"/>
    <n v="13928.76"/>
    <n v="10028.707199999999"/>
  </r>
  <r>
    <x v="1"/>
    <x v="1"/>
    <x v="5"/>
    <x v="51"/>
    <n v="22962"/>
    <n v="25258.2"/>
    <n v="20206.560000000001"/>
  </r>
  <r>
    <x v="1"/>
    <x v="3"/>
    <x v="0"/>
    <x v="37"/>
    <n v="18843"/>
    <n v="13378.529999999999"/>
    <n v="13779.885899999999"/>
  </r>
  <r>
    <x v="1"/>
    <x v="2"/>
    <x v="0"/>
    <x v="4"/>
    <n v="15849"/>
    <n v="16958.43"/>
    <n v="18315.1044"/>
  </r>
  <r>
    <x v="1"/>
    <x v="3"/>
    <x v="0"/>
    <x v="38"/>
    <n v="22955"/>
    <n v="27546"/>
    <n v="20108.579999999998"/>
  </r>
  <r>
    <x v="1"/>
    <x v="1"/>
    <x v="0"/>
    <x v="30"/>
    <n v="24015"/>
    <n v="19692.3"/>
    <n v="14769.224999999999"/>
  </r>
  <r>
    <x v="1"/>
    <x v="2"/>
    <x v="0"/>
    <x v="55"/>
    <n v="29170"/>
    <n v="28586.6"/>
    <n v="23441.011999999999"/>
  </r>
  <r>
    <x v="1"/>
    <x v="3"/>
    <x v="0"/>
    <x v="9"/>
    <n v="28764"/>
    <n v="35092.080000000002"/>
    <n v="28775.5056"/>
  </r>
  <r>
    <x v="1"/>
    <x v="1"/>
    <x v="1"/>
    <x v="30"/>
    <n v="22976"/>
    <n v="19759.36"/>
    <n v="17190.643199999999"/>
  </r>
  <r>
    <x v="1"/>
    <x v="0"/>
    <x v="1"/>
    <x v="60"/>
    <n v="29423"/>
    <n v="30011.46"/>
    <n v="30911.803800000002"/>
  </r>
  <r>
    <x v="1"/>
    <x v="1"/>
    <x v="1"/>
    <x v="48"/>
    <n v="27247"/>
    <n v="31334.05"/>
    <n v="36660.838499999998"/>
  </r>
  <r>
    <x v="1"/>
    <x v="0"/>
    <x v="1"/>
    <x v="45"/>
    <n v="25057"/>
    <n v="32323.530000000002"/>
    <n v="32323.530000000002"/>
  </r>
  <r>
    <x v="1"/>
    <x v="2"/>
    <x v="1"/>
    <x v="8"/>
    <n v="13334"/>
    <n v="16134.14"/>
    <n v="18231.578199999996"/>
  </r>
  <r>
    <x v="1"/>
    <x v="0"/>
    <x v="1"/>
    <x v="45"/>
    <n v="10775"/>
    <n v="9374.25"/>
    <n v="8905.5375000000004"/>
  </r>
  <r>
    <x v="1"/>
    <x v="1"/>
    <x v="1"/>
    <x v="34"/>
    <n v="21350"/>
    <n v="24338.999999999996"/>
    <n v="20688.149999999998"/>
  </r>
  <r>
    <x v="1"/>
    <x v="0"/>
    <x v="1"/>
    <x v="26"/>
    <n v="26352"/>
    <n v="18446.399999999998"/>
    <n v="17893.007999999998"/>
  </r>
  <r>
    <x v="1"/>
    <x v="3"/>
    <x v="1"/>
    <x v="7"/>
    <n v="10473"/>
    <n v="11310.84"/>
    <n v="12441.924000000001"/>
  </r>
  <r>
    <x v="1"/>
    <x v="2"/>
    <x v="1"/>
    <x v="22"/>
    <n v="14432"/>
    <n v="11112.64"/>
    <n v="9779.1232"/>
  </r>
  <r>
    <x v="1"/>
    <x v="3"/>
    <x v="1"/>
    <x v="5"/>
    <n v="8777"/>
    <n v="8864.77"/>
    <n v="10549.076300000001"/>
  </r>
  <r>
    <x v="1"/>
    <x v="3"/>
    <x v="1"/>
    <x v="24"/>
    <n v="14718"/>
    <n v="10596.96"/>
    <n v="10067.111999999999"/>
  </r>
  <r>
    <x v="1"/>
    <x v="3"/>
    <x v="1"/>
    <x v="58"/>
    <n v="13692"/>
    <n v="14924.28"/>
    <n v="16118.222400000002"/>
  </r>
  <r>
    <x v="1"/>
    <x v="1"/>
    <x v="1"/>
    <x v="48"/>
    <n v="28979"/>
    <n v="23472.99"/>
    <n v="27228.668399999999"/>
  </r>
  <r>
    <x v="1"/>
    <x v="3"/>
    <x v="2"/>
    <x v="57"/>
    <n v="20256"/>
    <n v="24307.200000000001"/>
    <n v="19202.688000000002"/>
  </r>
  <r>
    <x v="1"/>
    <x v="2"/>
    <x v="2"/>
    <x v="23"/>
    <n v="25313"/>
    <n v="19997.27"/>
    <n v="14198.0617"/>
  </r>
  <r>
    <x v="1"/>
    <x v="0"/>
    <x v="2"/>
    <x v="16"/>
    <n v="24941"/>
    <n v="27933.920000000002"/>
    <n v="22347.136000000002"/>
  </r>
  <r>
    <x v="1"/>
    <x v="3"/>
    <x v="2"/>
    <x v="46"/>
    <n v="25718"/>
    <n v="18516.96"/>
    <n v="19998.316800000001"/>
  </r>
  <r>
    <x v="1"/>
    <x v="2"/>
    <x v="2"/>
    <x v="43"/>
    <n v="27387"/>
    <n v="30125.7"/>
    <n v="35849.582999999999"/>
  </r>
  <r>
    <x v="1"/>
    <x v="0"/>
    <x v="2"/>
    <x v="41"/>
    <n v="22089"/>
    <n v="28273.920000000002"/>
    <n v="26294.745600000002"/>
  </r>
  <r>
    <x v="1"/>
    <x v="3"/>
    <x v="2"/>
    <x v="61"/>
    <n v="14807"/>
    <n v="11993.67"/>
    <n v="12593.353500000001"/>
  </r>
  <r>
    <x v="1"/>
    <x v="3"/>
    <x v="2"/>
    <x v="5"/>
    <n v="21218"/>
    <n v="27371.22"/>
    <n v="27097.507799999999"/>
  </r>
  <r>
    <x v="1"/>
    <x v="2"/>
    <x v="3"/>
    <x v="14"/>
    <n v="28452"/>
    <n v="20769.96"/>
    <n v="18900.6636"/>
  </r>
  <r>
    <x v="1"/>
    <x v="3"/>
    <x v="3"/>
    <x v="17"/>
    <n v="10069"/>
    <n v="10169.69"/>
    <n v="7627.2674999999999"/>
  </r>
  <r>
    <x v="1"/>
    <x v="3"/>
    <x v="3"/>
    <x v="28"/>
    <n v="12607"/>
    <n v="12102.72"/>
    <n v="10045.257599999999"/>
  </r>
  <r>
    <x v="1"/>
    <x v="3"/>
    <x v="3"/>
    <x v="28"/>
    <n v="15795"/>
    <n v="15637.05"/>
    <n v="13447.862999999999"/>
  </r>
  <r>
    <x v="1"/>
    <x v="3"/>
    <x v="3"/>
    <x v="3"/>
    <n v="29782"/>
    <n v="25016.879999999997"/>
    <n v="29269.749599999996"/>
  </r>
  <r>
    <x v="1"/>
    <x v="3"/>
    <x v="3"/>
    <x v="61"/>
    <n v="9724"/>
    <n v="11571.56"/>
    <n v="11340.128799999999"/>
  </r>
  <r>
    <x v="1"/>
    <x v="1"/>
    <x v="4"/>
    <x v="51"/>
    <n v="22086"/>
    <n v="22086"/>
    <n v="19214.82"/>
  </r>
  <r>
    <x v="1"/>
    <x v="3"/>
    <x v="4"/>
    <x v="57"/>
    <n v="13069"/>
    <n v="14506.590000000002"/>
    <n v="14941.787700000003"/>
  </r>
  <r>
    <x v="1"/>
    <x v="2"/>
    <x v="4"/>
    <x v="2"/>
    <n v="28474"/>
    <n v="31036.660000000003"/>
    <n v="29795.193600000002"/>
  </r>
  <r>
    <x v="1"/>
    <x v="3"/>
    <x v="4"/>
    <x v="61"/>
    <n v="28543"/>
    <n v="35964.18"/>
    <n v="28411.7022"/>
  </r>
  <r>
    <x v="1"/>
    <x v="1"/>
    <x v="4"/>
    <x v="30"/>
    <n v="10024"/>
    <n v="9422.56"/>
    <n v="7914.9503999999997"/>
  </r>
  <r>
    <x v="1"/>
    <x v="3"/>
    <x v="4"/>
    <x v="20"/>
    <n v="20567"/>
    <n v="21389.68"/>
    <n v="18181.227999999999"/>
  </r>
  <r>
    <x v="1"/>
    <x v="0"/>
    <x v="4"/>
    <x v="60"/>
    <n v="29374"/>
    <n v="34073.839999999997"/>
    <n v="27259.072"/>
  </r>
  <r>
    <x v="1"/>
    <x v="3"/>
    <x v="4"/>
    <x v="21"/>
    <n v="15194"/>
    <n v="14890.119999999999"/>
    <n v="11316.491199999999"/>
  </r>
  <r>
    <x v="1"/>
    <x v="2"/>
    <x v="4"/>
    <x v="43"/>
    <n v="25583"/>
    <n v="26862.15"/>
    <n v="27668.014500000001"/>
  </r>
  <r>
    <x v="1"/>
    <x v="1"/>
    <x v="4"/>
    <x v="48"/>
    <n v="23880"/>
    <n v="25074"/>
    <n v="19056.240000000002"/>
  </r>
  <r>
    <x v="1"/>
    <x v="0"/>
    <x v="4"/>
    <x v="16"/>
    <n v="27049"/>
    <n v="20016.259999999998"/>
    <n v="14611.869799999999"/>
  </r>
  <r>
    <x v="1"/>
    <x v="1"/>
    <x v="4"/>
    <x v="34"/>
    <n v="20941"/>
    <n v="27013.89"/>
    <n v="25933.3344"/>
  </r>
  <r>
    <x v="1"/>
    <x v="0"/>
    <x v="4"/>
    <x v="50"/>
    <n v="24320"/>
    <n v="24563.200000000001"/>
    <n v="19896.192000000003"/>
  </r>
  <r>
    <x v="1"/>
    <x v="1"/>
    <x v="4"/>
    <x v="29"/>
    <n v="22486"/>
    <n v="23160.58"/>
    <n v="23855.397400000002"/>
  </r>
  <r>
    <x v="1"/>
    <x v="2"/>
    <x v="4"/>
    <x v="4"/>
    <n v="25974"/>
    <n v="19220.759999999998"/>
    <n v="22680.496799999997"/>
  </r>
  <r>
    <x v="1"/>
    <x v="1"/>
    <x v="5"/>
    <x v="19"/>
    <n v="25000"/>
    <n v="23250"/>
    <n v="26737.499999999996"/>
  </r>
  <r>
    <x v="1"/>
    <x v="3"/>
    <x v="5"/>
    <x v="37"/>
    <n v="21222"/>
    <n v="18463.14"/>
    <n v="15324.406199999999"/>
  </r>
  <r>
    <x v="1"/>
    <x v="1"/>
    <x v="5"/>
    <x v="51"/>
    <n v="28368"/>
    <n v="23261.759999999998"/>
    <n v="17446.32"/>
  </r>
  <r>
    <x v="1"/>
    <x v="2"/>
    <x v="5"/>
    <x v="44"/>
    <n v="17443"/>
    <n v="20408.309999999998"/>
    <n v="23265.473399999995"/>
  </r>
  <r>
    <x v="1"/>
    <x v="0"/>
    <x v="5"/>
    <x v="41"/>
    <n v="14405"/>
    <n v="12244.25"/>
    <n v="12366.692500000001"/>
  </r>
  <r>
    <x v="1"/>
    <x v="2"/>
    <x v="5"/>
    <x v="63"/>
    <n v="29741"/>
    <n v="29146.18"/>
    <n v="31769.336200000002"/>
  </r>
  <r>
    <x v="1"/>
    <x v="3"/>
    <x v="5"/>
    <x v="3"/>
    <n v="12441"/>
    <n v="10574.85"/>
    <n v="12372.574499999999"/>
  </r>
  <r>
    <x v="1"/>
    <x v="3"/>
    <x v="5"/>
    <x v="27"/>
    <n v="10171"/>
    <n v="7831.67"/>
    <n v="8379.8869000000013"/>
  </r>
  <r>
    <x v="1"/>
    <x v="2"/>
    <x v="0"/>
    <x v="32"/>
    <n v="9788"/>
    <n v="8026.16"/>
    <n v="8668.2528000000002"/>
  </r>
  <r>
    <x v="1"/>
    <x v="2"/>
    <x v="0"/>
    <x v="55"/>
    <n v="10239"/>
    <n v="12286.8"/>
    <n v="8969.3639999999996"/>
  </r>
  <r>
    <x v="1"/>
    <x v="0"/>
    <x v="0"/>
    <x v="16"/>
    <n v="25922"/>
    <n v="31884.06"/>
    <n v="22956.5232"/>
  </r>
  <r>
    <x v="1"/>
    <x v="3"/>
    <x v="0"/>
    <x v="64"/>
    <n v="27580"/>
    <n v="32544.399999999998"/>
    <n v="36449.728000000003"/>
  </r>
  <r>
    <x v="1"/>
    <x v="1"/>
    <x v="0"/>
    <x v="35"/>
    <n v="27668"/>
    <n v="24071.16"/>
    <n v="17090.5236"/>
  </r>
  <r>
    <x v="1"/>
    <x v="2"/>
    <x v="0"/>
    <x v="39"/>
    <n v="28928"/>
    <n v="22563.84"/>
    <n v="25271.500800000002"/>
  </r>
  <r>
    <x v="1"/>
    <x v="2"/>
    <x v="1"/>
    <x v="8"/>
    <n v="19728"/>
    <n v="16571.52"/>
    <n v="16571.52"/>
  </r>
  <r>
    <x v="1"/>
    <x v="1"/>
    <x v="1"/>
    <x v="1"/>
    <n v="16601"/>
    <n v="18427.11"/>
    <n v="20269.821000000004"/>
  </r>
  <r>
    <x v="1"/>
    <x v="3"/>
    <x v="1"/>
    <x v="13"/>
    <n v="23466"/>
    <n v="20415.419999999998"/>
    <n v="18373.878000000001"/>
  </r>
  <r>
    <x v="1"/>
    <x v="3"/>
    <x v="1"/>
    <x v="38"/>
    <n v="24834"/>
    <n v="22598.940000000002"/>
    <n v="19887.067200000001"/>
  </r>
  <r>
    <x v="1"/>
    <x v="1"/>
    <x v="1"/>
    <x v="25"/>
    <n v="21678"/>
    <n v="19076.64"/>
    <n v="15070.545599999999"/>
  </r>
  <r>
    <x v="1"/>
    <x v="3"/>
    <x v="1"/>
    <x v="57"/>
    <n v="9403"/>
    <n v="11847.78"/>
    <n v="9596.7018000000007"/>
  </r>
  <r>
    <x v="1"/>
    <x v="3"/>
    <x v="1"/>
    <x v="7"/>
    <n v="21584"/>
    <n v="21584"/>
    <n v="18346.399999999998"/>
  </r>
  <r>
    <x v="1"/>
    <x v="3"/>
    <x v="1"/>
    <x v="13"/>
    <n v="12023"/>
    <n v="15028.75"/>
    <n v="11722.425000000001"/>
  </r>
  <r>
    <x v="1"/>
    <x v="2"/>
    <x v="1"/>
    <x v="12"/>
    <n v="19646"/>
    <n v="16109.72"/>
    <n v="13371.067599999998"/>
  </r>
  <r>
    <x v="1"/>
    <x v="0"/>
    <x v="1"/>
    <x v="40"/>
    <n v="16937"/>
    <n v="22018.100000000002"/>
    <n v="23999.729000000003"/>
  </r>
  <r>
    <x v="1"/>
    <x v="2"/>
    <x v="1"/>
    <x v="55"/>
    <n v="19112"/>
    <n v="23316.639999999999"/>
    <n v="21917.641599999999"/>
  </r>
  <r>
    <x v="1"/>
    <x v="1"/>
    <x v="1"/>
    <x v="29"/>
    <n v="25480"/>
    <n v="31340.399999999998"/>
    <n v="24132.108"/>
  </r>
  <r>
    <x v="1"/>
    <x v="2"/>
    <x v="1"/>
    <x v="32"/>
    <n v="18995"/>
    <n v="18615.099999999999"/>
    <n v="13030.569999999998"/>
  </r>
  <r>
    <x v="1"/>
    <x v="1"/>
    <x v="1"/>
    <x v="29"/>
    <n v="11173"/>
    <n v="8491.48"/>
    <n v="8236.7356"/>
  </r>
  <r>
    <x v="1"/>
    <x v="3"/>
    <x v="2"/>
    <x v="38"/>
    <n v="8836"/>
    <n v="10338.119999999999"/>
    <n v="11992.219199999998"/>
  </r>
  <r>
    <x v="1"/>
    <x v="3"/>
    <x v="2"/>
    <x v="5"/>
    <n v="27757"/>
    <n v="36084.1"/>
    <n v="40053.351000000002"/>
  </r>
  <r>
    <x v="1"/>
    <x v="3"/>
    <x v="2"/>
    <x v="38"/>
    <n v="21740"/>
    <n v="16087.6"/>
    <n v="17696.36"/>
  </r>
  <r>
    <x v="1"/>
    <x v="1"/>
    <x v="2"/>
    <x v="19"/>
    <n v="22154"/>
    <n v="23261.7"/>
    <n v="16515.807000000001"/>
  </r>
  <r>
    <x v="1"/>
    <x v="3"/>
    <x v="2"/>
    <x v="9"/>
    <n v="27318"/>
    <n v="30322.980000000003"/>
    <n v="26684.222400000002"/>
  </r>
  <r>
    <x v="1"/>
    <x v="0"/>
    <x v="2"/>
    <x v="18"/>
    <n v="13318"/>
    <n v="11853.02"/>
    <n v="9126.8253999999997"/>
  </r>
  <r>
    <x v="1"/>
    <x v="0"/>
    <x v="2"/>
    <x v="40"/>
    <n v="21008"/>
    <n v="23739.039999999997"/>
    <n v="26350.3344"/>
  </r>
  <r>
    <x v="1"/>
    <x v="3"/>
    <x v="2"/>
    <x v="27"/>
    <n v="28584"/>
    <n v="28584"/>
    <n v="25153.920000000002"/>
  </r>
  <r>
    <x v="1"/>
    <x v="2"/>
    <x v="3"/>
    <x v="55"/>
    <n v="22904"/>
    <n v="27942.880000000001"/>
    <n v="21516.017600000003"/>
  </r>
  <r>
    <x v="1"/>
    <x v="0"/>
    <x v="3"/>
    <x v="40"/>
    <n v="24064"/>
    <n v="28636.16"/>
    <n v="29781.606400000001"/>
  </r>
  <r>
    <x v="1"/>
    <x v="1"/>
    <x v="3"/>
    <x v="1"/>
    <n v="21735"/>
    <n v="23908.500000000004"/>
    <n v="24864.840000000004"/>
  </r>
  <r>
    <x v="1"/>
    <x v="0"/>
    <x v="3"/>
    <x v="16"/>
    <n v="11658"/>
    <n v="12357.480000000001"/>
    <n v="12481.054800000002"/>
  </r>
  <r>
    <x v="1"/>
    <x v="3"/>
    <x v="3"/>
    <x v="7"/>
    <n v="26893"/>
    <n v="24472.63"/>
    <n v="19088.651400000002"/>
  </r>
  <r>
    <x v="1"/>
    <x v="0"/>
    <x v="3"/>
    <x v="45"/>
    <n v="14324"/>
    <n v="14896.960000000001"/>
    <n v="16833.5648"/>
  </r>
  <r>
    <x v="1"/>
    <x v="3"/>
    <x v="4"/>
    <x v="61"/>
    <n v="20566"/>
    <n v="14601.859999999999"/>
    <n v="17084.176199999998"/>
  </r>
  <r>
    <x v="1"/>
    <x v="0"/>
    <x v="4"/>
    <x v="40"/>
    <n v="25972"/>
    <n v="33503.879999999997"/>
    <n v="38194.42319999999"/>
  </r>
  <r>
    <x v="1"/>
    <x v="3"/>
    <x v="4"/>
    <x v="17"/>
    <n v="21406"/>
    <n v="19907.580000000002"/>
    <n v="18514.049400000004"/>
  </r>
  <r>
    <x v="1"/>
    <x v="1"/>
    <x v="4"/>
    <x v="31"/>
    <n v="28457"/>
    <n v="21627.32"/>
    <n v="18599.495200000001"/>
  </r>
  <r>
    <x v="1"/>
    <x v="3"/>
    <x v="4"/>
    <x v="58"/>
    <n v="22210"/>
    <n v="28650.9"/>
    <n v="30942.972000000005"/>
  </r>
  <r>
    <x v="1"/>
    <x v="3"/>
    <x v="4"/>
    <x v="61"/>
    <n v="8778"/>
    <n v="11060.28"/>
    <n v="13051.1304"/>
  </r>
  <r>
    <x v="1"/>
    <x v="2"/>
    <x v="4"/>
    <x v="2"/>
    <n v="8472"/>
    <n v="6438.72"/>
    <n v="6438.72"/>
  </r>
  <r>
    <x v="1"/>
    <x v="1"/>
    <x v="4"/>
    <x v="59"/>
    <n v="28346"/>
    <n v="20125.66"/>
    <n v="23949.535399999997"/>
  </r>
  <r>
    <x v="1"/>
    <x v="3"/>
    <x v="4"/>
    <x v="7"/>
    <n v="23622"/>
    <n v="25039.32"/>
    <n v="17527.523999999998"/>
  </r>
  <r>
    <x v="1"/>
    <x v="3"/>
    <x v="4"/>
    <x v="46"/>
    <n v="25867"/>
    <n v="33109.760000000002"/>
    <n v="23176.831999999999"/>
  </r>
  <r>
    <x v="1"/>
    <x v="0"/>
    <x v="4"/>
    <x v="16"/>
    <n v="13025"/>
    <n v="16411.5"/>
    <n v="11980.395"/>
  </r>
  <r>
    <x v="1"/>
    <x v="2"/>
    <x v="4"/>
    <x v="55"/>
    <n v="22640"/>
    <n v="25583.199999999997"/>
    <n v="23536.543999999998"/>
  </r>
  <r>
    <x v="1"/>
    <x v="1"/>
    <x v="4"/>
    <x v="34"/>
    <n v="13272"/>
    <n v="14864.640000000001"/>
    <n v="10702.540800000001"/>
  </r>
  <r>
    <x v="1"/>
    <x v="3"/>
    <x v="4"/>
    <x v="61"/>
    <n v="11007"/>
    <n v="11777.49"/>
    <n v="13661.888399999998"/>
  </r>
  <r>
    <x v="1"/>
    <x v="3"/>
    <x v="4"/>
    <x v="58"/>
    <n v="12760"/>
    <n v="11101.2"/>
    <n v="9769.0560000000005"/>
  </r>
  <r>
    <x v="1"/>
    <x v="3"/>
    <x v="5"/>
    <x v="6"/>
    <n v="20112"/>
    <n v="21720.960000000003"/>
    <n v="17159.558400000002"/>
  </r>
  <r>
    <x v="1"/>
    <x v="1"/>
    <x v="5"/>
    <x v="15"/>
    <n v="8040"/>
    <n v="6592.7999999999993"/>
    <n v="7186.152"/>
  </r>
  <r>
    <x v="1"/>
    <x v="3"/>
    <x v="5"/>
    <x v="9"/>
    <n v="29237"/>
    <n v="26605.670000000002"/>
    <n v="23945.103000000003"/>
  </r>
  <r>
    <x v="1"/>
    <x v="2"/>
    <x v="5"/>
    <x v="39"/>
    <n v="17511"/>
    <n v="15584.79"/>
    <n v="12779.5278"/>
  </r>
  <r>
    <x v="1"/>
    <x v="2"/>
    <x v="5"/>
    <x v="44"/>
    <n v="26644"/>
    <n v="20782.32"/>
    <n v="21821.436000000002"/>
  </r>
  <r>
    <x v="1"/>
    <x v="2"/>
    <x v="5"/>
    <x v="22"/>
    <n v="26419"/>
    <n v="26683.19"/>
    <n v="22680.711499999998"/>
  </r>
  <r>
    <x v="1"/>
    <x v="2"/>
    <x v="5"/>
    <x v="32"/>
    <n v="11693"/>
    <n v="11342.21"/>
    <n v="11115.3658"/>
  </r>
  <r>
    <x v="1"/>
    <x v="0"/>
    <x v="5"/>
    <x v="40"/>
    <n v="13070"/>
    <n v="13070"/>
    <n v="14246.300000000001"/>
  </r>
  <r>
    <x v="2"/>
    <x v="3"/>
    <x v="0"/>
    <x v="62"/>
    <n v="8210"/>
    <n v="9852"/>
    <n v="9162.36"/>
  </r>
  <r>
    <x v="2"/>
    <x v="1"/>
    <x v="0"/>
    <x v="19"/>
    <n v="24510"/>
    <n v="29902.2"/>
    <n v="31696.332000000002"/>
  </r>
  <r>
    <x v="2"/>
    <x v="1"/>
    <x v="0"/>
    <x v="48"/>
    <n v="20745"/>
    <n v="21159.9"/>
    <n v="16716.321000000004"/>
  </r>
  <r>
    <x v="2"/>
    <x v="1"/>
    <x v="0"/>
    <x v="15"/>
    <n v="23454"/>
    <n v="18059.580000000002"/>
    <n v="14808.855600000001"/>
  </r>
  <r>
    <x v="2"/>
    <x v="3"/>
    <x v="0"/>
    <x v="17"/>
    <n v="15988"/>
    <n v="18226.32"/>
    <n v="15674.635199999999"/>
  </r>
  <r>
    <x v="2"/>
    <x v="1"/>
    <x v="0"/>
    <x v="30"/>
    <n v="10419"/>
    <n v="9272.91"/>
    <n v="10571.117399999999"/>
  </r>
  <r>
    <x v="2"/>
    <x v="1"/>
    <x v="1"/>
    <x v="36"/>
    <n v="20305"/>
    <n v="15025.7"/>
    <n v="15776.985000000001"/>
  </r>
  <r>
    <x v="2"/>
    <x v="1"/>
    <x v="1"/>
    <x v="25"/>
    <n v="8536"/>
    <n v="6487.36"/>
    <n v="6033.2448000000004"/>
  </r>
  <r>
    <x v="2"/>
    <x v="3"/>
    <x v="1"/>
    <x v="64"/>
    <n v="26080"/>
    <n v="19038.399999999998"/>
    <n v="19990.32"/>
  </r>
  <r>
    <x v="2"/>
    <x v="3"/>
    <x v="1"/>
    <x v="7"/>
    <n v="27166"/>
    <n v="22004.460000000003"/>
    <n v="18703.791000000001"/>
  </r>
  <r>
    <x v="2"/>
    <x v="3"/>
    <x v="1"/>
    <x v="57"/>
    <n v="27762"/>
    <n v="25263.420000000002"/>
    <n v="19958.101800000004"/>
  </r>
  <r>
    <x v="2"/>
    <x v="3"/>
    <x v="1"/>
    <x v="27"/>
    <n v="20657"/>
    <n v="24375.26"/>
    <n v="18281.445"/>
  </r>
  <r>
    <x v="2"/>
    <x v="1"/>
    <x v="1"/>
    <x v="11"/>
    <n v="27624"/>
    <n v="27071.52"/>
    <n v="30590.817599999998"/>
  </r>
  <r>
    <x v="2"/>
    <x v="3"/>
    <x v="1"/>
    <x v="27"/>
    <n v="27428"/>
    <n v="21668.120000000003"/>
    <n v="19284.626800000002"/>
  </r>
  <r>
    <x v="2"/>
    <x v="2"/>
    <x v="1"/>
    <x v="63"/>
    <n v="19947"/>
    <n v="14561.31"/>
    <n v="16308.667200000002"/>
  </r>
  <r>
    <x v="2"/>
    <x v="2"/>
    <x v="1"/>
    <x v="4"/>
    <n v="18525"/>
    <n v="23156.25"/>
    <n v="16672.5"/>
  </r>
  <r>
    <x v="2"/>
    <x v="1"/>
    <x v="1"/>
    <x v="31"/>
    <n v="21321"/>
    <n v="21960.63"/>
    <n v="22180.2363"/>
  </r>
  <r>
    <x v="2"/>
    <x v="0"/>
    <x v="1"/>
    <x v="60"/>
    <n v="28425"/>
    <n v="21318.75"/>
    <n v="22597.875"/>
  </r>
  <r>
    <x v="2"/>
    <x v="1"/>
    <x v="1"/>
    <x v="29"/>
    <n v="11695"/>
    <n v="12864.500000000002"/>
    <n v="10934.825000000001"/>
  </r>
  <r>
    <x v="2"/>
    <x v="3"/>
    <x v="1"/>
    <x v="46"/>
    <n v="17846"/>
    <n v="19452.140000000003"/>
    <n v="15172.669200000002"/>
  </r>
  <r>
    <x v="2"/>
    <x v="1"/>
    <x v="2"/>
    <x v="1"/>
    <n v="10550"/>
    <n v="8967.5"/>
    <n v="7353.3499999999995"/>
  </r>
  <r>
    <x v="2"/>
    <x v="1"/>
    <x v="2"/>
    <x v="19"/>
    <n v="19461"/>
    <n v="21601.710000000003"/>
    <n v="15985.265400000002"/>
  </r>
  <r>
    <x v="2"/>
    <x v="3"/>
    <x v="2"/>
    <x v="58"/>
    <n v="17562"/>
    <n v="15981.42"/>
    <n v="15342.163199999999"/>
  </r>
  <r>
    <x v="2"/>
    <x v="2"/>
    <x v="2"/>
    <x v="12"/>
    <n v="17566"/>
    <n v="13350.16"/>
    <n v="10146.1216"/>
  </r>
  <r>
    <x v="2"/>
    <x v="3"/>
    <x v="2"/>
    <x v="9"/>
    <n v="22412"/>
    <n v="21739.64"/>
    <n v="20217.8652"/>
  </r>
  <r>
    <x v="2"/>
    <x v="1"/>
    <x v="2"/>
    <x v="15"/>
    <n v="27790"/>
    <n v="29735.300000000003"/>
    <n v="20814.71"/>
  </r>
  <r>
    <x v="2"/>
    <x v="0"/>
    <x v="2"/>
    <x v="60"/>
    <n v="8684"/>
    <n v="9639.2400000000016"/>
    <n v="10217.594400000002"/>
  </r>
  <r>
    <x v="2"/>
    <x v="0"/>
    <x v="2"/>
    <x v="50"/>
    <n v="8037"/>
    <n v="6831.45"/>
    <n v="7856.1674999999996"/>
  </r>
  <r>
    <x v="2"/>
    <x v="2"/>
    <x v="3"/>
    <x v="4"/>
    <n v="19791"/>
    <n v="16228.619999999999"/>
    <n v="16066.333799999999"/>
  </r>
  <r>
    <x v="2"/>
    <x v="2"/>
    <x v="3"/>
    <x v="8"/>
    <n v="22800"/>
    <n v="18696"/>
    <n v="21313.439999999999"/>
  </r>
  <r>
    <x v="2"/>
    <x v="1"/>
    <x v="3"/>
    <x v="29"/>
    <n v="24846"/>
    <n v="30312.12"/>
    <n v="23643.453600000001"/>
  </r>
  <r>
    <x v="2"/>
    <x v="0"/>
    <x v="3"/>
    <x v="40"/>
    <n v="19631"/>
    <n v="14919.56"/>
    <n v="13725.995199999999"/>
  </r>
  <r>
    <x v="2"/>
    <x v="0"/>
    <x v="3"/>
    <x v="50"/>
    <n v="21923"/>
    <n v="18415.32"/>
    <n v="14179.796399999999"/>
  </r>
  <r>
    <x v="2"/>
    <x v="0"/>
    <x v="3"/>
    <x v="0"/>
    <n v="16816"/>
    <n v="12612"/>
    <n v="9332.8799999999992"/>
  </r>
  <r>
    <x v="2"/>
    <x v="2"/>
    <x v="4"/>
    <x v="8"/>
    <n v="20995"/>
    <n v="16376.1"/>
    <n v="11954.553"/>
  </r>
  <r>
    <x v="2"/>
    <x v="1"/>
    <x v="4"/>
    <x v="31"/>
    <n v="21330"/>
    <n v="16637.400000000001"/>
    <n v="18800.261999999999"/>
  </r>
  <r>
    <x v="2"/>
    <x v="3"/>
    <x v="4"/>
    <x v="13"/>
    <n v="8185"/>
    <n v="7284.6500000000005"/>
    <n v="5973.4130000000005"/>
  </r>
  <r>
    <x v="2"/>
    <x v="3"/>
    <x v="4"/>
    <x v="61"/>
    <n v="13720"/>
    <n v="17836"/>
    <n v="14447.160000000002"/>
  </r>
  <r>
    <x v="2"/>
    <x v="3"/>
    <x v="4"/>
    <x v="7"/>
    <n v="15762"/>
    <n v="20332.98"/>
    <n v="17689.692599999998"/>
  </r>
  <r>
    <x v="2"/>
    <x v="2"/>
    <x v="4"/>
    <x v="4"/>
    <n v="27664"/>
    <n v="29047.200000000001"/>
    <n v="21204.455999999998"/>
  </r>
  <r>
    <x v="2"/>
    <x v="2"/>
    <x v="4"/>
    <x v="2"/>
    <n v="10888"/>
    <n v="11867.92"/>
    <n v="12461.316000000001"/>
  </r>
  <r>
    <x v="2"/>
    <x v="0"/>
    <x v="4"/>
    <x v="40"/>
    <n v="26652"/>
    <n v="25052.879999999997"/>
    <n v="17537.015999999996"/>
  </r>
  <r>
    <x v="2"/>
    <x v="3"/>
    <x v="4"/>
    <x v="7"/>
    <n v="28128"/>
    <n v="24471.360000000001"/>
    <n v="17619.379199999999"/>
  </r>
  <r>
    <x v="2"/>
    <x v="3"/>
    <x v="4"/>
    <x v="28"/>
    <n v="20831"/>
    <n v="21039.31"/>
    <n v="18724.9859"/>
  </r>
  <r>
    <x v="2"/>
    <x v="1"/>
    <x v="4"/>
    <x v="51"/>
    <n v="9376"/>
    <n v="11157.439999999999"/>
    <n v="11938.460799999999"/>
  </r>
  <r>
    <x v="2"/>
    <x v="1"/>
    <x v="4"/>
    <x v="51"/>
    <n v="22131"/>
    <n v="21024.45"/>
    <n v="20393.716499999999"/>
  </r>
  <r>
    <x v="2"/>
    <x v="3"/>
    <x v="4"/>
    <x v="57"/>
    <n v="27637"/>
    <n v="26531.52"/>
    <n v="25204.944"/>
  </r>
  <r>
    <x v="2"/>
    <x v="2"/>
    <x v="4"/>
    <x v="22"/>
    <n v="20253"/>
    <n v="24303.599999999999"/>
    <n v="24789.671999999999"/>
  </r>
  <r>
    <x v="2"/>
    <x v="0"/>
    <x v="4"/>
    <x v="53"/>
    <n v="10577"/>
    <n v="12269.32"/>
    <n v="12023.9336"/>
  </r>
  <r>
    <x v="2"/>
    <x v="1"/>
    <x v="5"/>
    <x v="19"/>
    <n v="26359"/>
    <n v="34266.700000000004"/>
    <n v="25014.691000000003"/>
  </r>
  <r>
    <x v="2"/>
    <x v="3"/>
    <x v="5"/>
    <x v="64"/>
    <n v="17894"/>
    <n v="22725.38"/>
    <n v="26815.948400000001"/>
  </r>
  <r>
    <x v="2"/>
    <x v="1"/>
    <x v="5"/>
    <x v="59"/>
    <n v="19570"/>
    <n v="20548.5"/>
    <n v="18904.620000000003"/>
  </r>
  <r>
    <x v="2"/>
    <x v="3"/>
    <x v="5"/>
    <x v="38"/>
    <n v="16032"/>
    <n v="19398.72"/>
    <n v="14161.0656"/>
  </r>
  <r>
    <x v="2"/>
    <x v="0"/>
    <x v="5"/>
    <x v="26"/>
    <n v="27292"/>
    <n v="25654.48"/>
    <n v="25654.48"/>
  </r>
  <r>
    <x v="2"/>
    <x v="3"/>
    <x v="5"/>
    <x v="46"/>
    <n v="22811"/>
    <n v="28969.97"/>
    <n v="33025.765800000001"/>
  </r>
  <r>
    <x v="2"/>
    <x v="1"/>
    <x v="5"/>
    <x v="29"/>
    <n v="16378"/>
    <n v="20144.939999999999"/>
    <n v="20547.838799999998"/>
  </r>
  <r>
    <x v="2"/>
    <x v="0"/>
    <x v="5"/>
    <x v="52"/>
    <n v="24548"/>
    <n v="28721.16"/>
    <n v="22689.716400000001"/>
  </r>
  <r>
    <x v="2"/>
    <x v="0"/>
    <x v="0"/>
    <x v="53"/>
    <n v="11633"/>
    <n v="12679.970000000001"/>
    <n v="11665.572400000001"/>
  </r>
  <r>
    <x v="2"/>
    <x v="2"/>
    <x v="0"/>
    <x v="55"/>
    <n v="29826"/>
    <n v="27738.18"/>
    <n v="25796.507400000002"/>
  </r>
  <r>
    <x v="2"/>
    <x v="1"/>
    <x v="0"/>
    <x v="30"/>
    <n v="23438"/>
    <n v="28125.599999999999"/>
    <n v="26719.319999999996"/>
  </r>
  <r>
    <x v="2"/>
    <x v="2"/>
    <x v="0"/>
    <x v="39"/>
    <n v="26620"/>
    <n v="30080.6"/>
    <n v="32487.047999999999"/>
  </r>
  <r>
    <x v="2"/>
    <x v="0"/>
    <x v="0"/>
    <x v="53"/>
    <n v="16479"/>
    <n v="20104.38"/>
    <n v="23321.0808"/>
  </r>
  <r>
    <x v="2"/>
    <x v="2"/>
    <x v="0"/>
    <x v="33"/>
    <n v="13430"/>
    <n v="13430"/>
    <n v="12892.8"/>
  </r>
  <r>
    <x v="2"/>
    <x v="3"/>
    <x v="1"/>
    <x v="7"/>
    <n v="21479"/>
    <n v="22982.530000000002"/>
    <n v="24361.481800000005"/>
  </r>
  <r>
    <x v="2"/>
    <x v="1"/>
    <x v="1"/>
    <x v="30"/>
    <n v="20540"/>
    <n v="14583.4"/>
    <n v="13708.395999999999"/>
  </r>
  <r>
    <x v="2"/>
    <x v="2"/>
    <x v="1"/>
    <x v="14"/>
    <n v="18041"/>
    <n v="15695.67"/>
    <n v="11614.7958"/>
  </r>
  <r>
    <x v="2"/>
    <x v="2"/>
    <x v="1"/>
    <x v="55"/>
    <n v="11413"/>
    <n v="11755.39"/>
    <n v="13401.144599999998"/>
  </r>
  <r>
    <x v="2"/>
    <x v="2"/>
    <x v="1"/>
    <x v="33"/>
    <n v="29922"/>
    <n v="20945.399999999998"/>
    <n v="20735.945999999996"/>
  </r>
  <r>
    <x v="2"/>
    <x v="0"/>
    <x v="1"/>
    <x v="60"/>
    <n v="16072"/>
    <n v="18000.640000000003"/>
    <n v="14400.512000000002"/>
  </r>
  <r>
    <x v="2"/>
    <x v="0"/>
    <x v="1"/>
    <x v="0"/>
    <n v="22905"/>
    <n v="22217.85"/>
    <n v="21773.492999999999"/>
  </r>
  <r>
    <x v="2"/>
    <x v="3"/>
    <x v="1"/>
    <x v="64"/>
    <n v="12796"/>
    <n v="11132.52"/>
    <n v="10798.544400000001"/>
  </r>
  <r>
    <x v="2"/>
    <x v="1"/>
    <x v="1"/>
    <x v="15"/>
    <n v="11252"/>
    <n v="10689.4"/>
    <n v="12079.021999999999"/>
  </r>
  <r>
    <x v="2"/>
    <x v="0"/>
    <x v="1"/>
    <x v="16"/>
    <n v="27590"/>
    <n v="32832.1"/>
    <n v="32503.778999999999"/>
  </r>
  <r>
    <x v="2"/>
    <x v="3"/>
    <x v="1"/>
    <x v="37"/>
    <n v="19846"/>
    <n v="18258.32"/>
    <n v="18075.736799999999"/>
  </r>
  <r>
    <x v="2"/>
    <x v="2"/>
    <x v="1"/>
    <x v="2"/>
    <n v="15987"/>
    <n v="18544.919999999998"/>
    <n v="15206.834399999998"/>
  </r>
  <r>
    <x v="2"/>
    <x v="0"/>
    <x v="1"/>
    <x v="18"/>
    <n v="8351"/>
    <n v="6597.29"/>
    <n v="6267.4254999999994"/>
  </r>
  <r>
    <x v="2"/>
    <x v="3"/>
    <x v="1"/>
    <x v="61"/>
    <n v="8876"/>
    <n v="7544.5999999999995"/>
    <n v="8223.6139999999996"/>
  </r>
  <r>
    <x v="2"/>
    <x v="3"/>
    <x v="2"/>
    <x v="17"/>
    <n v="28638"/>
    <n v="32933.699999999997"/>
    <n v="29310.992999999999"/>
  </r>
  <r>
    <x v="2"/>
    <x v="2"/>
    <x v="2"/>
    <x v="33"/>
    <n v="15865"/>
    <n v="11264.15"/>
    <n v="11714.716"/>
  </r>
  <r>
    <x v="2"/>
    <x v="2"/>
    <x v="2"/>
    <x v="43"/>
    <n v="27922"/>
    <n v="22337.600000000002"/>
    <n v="17646.704000000002"/>
  </r>
  <r>
    <x v="2"/>
    <x v="3"/>
    <x v="2"/>
    <x v="21"/>
    <n v="16333"/>
    <n v="17149.650000000001"/>
    <n v="17321.146500000003"/>
  </r>
  <r>
    <x v="2"/>
    <x v="3"/>
    <x v="2"/>
    <x v="64"/>
    <n v="26234"/>
    <n v="19937.84"/>
    <n v="23327.272799999999"/>
  </r>
  <r>
    <x v="2"/>
    <x v="0"/>
    <x v="2"/>
    <x v="42"/>
    <n v="17196"/>
    <n v="20635.2"/>
    <n v="14444.64"/>
  </r>
  <r>
    <x v="2"/>
    <x v="2"/>
    <x v="2"/>
    <x v="14"/>
    <n v="13077"/>
    <n v="16215.48"/>
    <n v="17512.718400000002"/>
  </r>
  <r>
    <x v="2"/>
    <x v="0"/>
    <x v="2"/>
    <x v="42"/>
    <n v="18224"/>
    <n v="22415.52"/>
    <n v="21743.054400000001"/>
  </r>
  <r>
    <x v="2"/>
    <x v="0"/>
    <x v="3"/>
    <x v="45"/>
    <n v="26549"/>
    <n v="22035.67"/>
    <n v="18950.676199999998"/>
  </r>
  <r>
    <x v="2"/>
    <x v="1"/>
    <x v="3"/>
    <x v="30"/>
    <n v="18100"/>
    <n v="17738"/>
    <n v="15786.82"/>
  </r>
  <r>
    <x v="2"/>
    <x v="1"/>
    <x v="3"/>
    <x v="36"/>
    <n v="25749"/>
    <n v="21629.16"/>
    <n v="22278.034800000001"/>
  </r>
  <r>
    <x v="2"/>
    <x v="0"/>
    <x v="3"/>
    <x v="16"/>
    <n v="10814"/>
    <n v="12003.54"/>
    <n v="10803.186000000002"/>
  </r>
  <r>
    <x v="2"/>
    <x v="3"/>
    <x v="3"/>
    <x v="62"/>
    <n v="9305"/>
    <n v="8002.3"/>
    <n v="9042.5990000000002"/>
  </r>
  <r>
    <x v="2"/>
    <x v="0"/>
    <x v="3"/>
    <x v="0"/>
    <n v="10408"/>
    <n v="9263.1200000000008"/>
    <n v="8522.0704000000005"/>
  </r>
  <r>
    <x v="2"/>
    <x v="1"/>
    <x v="4"/>
    <x v="30"/>
    <n v="20363"/>
    <n v="24842.86"/>
    <n v="24097.574199999999"/>
  </r>
  <r>
    <x v="2"/>
    <x v="3"/>
    <x v="4"/>
    <x v="10"/>
    <n v="10386"/>
    <n v="12151.619999999999"/>
    <n v="11301.006599999999"/>
  </r>
  <r>
    <x v="2"/>
    <x v="2"/>
    <x v="4"/>
    <x v="12"/>
    <n v="21241"/>
    <n v="16780.39"/>
    <n v="14095.527599999999"/>
  </r>
  <r>
    <x v="2"/>
    <x v="3"/>
    <x v="4"/>
    <x v="3"/>
    <n v="20887"/>
    <n v="24437.789999999997"/>
    <n v="26392.813200000001"/>
  </r>
  <r>
    <x v="2"/>
    <x v="2"/>
    <x v="4"/>
    <x v="44"/>
    <n v="25140"/>
    <n v="20112"/>
    <n v="16491.84"/>
  </r>
  <r>
    <x v="2"/>
    <x v="3"/>
    <x v="4"/>
    <x v="5"/>
    <n v="29019"/>
    <n v="24375.96"/>
    <n v="22669.642800000001"/>
  </r>
  <r>
    <x v="2"/>
    <x v="3"/>
    <x v="4"/>
    <x v="38"/>
    <n v="11944"/>
    <n v="12182.880000000001"/>
    <n v="11939.222400000001"/>
  </r>
  <r>
    <x v="2"/>
    <x v="0"/>
    <x v="4"/>
    <x v="26"/>
    <n v="24334"/>
    <n v="20440.559999999998"/>
    <n v="18805.315199999997"/>
  </r>
  <r>
    <x v="2"/>
    <x v="2"/>
    <x v="4"/>
    <x v="33"/>
    <n v="10468"/>
    <n v="10886.720000000001"/>
    <n v="12955.196800000002"/>
  </r>
  <r>
    <x v="2"/>
    <x v="1"/>
    <x v="4"/>
    <x v="1"/>
    <n v="24602"/>
    <n v="30506.48"/>
    <n v="31421.6744"/>
  </r>
  <r>
    <x v="2"/>
    <x v="3"/>
    <x v="4"/>
    <x v="13"/>
    <n v="15948"/>
    <n v="17861.760000000002"/>
    <n v="17683.142400000001"/>
  </r>
  <r>
    <x v="2"/>
    <x v="1"/>
    <x v="4"/>
    <x v="19"/>
    <n v="12796"/>
    <n v="9341.08"/>
    <n v="10181.7772"/>
  </r>
  <r>
    <x v="2"/>
    <x v="3"/>
    <x v="4"/>
    <x v="27"/>
    <n v="25888"/>
    <n v="32877.760000000002"/>
    <n v="23671.9872"/>
  </r>
  <r>
    <x v="2"/>
    <x v="2"/>
    <x v="4"/>
    <x v="4"/>
    <n v="15863"/>
    <n v="14435.33"/>
    <n v="11548.264000000001"/>
  </r>
  <r>
    <x v="2"/>
    <x v="0"/>
    <x v="4"/>
    <x v="42"/>
    <n v="14301"/>
    <n v="11726.82"/>
    <n v="13603.111199999999"/>
  </r>
  <r>
    <x v="2"/>
    <x v="0"/>
    <x v="5"/>
    <x v="0"/>
    <n v="12390"/>
    <n v="15983.1"/>
    <n v="19179.72"/>
  </r>
  <r>
    <x v="2"/>
    <x v="0"/>
    <x v="5"/>
    <x v="50"/>
    <n v="21934"/>
    <n v="25443.439999999999"/>
    <n v="28496.6528"/>
  </r>
  <r>
    <x v="2"/>
    <x v="1"/>
    <x v="5"/>
    <x v="54"/>
    <n v="11356"/>
    <n v="13172.96"/>
    <n v="13041.230399999999"/>
  </r>
  <r>
    <x v="2"/>
    <x v="2"/>
    <x v="5"/>
    <x v="22"/>
    <n v="11404"/>
    <n v="8895.1200000000008"/>
    <n v="10674.144"/>
  </r>
  <r>
    <x v="2"/>
    <x v="3"/>
    <x v="5"/>
    <x v="46"/>
    <n v="12906"/>
    <n v="14841.9"/>
    <n v="15287.156999999999"/>
  </r>
  <r>
    <x v="2"/>
    <x v="1"/>
    <x v="5"/>
    <x v="1"/>
    <n v="12376"/>
    <n v="14232.4"/>
    <n v="16936.556"/>
  </r>
  <r>
    <x v="2"/>
    <x v="1"/>
    <x v="5"/>
    <x v="35"/>
    <n v="13289"/>
    <n v="9833.86"/>
    <n v="8555.4582000000009"/>
  </r>
  <r>
    <x v="2"/>
    <x v="0"/>
    <x v="5"/>
    <x v="52"/>
    <n v="22695"/>
    <n v="18609.899999999998"/>
    <n v="21401.384999999995"/>
  </r>
  <r>
    <x v="2"/>
    <x v="2"/>
    <x v="0"/>
    <x v="23"/>
    <n v="27963"/>
    <n v="25725.960000000003"/>
    <n v="25725.960000000003"/>
  </r>
  <r>
    <x v="2"/>
    <x v="1"/>
    <x v="0"/>
    <x v="30"/>
    <n v="21739"/>
    <n v="19130.32"/>
    <n v="16834.6816"/>
  </r>
  <r>
    <x v="2"/>
    <x v="1"/>
    <x v="0"/>
    <x v="29"/>
    <n v="20935"/>
    <n v="15910.6"/>
    <n v="13524.01"/>
  </r>
  <r>
    <x v="2"/>
    <x v="3"/>
    <x v="0"/>
    <x v="58"/>
    <n v="19946"/>
    <n v="14760.039999999999"/>
    <n v="14612.4396"/>
  </r>
  <r>
    <x v="2"/>
    <x v="3"/>
    <x v="0"/>
    <x v="9"/>
    <n v="21765"/>
    <n v="20023.8"/>
    <n v="17821.182000000001"/>
  </r>
  <r>
    <x v="2"/>
    <x v="1"/>
    <x v="0"/>
    <x v="15"/>
    <n v="19450"/>
    <n v="21006"/>
    <n v="14704.199999999999"/>
  </r>
  <r>
    <x v="2"/>
    <x v="3"/>
    <x v="1"/>
    <x v="38"/>
    <n v="20697"/>
    <n v="24422.46"/>
    <n v="19293.743399999999"/>
  </r>
  <r>
    <x v="2"/>
    <x v="2"/>
    <x v="1"/>
    <x v="39"/>
    <n v="8188"/>
    <n v="9743.7199999999993"/>
    <n v="10036.0316"/>
  </r>
  <r>
    <x v="2"/>
    <x v="0"/>
    <x v="1"/>
    <x v="42"/>
    <n v="8689"/>
    <n v="9818.57"/>
    <n v="10309.4985"/>
  </r>
  <r>
    <x v="2"/>
    <x v="2"/>
    <x v="1"/>
    <x v="44"/>
    <n v="18991"/>
    <n v="20320.370000000003"/>
    <n v="18694.740400000002"/>
  </r>
  <r>
    <x v="2"/>
    <x v="1"/>
    <x v="1"/>
    <x v="36"/>
    <n v="29364"/>
    <n v="35530.44"/>
    <n v="25226.612400000002"/>
  </r>
  <r>
    <x v="2"/>
    <x v="3"/>
    <x v="1"/>
    <x v="17"/>
    <n v="21986"/>
    <n v="16709.36"/>
    <n v="19549.9512"/>
  </r>
  <r>
    <x v="2"/>
    <x v="0"/>
    <x v="1"/>
    <x v="16"/>
    <n v="16314"/>
    <n v="14682.6"/>
    <n v="11892.906000000001"/>
  </r>
  <r>
    <x v="2"/>
    <x v="2"/>
    <x v="1"/>
    <x v="33"/>
    <n v="26677"/>
    <n v="34413.33"/>
    <n v="32004.396900000003"/>
  </r>
  <r>
    <x v="2"/>
    <x v="3"/>
    <x v="1"/>
    <x v="3"/>
    <n v="20210"/>
    <n v="17582.7"/>
    <n v="13362.852000000001"/>
  </r>
  <r>
    <x v="2"/>
    <x v="0"/>
    <x v="1"/>
    <x v="41"/>
    <n v="23387"/>
    <n v="16838.64"/>
    <n v="17848.9584"/>
  </r>
  <r>
    <x v="2"/>
    <x v="1"/>
    <x v="1"/>
    <x v="59"/>
    <n v="22695"/>
    <n v="16567.349999999999"/>
    <n v="19549.472999999998"/>
  </r>
  <r>
    <x v="2"/>
    <x v="3"/>
    <x v="1"/>
    <x v="61"/>
    <n v="8765"/>
    <n v="7976.1500000000005"/>
    <n v="6620.2044999999998"/>
  </r>
  <r>
    <x v="2"/>
    <x v="2"/>
    <x v="1"/>
    <x v="55"/>
    <n v="27726"/>
    <n v="32162.159999999996"/>
    <n v="32483.781599999995"/>
  </r>
  <r>
    <x v="2"/>
    <x v="1"/>
    <x v="1"/>
    <x v="51"/>
    <n v="22499"/>
    <n v="28573.73"/>
    <n v="33717.001400000001"/>
  </r>
  <r>
    <x v="2"/>
    <x v="0"/>
    <x v="2"/>
    <x v="0"/>
    <n v="17988"/>
    <n v="14390.400000000001"/>
    <n v="12663.552000000001"/>
  </r>
  <r>
    <x v="2"/>
    <x v="3"/>
    <x v="2"/>
    <x v="28"/>
    <n v="24135"/>
    <n v="24376.35"/>
    <n v="17063.445"/>
  </r>
  <r>
    <x v="2"/>
    <x v="3"/>
    <x v="2"/>
    <x v="62"/>
    <n v="28888"/>
    <n v="25421.439999999999"/>
    <n v="24150.367999999999"/>
  </r>
  <r>
    <x v="2"/>
    <x v="2"/>
    <x v="2"/>
    <x v="43"/>
    <n v="16160"/>
    <n v="20200"/>
    <n v="22624.000000000004"/>
  </r>
  <r>
    <x v="2"/>
    <x v="3"/>
    <x v="2"/>
    <x v="6"/>
    <n v="20374"/>
    <n v="22411.4"/>
    <n v="22411.4"/>
  </r>
  <r>
    <x v="2"/>
    <x v="0"/>
    <x v="2"/>
    <x v="18"/>
    <n v="25624"/>
    <n v="28186.400000000001"/>
    <n v="30723.176000000003"/>
  </r>
  <r>
    <x v="2"/>
    <x v="1"/>
    <x v="2"/>
    <x v="30"/>
    <n v="27626"/>
    <n v="30941.120000000003"/>
    <n v="29394.064000000002"/>
  </r>
  <r>
    <x v="2"/>
    <x v="2"/>
    <x v="2"/>
    <x v="56"/>
    <n v="27609"/>
    <n v="29817.72"/>
    <n v="29221.365600000001"/>
  </r>
  <r>
    <x v="2"/>
    <x v="1"/>
    <x v="3"/>
    <x v="35"/>
    <n v="25899"/>
    <n v="24863.040000000001"/>
    <n v="27100.713600000003"/>
  </r>
  <r>
    <x v="2"/>
    <x v="1"/>
    <x v="3"/>
    <x v="35"/>
    <n v="11447"/>
    <n v="14537.69"/>
    <n v="17009.097300000001"/>
  </r>
  <r>
    <x v="2"/>
    <x v="3"/>
    <x v="3"/>
    <x v="5"/>
    <n v="20094"/>
    <n v="19089.3"/>
    <n v="15080.547"/>
  </r>
  <r>
    <x v="2"/>
    <x v="2"/>
    <x v="3"/>
    <x v="44"/>
    <n v="12072"/>
    <n v="14124.24"/>
    <n v="15677.906400000002"/>
  </r>
  <r>
    <x v="2"/>
    <x v="3"/>
    <x v="3"/>
    <x v="27"/>
    <n v="24080"/>
    <n v="30822.400000000001"/>
    <n v="31438.848000000002"/>
  </r>
  <r>
    <x v="2"/>
    <x v="0"/>
    <x v="3"/>
    <x v="42"/>
    <n v="8146"/>
    <n v="7168.4800000000005"/>
    <n v="7383.5344000000005"/>
  </r>
  <r>
    <x v="2"/>
    <x v="1"/>
    <x v="4"/>
    <x v="35"/>
    <n v="29994"/>
    <n v="35392.92"/>
    <n v="25128.973199999997"/>
  </r>
  <r>
    <x v="2"/>
    <x v="3"/>
    <x v="4"/>
    <x v="10"/>
    <n v="27307"/>
    <n v="29218.49"/>
    <n v="35062.188000000002"/>
  </r>
  <r>
    <x v="2"/>
    <x v="2"/>
    <x v="4"/>
    <x v="33"/>
    <n v="26139"/>
    <n v="26923.170000000002"/>
    <n v="24230.853000000003"/>
  </r>
  <r>
    <x v="2"/>
    <x v="3"/>
    <x v="4"/>
    <x v="28"/>
    <n v="9374"/>
    <n v="9280.26"/>
    <n v="7795.4183999999996"/>
  </r>
  <r>
    <x v="2"/>
    <x v="3"/>
    <x v="4"/>
    <x v="37"/>
    <n v="12690"/>
    <n v="9390.6"/>
    <n v="9202.7880000000005"/>
  </r>
  <r>
    <x v="2"/>
    <x v="0"/>
    <x v="4"/>
    <x v="18"/>
    <n v="29601"/>
    <n v="28120.949999999997"/>
    <n v="32057.882999999994"/>
  </r>
  <r>
    <x v="2"/>
    <x v="2"/>
    <x v="4"/>
    <x v="32"/>
    <n v="14123"/>
    <n v="15394.070000000002"/>
    <n v="13238.900200000002"/>
  </r>
  <r>
    <x v="2"/>
    <x v="0"/>
    <x v="4"/>
    <x v="16"/>
    <n v="16551"/>
    <n v="19033.649999999998"/>
    <n v="13513.891499999998"/>
  </r>
  <r>
    <x v="2"/>
    <x v="0"/>
    <x v="4"/>
    <x v="0"/>
    <n v="9223"/>
    <n v="9776.380000000001"/>
    <n v="9776.380000000001"/>
  </r>
  <r>
    <x v="2"/>
    <x v="1"/>
    <x v="4"/>
    <x v="29"/>
    <n v="11567"/>
    <n v="10641.640000000001"/>
    <n v="10215.974400000001"/>
  </r>
  <r>
    <x v="2"/>
    <x v="2"/>
    <x v="4"/>
    <x v="56"/>
    <n v="12842"/>
    <n v="14383.04"/>
    <n v="11074.9408"/>
  </r>
  <r>
    <x v="2"/>
    <x v="0"/>
    <x v="4"/>
    <x v="52"/>
    <n v="19796"/>
    <n v="23953.16"/>
    <n v="18204.401600000001"/>
  </r>
  <r>
    <x v="2"/>
    <x v="1"/>
    <x v="4"/>
    <x v="19"/>
    <n v="17381"/>
    <n v="21031.01"/>
    <n v="20610.389799999997"/>
  </r>
  <r>
    <x v="2"/>
    <x v="0"/>
    <x v="4"/>
    <x v="42"/>
    <n v="9103"/>
    <n v="11651.84"/>
    <n v="10370.1376"/>
  </r>
  <r>
    <x v="2"/>
    <x v="0"/>
    <x v="4"/>
    <x v="16"/>
    <n v="25371"/>
    <n v="31460.04"/>
    <n v="28943.236800000002"/>
  </r>
  <r>
    <x v="2"/>
    <x v="2"/>
    <x v="5"/>
    <x v="4"/>
    <n v="19372"/>
    <n v="21115.480000000003"/>
    <n v="14991.990800000001"/>
  </r>
  <r>
    <x v="2"/>
    <x v="1"/>
    <x v="5"/>
    <x v="29"/>
    <n v="13356"/>
    <n v="16962.12"/>
    <n v="18319.089599999999"/>
  </r>
  <r>
    <x v="2"/>
    <x v="3"/>
    <x v="5"/>
    <x v="38"/>
    <n v="18071"/>
    <n v="14637.51"/>
    <n v="14198.384700000001"/>
  </r>
  <r>
    <x v="2"/>
    <x v="1"/>
    <x v="5"/>
    <x v="30"/>
    <n v="12032"/>
    <n v="12032"/>
    <n v="10347.52"/>
  </r>
  <r>
    <x v="2"/>
    <x v="1"/>
    <x v="5"/>
    <x v="19"/>
    <n v="20459"/>
    <n v="17390.149999999998"/>
    <n v="19129.165000000001"/>
  </r>
  <r>
    <x v="2"/>
    <x v="2"/>
    <x v="5"/>
    <x v="55"/>
    <n v="20572"/>
    <n v="18926.240000000002"/>
    <n v="16276.566400000002"/>
  </r>
  <r>
    <x v="2"/>
    <x v="3"/>
    <x v="5"/>
    <x v="21"/>
    <n v="10767"/>
    <n v="7967.58"/>
    <n v="6214.7124000000003"/>
  </r>
  <r>
    <x v="2"/>
    <x v="3"/>
    <x v="5"/>
    <x v="61"/>
    <n v="10098"/>
    <n v="12925.44"/>
    <n v="14993.510399999999"/>
  </r>
  <r>
    <x v="2"/>
    <x v="2"/>
    <x v="0"/>
    <x v="63"/>
    <n v="11438"/>
    <n v="11781.14"/>
    <n v="13901.745199999999"/>
  </r>
  <r>
    <x v="2"/>
    <x v="2"/>
    <x v="0"/>
    <x v="14"/>
    <n v="22721"/>
    <n v="29310.09"/>
    <n v="24913.576499999999"/>
  </r>
  <r>
    <x v="2"/>
    <x v="0"/>
    <x v="0"/>
    <x v="53"/>
    <n v="16112"/>
    <n v="13050.720000000001"/>
    <n v="12006.662400000001"/>
  </r>
  <r>
    <x v="2"/>
    <x v="3"/>
    <x v="0"/>
    <x v="3"/>
    <n v="19879"/>
    <n v="23854.799999999999"/>
    <n v="17891.099999999999"/>
  </r>
  <r>
    <x v="2"/>
    <x v="3"/>
    <x v="0"/>
    <x v="9"/>
    <n v="17616"/>
    <n v="18849.120000000003"/>
    <n v="17906.664000000001"/>
  </r>
  <r>
    <x v="2"/>
    <x v="1"/>
    <x v="0"/>
    <x v="25"/>
    <n v="28992"/>
    <n v="20584.32"/>
    <n v="20172.633600000001"/>
  </r>
  <r>
    <x v="2"/>
    <x v="2"/>
    <x v="1"/>
    <x v="2"/>
    <n v="21215"/>
    <n v="16972"/>
    <n v="19687.52"/>
  </r>
  <r>
    <x v="2"/>
    <x v="1"/>
    <x v="1"/>
    <x v="31"/>
    <n v="25345"/>
    <n v="26358.799999999999"/>
    <n v="26095.212"/>
  </r>
  <r>
    <x v="2"/>
    <x v="2"/>
    <x v="1"/>
    <x v="55"/>
    <n v="28758"/>
    <n v="26744.940000000002"/>
    <n v="24872.794200000004"/>
  </r>
  <r>
    <x v="2"/>
    <x v="1"/>
    <x v="1"/>
    <x v="59"/>
    <n v="29673"/>
    <n v="28782.809999999998"/>
    <n v="23314.076099999998"/>
  </r>
  <r>
    <x v="2"/>
    <x v="3"/>
    <x v="1"/>
    <x v="38"/>
    <n v="17248"/>
    <n v="21042.560000000001"/>
    <n v="17044.473600000001"/>
  </r>
  <r>
    <x v="2"/>
    <x v="2"/>
    <x v="1"/>
    <x v="12"/>
    <n v="10266"/>
    <n v="11497.920000000002"/>
    <n v="11497.920000000002"/>
  </r>
  <r>
    <x v="2"/>
    <x v="3"/>
    <x v="1"/>
    <x v="61"/>
    <n v="19141"/>
    <n v="21055.100000000002"/>
    <n v="18107.386000000002"/>
  </r>
  <r>
    <x v="2"/>
    <x v="2"/>
    <x v="1"/>
    <x v="22"/>
    <n v="14095"/>
    <n v="14235.95"/>
    <n v="12954.714500000002"/>
  </r>
  <r>
    <x v="2"/>
    <x v="0"/>
    <x v="1"/>
    <x v="42"/>
    <n v="25790"/>
    <n v="31979.599999999999"/>
    <n v="22705.516"/>
  </r>
  <r>
    <x v="2"/>
    <x v="3"/>
    <x v="1"/>
    <x v="3"/>
    <n v="22061"/>
    <n v="17869.41"/>
    <n v="15546.386699999999"/>
  </r>
  <r>
    <x v="2"/>
    <x v="3"/>
    <x v="1"/>
    <x v="13"/>
    <n v="8676"/>
    <n v="7287.84"/>
    <n v="7652.2320000000009"/>
  </r>
  <r>
    <x v="2"/>
    <x v="0"/>
    <x v="1"/>
    <x v="45"/>
    <n v="9773"/>
    <n v="8697.9699999999993"/>
    <n v="6784.4165999999996"/>
  </r>
  <r>
    <x v="2"/>
    <x v="3"/>
    <x v="1"/>
    <x v="61"/>
    <n v="22986"/>
    <n v="17699.22"/>
    <n v="18053.204400000002"/>
  </r>
  <r>
    <x v="2"/>
    <x v="1"/>
    <x v="1"/>
    <x v="19"/>
    <n v="26507"/>
    <n v="19880.25"/>
    <n v="15307.7925"/>
  </r>
  <r>
    <x v="2"/>
    <x v="2"/>
    <x v="2"/>
    <x v="22"/>
    <n v="20491"/>
    <n v="20491"/>
    <n v="14548.609999999999"/>
  </r>
  <r>
    <x v="2"/>
    <x v="1"/>
    <x v="2"/>
    <x v="49"/>
    <n v="8697"/>
    <n v="9305.7900000000009"/>
    <n v="10608.6006"/>
  </r>
  <r>
    <x v="2"/>
    <x v="2"/>
    <x v="2"/>
    <x v="56"/>
    <n v="13674"/>
    <n v="17639.46"/>
    <n v="15346.330199999999"/>
  </r>
  <r>
    <x v="2"/>
    <x v="3"/>
    <x v="2"/>
    <x v="9"/>
    <n v="15063"/>
    <n v="18075.599999999999"/>
    <n v="18979.38"/>
  </r>
  <r>
    <x v="2"/>
    <x v="1"/>
    <x v="2"/>
    <x v="15"/>
    <n v="24748"/>
    <n v="18066.04"/>
    <n v="20414.625199999999"/>
  </r>
  <r>
    <x v="2"/>
    <x v="2"/>
    <x v="2"/>
    <x v="43"/>
    <n v="22049"/>
    <n v="23151.45"/>
    <n v="25235.080500000004"/>
  </r>
  <r>
    <x v="2"/>
    <x v="0"/>
    <x v="2"/>
    <x v="53"/>
    <n v="18167"/>
    <n v="15078.609999999999"/>
    <n v="10856.599199999999"/>
  </r>
  <r>
    <x v="2"/>
    <x v="2"/>
    <x v="2"/>
    <x v="32"/>
    <n v="17850"/>
    <n v="21241.5"/>
    <n v="22940.82"/>
  </r>
  <r>
    <x v="2"/>
    <x v="2"/>
    <x v="3"/>
    <x v="32"/>
    <n v="12160"/>
    <n v="12889.6"/>
    <n v="11213.952000000001"/>
  </r>
  <r>
    <x v="2"/>
    <x v="3"/>
    <x v="3"/>
    <x v="27"/>
    <n v="8989"/>
    <n v="7281.09"/>
    <n v="6625.7919000000002"/>
  </r>
  <r>
    <x v="2"/>
    <x v="1"/>
    <x v="3"/>
    <x v="30"/>
    <n v="25498"/>
    <n v="24988.04"/>
    <n v="20490.192800000001"/>
  </r>
  <r>
    <x v="2"/>
    <x v="0"/>
    <x v="3"/>
    <x v="26"/>
    <n v="25102"/>
    <n v="28867.3"/>
    <n v="28578.627"/>
  </r>
  <r>
    <x v="2"/>
    <x v="3"/>
    <x v="3"/>
    <x v="58"/>
    <n v="15331"/>
    <n v="15484.31"/>
    <n v="12387.448"/>
  </r>
  <r>
    <x v="2"/>
    <x v="1"/>
    <x v="3"/>
    <x v="25"/>
    <n v="27894"/>
    <n v="30683.4"/>
    <n v="30683.4"/>
  </r>
  <r>
    <x v="2"/>
    <x v="1"/>
    <x v="4"/>
    <x v="49"/>
    <n v="16841"/>
    <n v="13304.390000000001"/>
    <n v="13836.565600000002"/>
  </r>
  <r>
    <x v="2"/>
    <x v="1"/>
    <x v="4"/>
    <x v="11"/>
    <n v="21553"/>
    <n v="18320.05"/>
    <n v="20701.656499999997"/>
  </r>
  <r>
    <x v="2"/>
    <x v="3"/>
    <x v="4"/>
    <x v="21"/>
    <n v="8173"/>
    <n v="5966.29"/>
    <n v="5608.3125999999993"/>
  </r>
  <r>
    <x v="2"/>
    <x v="3"/>
    <x v="4"/>
    <x v="38"/>
    <n v="25099"/>
    <n v="25349.99"/>
    <n v="22054.491300000002"/>
  </r>
  <r>
    <x v="2"/>
    <x v="1"/>
    <x v="4"/>
    <x v="47"/>
    <n v="18615"/>
    <n v="15822.75"/>
    <n v="17246.797500000001"/>
  </r>
  <r>
    <x v="2"/>
    <x v="1"/>
    <x v="4"/>
    <x v="35"/>
    <n v="25178"/>
    <n v="28451.139999999996"/>
    <n v="32718.810999999994"/>
  </r>
  <r>
    <x v="2"/>
    <x v="0"/>
    <x v="4"/>
    <x v="50"/>
    <n v="22169"/>
    <n v="24385.9"/>
    <n v="27068.349000000006"/>
  </r>
  <r>
    <x v="2"/>
    <x v="1"/>
    <x v="4"/>
    <x v="25"/>
    <n v="18093"/>
    <n v="18454.86"/>
    <n v="14025.693600000001"/>
  </r>
  <r>
    <x v="2"/>
    <x v="2"/>
    <x v="4"/>
    <x v="2"/>
    <n v="27123"/>
    <n v="22512.09"/>
    <n v="24763.299000000003"/>
  </r>
  <r>
    <x v="2"/>
    <x v="0"/>
    <x v="4"/>
    <x v="52"/>
    <n v="20928"/>
    <n v="23020.800000000003"/>
    <n v="23711.424000000003"/>
  </r>
  <r>
    <x v="2"/>
    <x v="1"/>
    <x v="4"/>
    <x v="49"/>
    <n v="12249"/>
    <n v="13351.410000000002"/>
    <n v="12016.269000000002"/>
  </r>
  <r>
    <x v="2"/>
    <x v="3"/>
    <x v="4"/>
    <x v="61"/>
    <n v="26307"/>
    <n v="25517.79"/>
    <n v="18627.986700000001"/>
  </r>
  <r>
    <x v="2"/>
    <x v="3"/>
    <x v="4"/>
    <x v="5"/>
    <n v="27943"/>
    <n v="30457.870000000003"/>
    <n v="33199.078300000008"/>
  </r>
  <r>
    <x v="2"/>
    <x v="0"/>
    <x v="4"/>
    <x v="40"/>
    <n v="22226"/>
    <n v="19781.14"/>
    <n v="21165.819800000001"/>
  </r>
  <r>
    <x v="2"/>
    <x v="3"/>
    <x v="4"/>
    <x v="38"/>
    <n v="27944"/>
    <n v="36047.760000000002"/>
    <n v="32082.506400000002"/>
  </r>
  <r>
    <x v="2"/>
    <x v="2"/>
    <x v="5"/>
    <x v="23"/>
    <n v="28514"/>
    <n v="21670.639999999999"/>
    <n v="15819.5672"/>
  </r>
  <r>
    <x v="2"/>
    <x v="3"/>
    <x v="5"/>
    <x v="61"/>
    <n v="27420"/>
    <n v="21661.8"/>
    <n v="18412.53"/>
  </r>
  <r>
    <x v="2"/>
    <x v="0"/>
    <x v="5"/>
    <x v="53"/>
    <n v="28687"/>
    <n v="28687"/>
    <n v="22662.73"/>
  </r>
  <r>
    <x v="2"/>
    <x v="0"/>
    <x v="5"/>
    <x v="53"/>
    <n v="13317"/>
    <n v="10653.6"/>
    <n v="11079.744000000001"/>
  </r>
  <r>
    <x v="2"/>
    <x v="1"/>
    <x v="5"/>
    <x v="48"/>
    <n v="12686"/>
    <n v="15350.06"/>
    <n v="12126.547399999999"/>
  </r>
  <r>
    <x v="2"/>
    <x v="1"/>
    <x v="5"/>
    <x v="15"/>
    <n v="28715"/>
    <n v="23833.449999999997"/>
    <n v="19543.428999999996"/>
  </r>
  <r>
    <x v="2"/>
    <x v="0"/>
    <x v="5"/>
    <x v="52"/>
    <n v="20484"/>
    <n v="22327.56"/>
    <n v="22550.835600000002"/>
  </r>
  <r>
    <x v="2"/>
    <x v="2"/>
    <x v="5"/>
    <x v="56"/>
    <n v="12128"/>
    <n v="9702.4"/>
    <n v="8150.0159999999996"/>
  </r>
  <r>
    <x v="2"/>
    <x v="3"/>
    <x v="0"/>
    <x v="3"/>
    <n v="11550"/>
    <n v="9586.5"/>
    <n v="11312.07"/>
  </r>
  <r>
    <x v="2"/>
    <x v="0"/>
    <x v="0"/>
    <x v="53"/>
    <n v="16649"/>
    <n v="18147.41"/>
    <n v="15062.3503"/>
  </r>
  <r>
    <x v="2"/>
    <x v="3"/>
    <x v="0"/>
    <x v="5"/>
    <n v="22536"/>
    <n v="27493.919999999998"/>
    <n v="32167.886399999996"/>
  </r>
  <r>
    <x v="2"/>
    <x v="1"/>
    <x v="0"/>
    <x v="25"/>
    <n v="24924"/>
    <n v="27416.400000000001"/>
    <n v="24948.924000000003"/>
  </r>
  <r>
    <x v="2"/>
    <x v="3"/>
    <x v="0"/>
    <x v="20"/>
    <n v="20467"/>
    <n v="19034.310000000001"/>
    <n v="22841.172000000002"/>
  </r>
  <r>
    <x v="2"/>
    <x v="1"/>
    <x v="0"/>
    <x v="51"/>
    <n v="28704"/>
    <n v="35018.879999999997"/>
    <n v="38170.5792"/>
  </r>
  <r>
    <x v="2"/>
    <x v="0"/>
    <x v="1"/>
    <x v="42"/>
    <n v="21863"/>
    <n v="26235.599999999999"/>
    <n v="23349.683999999997"/>
  </r>
  <r>
    <x v="2"/>
    <x v="1"/>
    <x v="1"/>
    <x v="35"/>
    <n v="18600"/>
    <n v="14694"/>
    <n v="17045.039999999997"/>
  </r>
  <r>
    <x v="2"/>
    <x v="2"/>
    <x v="1"/>
    <x v="44"/>
    <n v="15590"/>
    <n v="20267"/>
    <n v="21077.68"/>
  </r>
  <r>
    <x v="2"/>
    <x v="1"/>
    <x v="1"/>
    <x v="36"/>
    <n v="16438"/>
    <n v="18903.699999999997"/>
    <n v="15311.996999999999"/>
  </r>
  <r>
    <x v="2"/>
    <x v="3"/>
    <x v="1"/>
    <x v="9"/>
    <n v="15871"/>
    <n v="11903.25"/>
    <n v="8689.3724999999995"/>
  </r>
  <r>
    <x v="2"/>
    <x v="1"/>
    <x v="1"/>
    <x v="49"/>
    <n v="22721"/>
    <n v="24311.47"/>
    <n v="18233.602500000001"/>
  </r>
  <r>
    <x v="2"/>
    <x v="3"/>
    <x v="1"/>
    <x v="6"/>
    <n v="12422"/>
    <n v="14782.179999999998"/>
    <n v="16556.0416"/>
  </r>
  <r>
    <x v="2"/>
    <x v="3"/>
    <x v="1"/>
    <x v="9"/>
    <n v="17785"/>
    <n v="14583.699999999999"/>
    <n v="16625.417999999998"/>
  </r>
  <r>
    <x v="2"/>
    <x v="3"/>
    <x v="1"/>
    <x v="46"/>
    <n v="11722"/>
    <n v="11370.34"/>
    <n v="10005.8992"/>
  </r>
  <r>
    <x v="2"/>
    <x v="1"/>
    <x v="1"/>
    <x v="35"/>
    <n v="21327"/>
    <n v="23459.7"/>
    <n v="16656.386999999999"/>
  </r>
  <r>
    <x v="2"/>
    <x v="3"/>
    <x v="1"/>
    <x v="7"/>
    <n v="25055"/>
    <n v="18039.599999999999"/>
    <n v="13168.907999999999"/>
  </r>
  <r>
    <x v="2"/>
    <x v="1"/>
    <x v="1"/>
    <x v="49"/>
    <n v="25364"/>
    <n v="20291.2"/>
    <n v="19479.552"/>
  </r>
  <r>
    <x v="2"/>
    <x v="3"/>
    <x v="1"/>
    <x v="7"/>
    <n v="28850"/>
    <n v="35485.5"/>
    <n v="39743.760000000002"/>
  </r>
  <r>
    <x v="2"/>
    <x v="1"/>
    <x v="1"/>
    <x v="54"/>
    <n v="16040"/>
    <n v="20852"/>
    <n v="16264.560000000001"/>
  </r>
  <r>
    <x v="2"/>
    <x v="3"/>
    <x v="2"/>
    <x v="17"/>
    <n v="12425"/>
    <n v="13916.000000000002"/>
    <n v="15725.08"/>
  </r>
  <r>
    <x v="2"/>
    <x v="0"/>
    <x v="2"/>
    <x v="40"/>
    <n v="14931"/>
    <n v="11198.25"/>
    <n v="10862.3025"/>
  </r>
  <r>
    <x v="2"/>
    <x v="2"/>
    <x v="2"/>
    <x v="23"/>
    <n v="25377"/>
    <n v="27153.390000000003"/>
    <n v="29325.661200000006"/>
  </r>
  <r>
    <x v="2"/>
    <x v="0"/>
    <x v="2"/>
    <x v="40"/>
    <n v="13078"/>
    <n v="12947.22"/>
    <n v="14889.302999999998"/>
  </r>
  <r>
    <x v="2"/>
    <x v="3"/>
    <x v="2"/>
    <x v="28"/>
    <n v="13827"/>
    <n v="9817.17"/>
    <n v="9718.9982999999993"/>
  </r>
  <r>
    <x v="2"/>
    <x v="3"/>
    <x v="2"/>
    <x v="46"/>
    <n v="14403"/>
    <n v="17427.63"/>
    <n v="20738.879700000001"/>
  </r>
  <r>
    <x v="2"/>
    <x v="0"/>
    <x v="2"/>
    <x v="16"/>
    <n v="24376"/>
    <n v="19257.04"/>
    <n v="19257.04"/>
  </r>
  <r>
    <x v="2"/>
    <x v="3"/>
    <x v="2"/>
    <x v="61"/>
    <n v="8238"/>
    <n v="6508.02"/>
    <n v="7419.1427999999996"/>
  </r>
  <r>
    <x v="2"/>
    <x v="3"/>
    <x v="3"/>
    <x v="27"/>
    <n v="13971"/>
    <n v="14110.710000000001"/>
    <n v="14816.245500000001"/>
  </r>
  <r>
    <x v="2"/>
    <x v="1"/>
    <x v="3"/>
    <x v="35"/>
    <n v="16395"/>
    <n v="14263.65"/>
    <n v="14976.8325"/>
  </r>
  <r>
    <x v="2"/>
    <x v="3"/>
    <x v="3"/>
    <x v="58"/>
    <n v="18253"/>
    <n v="19530.710000000003"/>
    <n v="15819.875100000003"/>
  </r>
  <r>
    <x v="2"/>
    <x v="3"/>
    <x v="3"/>
    <x v="46"/>
    <n v="16547"/>
    <n v="17539.82"/>
    <n v="20170.792999999998"/>
  </r>
  <r>
    <x v="2"/>
    <x v="1"/>
    <x v="3"/>
    <x v="30"/>
    <n v="10645"/>
    <n v="7664.4"/>
    <n v="6821.3159999999998"/>
  </r>
  <r>
    <x v="2"/>
    <x v="3"/>
    <x v="3"/>
    <x v="21"/>
    <n v="17254"/>
    <n v="12422.88"/>
    <n v="9938.3040000000001"/>
  </r>
  <r>
    <x v="2"/>
    <x v="2"/>
    <x v="4"/>
    <x v="23"/>
    <n v="26769"/>
    <n v="21950.579999999998"/>
    <n v="16023.923399999998"/>
  </r>
  <r>
    <x v="2"/>
    <x v="2"/>
    <x v="4"/>
    <x v="32"/>
    <n v="16980"/>
    <n v="14602.8"/>
    <n v="13580.603999999999"/>
  </r>
  <r>
    <x v="2"/>
    <x v="3"/>
    <x v="4"/>
    <x v="57"/>
    <n v="8784"/>
    <n v="6236.6399999999994"/>
    <n v="6049.5407999999989"/>
  </r>
  <r>
    <x v="2"/>
    <x v="2"/>
    <x v="4"/>
    <x v="4"/>
    <n v="22561"/>
    <n v="21658.559999999998"/>
    <n v="17976.604799999997"/>
  </r>
  <r>
    <x v="2"/>
    <x v="2"/>
    <x v="4"/>
    <x v="4"/>
    <n v="13778"/>
    <n v="11986.86"/>
    <n v="10428.5682"/>
  </r>
  <r>
    <x v="2"/>
    <x v="2"/>
    <x v="4"/>
    <x v="8"/>
    <n v="17476"/>
    <n v="20796.439999999999"/>
    <n v="21628.297599999998"/>
  </r>
  <r>
    <x v="2"/>
    <x v="1"/>
    <x v="4"/>
    <x v="30"/>
    <n v="8652"/>
    <n v="6921.6"/>
    <n v="7406.112000000001"/>
  </r>
  <r>
    <x v="2"/>
    <x v="1"/>
    <x v="4"/>
    <x v="51"/>
    <n v="22089"/>
    <n v="16345.86"/>
    <n v="13730.5224"/>
  </r>
  <r>
    <x v="2"/>
    <x v="0"/>
    <x v="4"/>
    <x v="42"/>
    <n v="24257"/>
    <n v="18435.32"/>
    <n v="15670.021999999999"/>
  </r>
  <r>
    <x v="2"/>
    <x v="2"/>
    <x v="4"/>
    <x v="32"/>
    <n v="24853"/>
    <n v="30569.19"/>
    <n v="23843.968199999999"/>
  </r>
  <r>
    <x v="2"/>
    <x v="2"/>
    <x v="4"/>
    <x v="2"/>
    <n v="16320"/>
    <n v="15993.6"/>
    <n v="14074.368"/>
  </r>
  <r>
    <x v="2"/>
    <x v="3"/>
    <x v="4"/>
    <x v="58"/>
    <n v="20601"/>
    <n v="23691.149999999998"/>
    <n v="27481.733999999997"/>
  </r>
  <r>
    <x v="2"/>
    <x v="1"/>
    <x v="4"/>
    <x v="31"/>
    <n v="23171"/>
    <n v="29658.880000000001"/>
    <n v="32921.356800000001"/>
  </r>
  <r>
    <x v="2"/>
    <x v="2"/>
    <x v="4"/>
    <x v="33"/>
    <n v="19009"/>
    <n v="13686.48"/>
    <n v="14644.533600000001"/>
  </r>
  <r>
    <x v="2"/>
    <x v="3"/>
    <x v="4"/>
    <x v="9"/>
    <n v="15355"/>
    <n v="19347.3"/>
    <n v="15864.785999999998"/>
  </r>
  <r>
    <x v="2"/>
    <x v="2"/>
    <x v="5"/>
    <x v="14"/>
    <n v="22804"/>
    <n v="16646.919999999998"/>
    <n v="18811.019599999996"/>
  </r>
  <r>
    <x v="2"/>
    <x v="2"/>
    <x v="5"/>
    <x v="44"/>
    <n v="26411"/>
    <n v="20864.690000000002"/>
    <n v="18360.927200000002"/>
  </r>
  <r>
    <x v="2"/>
    <x v="1"/>
    <x v="5"/>
    <x v="31"/>
    <n v="29701"/>
    <n v="34750.17"/>
    <n v="27452.634300000002"/>
  </r>
  <r>
    <x v="2"/>
    <x v="3"/>
    <x v="5"/>
    <x v="37"/>
    <n v="26755"/>
    <n v="21136.45"/>
    <n v="15640.973"/>
  </r>
  <r>
    <x v="2"/>
    <x v="0"/>
    <x v="5"/>
    <x v="16"/>
    <n v="20377"/>
    <n v="25471.25"/>
    <n v="24197.6875"/>
  </r>
  <r>
    <x v="2"/>
    <x v="1"/>
    <x v="5"/>
    <x v="25"/>
    <n v="15406"/>
    <n v="12170.74"/>
    <n v="13509.521400000001"/>
  </r>
  <r>
    <x v="2"/>
    <x v="3"/>
    <x v="5"/>
    <x v="38"/>
    <n v="16977"/>
    <n v="19523.55"/>
    <n v="19914.021000000001"/>
  </r>
  <r>
    <x v="2"/>
    <x v="0"/>
    <x v="5"/>
    <x v="42"/>
    <n v="18153"/>
    <n v="19968.300000000003"/>
    <n v="23562.594000000001"/>
  </r>
  <r>
    <x v="2"/>
    <x v="2"/>
    <x v="0"/>
    <x v="55"/>
    <n v="13106"/>
    <n v="13892.36"/>
    <n v="10002.4992"/>
  </r>
  <r>
    <x v="2"/>
    <x v="3"/>
    <x v="0"/>
    <x v="6"/>
    <n v="24811"/>
    <n v="23818.559999999998"/>
    <n v="27153.158399999997"/>
  </r>
  <r>
    <x v="2"/>
    <x v="3"/>
    <x v="0"/>
    <x v="64"/>
    <n v="9387"/>
    <n v="11921.49"/>
    <n v="10967.7708"/>
  </r>
  <r>
    <x v="2"/>
    <x v="3"/>
    <x v="0"/>
    <x v="20"/>
    <n v="25190"/>
    <n v="18892.5"/>
    <n v="13224.75"/>
  </r>
  <r>
    <x v="2"/>
    <x v="1"/>
    <x v="0"/>
    <x v="11"/>
    <n v="24618"/>
    <n v="20432.939999999999"/>
    <n v="19206.963599999999"/>
  </r>
  <r>
    <x v="2"/>
    <x v="3"/>
    <x v="0"/>
    <x v="13"/>
    <n v="28481"/>
    <n v="28765.81"/>
    <n v="33080.681499999999"/>
  </r>
  <r>
    <x v="2"/>
    <x v="1"/>
    <x v="1"/>
    <x v="11"/>
    <n v="24674"/>
    <n v="30595.759999999998"/>
    <n v="35185.123999999996"/>
  </r>
  <r>
    <x v="2"/>
    <x v="1"/>
    <x v="1"/>
    <x v="31"/>
    <n v="26109"/>
    <n v="32375.16"/>
    <n v="23310.1152"/>
  </r>
  <r>
    <x v="2"/>
    <x v="2"/>
    <x v="1"/>
    <x v="33"/>
    <n v="23203"/>
    <n v="23667.06"/>
    <n v="25797.095400000002"/>
  </r>
  <r>
    <x v="2"/>
    <x v="3"/>
    <x v="1"/>
    <x v="57"/>
    <n v="12328"/>
    <n v="15903.12"/>
    <n v="12245.402400000001"/>
  </r>
  <r>
    <x v="2"/>
    <x v="2"/>
    <x v="1"/>
    <x v="2"/>
    <n v="18197"/>
    <n v="14375.630000000001"/>
    <n v="13369.335900000002"/>
  </r>
  <r>
    <x v="2"/>
    <x v="1"/>
    <x v="1"/>
    <x v="36"/>
    <n v="17107"/>
    <n v="21212.68"/>
    <n v="21424.806800000002"/>
  </r>
  <r>
    <x v="2"/>
    <x v="2"/>
    <x v="1"/>
    <x v="43"/>
    <n v="17957"/>
    <n v="17777.43"/>
    <n v="12444.200999999999"/>
  </r>
  <r>
    <x v="2"/>
    <x v="0"/>
    <x v="1"/>
    <x v="45"/>
    <n v="11546"/>
    <n v="13508.82"/>
    <n v="9861.4385999999995"/>
  </r>
  <r>
    <x v="2"/>
    <x v="2"/>
    <x v="1"/>
    <x v="63"/>
    <n v="9744"/>
    <n v="8574.7199999999993"/>
    <n v="7117.0175999999992"/>
  </r>
  <r>
    <x v="2"/>
    <x v="3"/>
    <x v="1"/>
    <x v="46"/>
    <n v="15772"/>
    <n v="16087.44"/>
    <n v="15765.691200000001"/>
  </r>
  <r>
    <x v="2"/>
    <x v="3"/>
    <x v="1"/>
    <x v="28"/>
    <n v="18071"/>
    <n v="23311.59"/>
    <n v="23311.59"/>
  </r>
  <r>
    <x v="2"/>
    <x v="2"/>
    <x v="1"/>
    <x v="32"/>
    <n v="18478"/>
    <n v="22358.38"/>
    <n v="16992.3688"/>
  </r>
  <r>
    <x v="2"/>
    <x v="1"/>
    <x v="1"/>
    <x v="59"/>
    <n v="14953"/>
    <n v="13457.7"/>
    <n v="15610.931999999999"/>
  </r>
  <r>
    <x v="2"/>
    <x v="3"/>
    <x v="1"/>
    <x v="62"/>
    <n v="20341"/>
    <n v="17493.259999999998"/>
    <n v="15044.203599999999"/>
  </r>
  <r>
    <x v="2"/>
    <x v="3"/>
    <x v="2"/>
    <x v="28"/>
    <n v="20828"/>
    <n v="19370.04"/>
    <n v="18982.639200000001"/>
  </r>
  <r>
    <x v="2"/>
    <x v="3"/>
    <x v="2"/>
    <x v="46"/>
    <n v="27038"/>
    <n v="31364.079999999998"/>
    <n v="36695.973599999998"/>
  </r>
  <r>
    <x v="2"/>
    <x v="3"/>
    <x v="2"/>
    <x v="27"/>
    <n v="20612"/>
    <n v="22467.08"/>
    <n v="18872.3472"/>
  </r>
  <r>
    <x v="2"/>
    <x v="3"/>
    <x v="2"/>
    <x v="24"/>
    <n v="25985"/>
    <n v="19228.900000000001"/>
    <n v="20959.501000000004"/>
  </r>
  <r>
    <x v="2"/>
    <x v="2"/>
    <x v="2"/>
    <x v="39"/>
    <n v="24544"/>
    <n v="22335.040000000001"/>
    <n v="16081.228800000001"/>
  </r>
  <r>
    <x v="2"/>
    <x v="1"/>
    <x v="2"/>
    <x v="1"/>
    <n v="16711"/>
    <n v="12533.25"/>
    <n v="9399.9375"/>
  </r>
  <r>
    <x v="2"/>
    <x v="3"/>
    <x v="2"/>
    <x v="37"/>
    <n v="25678"/>
    <n v="24650.879999999997"/>
    <n v="21199.756799999999"/>
  </r>
  <r>
    <x v="2"/>
    <x v="1"/>
    <x v="2"/>
    <x v="47"/>
    <n v="15802"/>
    <n v="17540.22"/>
    <n v="19469.644200000002"/>
  </r>
  <r>
    <x v="2"/>
    <x v="2"/>
    <x v="3"/>
    <x v="14"/>
    <n v="20281"/>
    <n v="25756.87"/>
    <n v="27302.282200000001"/>
  </r>
  <r>
    <x v="2"/>
    <x v="2"/>
    <x v="3"/>
    <x v="44"/>
    <n v="12404"/>
    <n v="13396.320000000002"/>
    <n v="13128.393600000001"/>
  </r>
  <r>
    <x v="2"/>
    <x v="2"/>
    <x v="3"/>
    <x v="55"/>
    <n v="13179"/>
    <n v="9225.2999999999993"/>
    <n v="7195.7339999999995"/>
  </r>
  <r>
    <x v="2"/>
    <x v="3"/>
    <x v="3"/>
    <x v="13"/>
    <n v="12975"/>
    <n v="15310.5"/>
    <n v="16688.445"/>
  </r>
  <r>
    <x v="2"/>
    <x v="1"/>
    <x v="3"/>
    <x v="11"/>
    <n v="19616"/>
    <n v="17262.080000000002"/>
    <n v="18125.184000000001"/>
  </r>
  <r>
    <x v="2"/>
    <x v="2"/>
    <x v="3"/>
    <x v="12"/>
    <n v="18046"/>
    <n v="19489.68"/>
    <n v="23387.615999999998"/>
  </r>
  <r>
    <x v="2"/>
    <x v="3"/>
    <x v="4"/>
    <x v="62"/>
    <n v="9219"/>
    <n v="6453.2999999999993"/>
    <n v="5291.7059999999992"/>
  </r>
  <r>
    <x v="2"/>
    <x v="3"/>
    <x v="4"/>
    <x v="46"/>
    <n v="19485"/>
    <n v="22992.3"/>
    <n v="24831.684000000001"/>
  </r>
  <r>
    <x v="2"/>
    <x v="1"/>
    <x v="4"/>
    <x v="51"/>
    <n v="29738"/>
    <n v="28548.48"/>
    <n v="24551.692800000001"/>
  </r>
  <r>
    <x v="2"/>
    <x v="3"/>
    <x v="4"/>
    <x v="3"/>
    <n v="14601"/>
    <n v="11096.76"/>
    <n v="13094.176799999999"/>
  </r>
  <r>
    <x v="2"/>
    <x v="1"/>
    <x v="4"/>
    <x v="19"/>
    <n v="22803"/>
    <n v="28959.81"/>
    <n v="27801.417600000001"/>
  </r>
  <r>
    <x v="2"/>
    <x v="0"/>
    <x v="4"/>
    <x v="42"/>
    <n v="19365"/>
    <n v="15879.3"/>
    <n v="17784.816000000003"/>
  </r>
  <r>
    <x v="2"/>
    <x v="1"/>
    <x v="4"/>
    <x v="54"/>
    <n v="9120"/>
    <n v="7296"/>
    <n v="7587.84"/>
  </r>
  <r>
    <x v="2"/>
    <x v="1"/>
    <x v="4"/>
    <x v="19"/>
    <n v="8617"/>
    <n v="10857.42"/>
    <n v="10205.9748"/>
  </r>
  <r>
    <x v="2"/>
    <x v="0"/>
    <x v="4"/>
    <x v="0"/>
    <n v="8701"/>
    <n v="7830.9000000000005"/>
    <n v="6734.5740000000005"/>
  </r>
  <r>
    <x v="2"/>
    <x v="0"/>
    <x v="4"/>
    <x v="26"/>
    <n v="21274"/>
    <n v="25316.059999999998"/>
    <n v="19746.5268"/>
  </r>
  <r>
    <x v="2"/>
    <x v="2"/>
    <x v="4"/>
    <x v="33"/>
    <n v="28303"/>
    <n v="35378.75"/>
    <n v="27241.637500000001"/>
  </r>
  <r>
    <x v="2"/>
    <x v="3"/>
    <x v="4"/>
    <x v="3"/>
    <n v="11123"/>
    <n v="12346.53"/>
    <n v="10247.6199"/>
  </r>
  <r>
    <x v="2"/>
    <x v="1"/>
    <x v="4"/>
    <x v="1"/>
    <n v="8601"/>
    <n v="9719.1299999999992"/>
    <n v="11371.382099999999"/>
  </r>
  <r>
    <x v="2"/>
    <x v="1"/>
    <x v="4"/>
    <x v="48"/>
    <n v="29960"/>
    <n v="36251.599999999999"/>
    <n v="37701.663999999997"/>
  </r>
  <r>
    <x v="2"/>
    <x v="2"/>
    <x v="4"/>
    <x v="39"/>
    <n v="27148"/>
    <n v="23347.279999999999"/>
    <n v="22179.915999999997"/>
  </r>
  <r>
    <x v="2"/>
    <x v="0"/>
    <x v="5"/>
    <x v="18"/>
    <n v="18409"/>
    <n v="22458.98"/>
    <n v="21336.030999999999"/>
  </r>
  <r>
    <x v="2"/>
    <x v="1"/>
    <x v="5"/>
    <x v="59"/>
    <n v="15611"/>
    <n v="11239.92"/>
    <n v="12251.5128"/>
  </r>
  <r>
    <x v="2"/>
    <x v="3"/>
    <x v="5"/>
    <x v="20"/>
    <n v="14267"/>
    <n v="10700.25"/>
    <n v="12626.295"/>
  </r>
  <r>
    <x v="2"/>
    <x v="3"/>
    <x v="5"/>
    <x v="3"/>
    <n v="11822"/>
    <n v="8511.84"/>
    <n v="6298.7615999999998"/>
  </r>
  <r>
    <x v="2"/>
    <x v="2"/>
    <x v="5"/>
    <x v="22"/>
    <n v="26471"/>
    <n v="26471"/>
    <n v="18529.699999999997"/>
  </r>
  <r>
    <x v="2"/>
    <x v="3"/>
    <x v="5"/>
    <x v="38"/>
    <n v="23658"/>
    <n v="17033.759999999998"/>
    <n v="19248.148799999995"/>
  </r>
  <r>
    <x v="2"/>
    <x v="0"/>
    <x v="5"/>
    <x v="50"/>
    <n v="13395"/>
    <n v="9510.4499999999989"/>
    <n v="8178.9869999999992"/>
  </r>
  <r>
    <x v="2"/>
    <x v="3"/>
    <x v="5"/>
    <x v="61"/>
    <n v="29036"/>
    <n v="25261.32"/>
    <n v="23998.253999999997"/>
  </r>
  <r>
    <x v="2"/>
    <x v="2"/>
    <x v="0"/>
    <x v="23"/>
    <n v="12492"/>
    <n v="12117.24"/>
    <n v="11632.5504"/>
  </r>
  <r>
    <x v="2"/>
    <x v="0"/>
    <x v="0"/>
    <x v="50"/>
    <n v="21623"/>
    <n v="22920.38"/>
    <n v="18336.304"/>
  </r>
  <r>
    <x v="2"/>
    <x v="2"/>
    <x v="0"/>
    <x v="32"/>
    <n v="9387"/>
    <n v="10795.05"/>
    <n v="11874.555"/>
  </r>
  <r>
    <x v="2"/>
    <x v="1"/>
    <x v="0"/>
    <x v="49"/>
    <n v="28176"/>
    <n v="24794.880000000001"/>
    <n v="25786.675200000001"/>
  </r>
  <r>
    <x v="2"/>
    <x v="3"/>
    <x v="0"/>
    <x v="28"/>
    <n v="10698"/>
    <n v="12409.679999999998"/>
    <n v="13526.5512"/>
  </r>
  <r>
    <x v="2"/>
    <x v="3"/>
    <x v="0"/>
    <x v="10"/>
    <n v="12588"/>
    <n v="12588"/>
    <n v="12713.880000000001"/>
  </r>
  <r>
    <x v="2"/>
    <x v="0"/>
    <x v="1"/>
    <x v="52"/>
    <n v="17697"/>
    <n v="20528.519999999997"/>
    <n v="22786.657199999998"/>
  </r>
  <r>
    <x v="2"/>
    <x v="0"/>
    <x v="1"/>
    <x v="40"/>
    <n v="13195"/>
    <n v="10292.1"/>
    <n v="10600.863000000001"/>
  </r>
  <r>
    <x v="2"/>
    <x v="3"/>
    <x v="1"/>
    <x v="64"/>
    <n v="8119"/>
    <n v="5764.49"/>
    <n v="5879.7798000000003"/>
  </r>
  <r>
    <x v="2"/>
    <x v="1"/>
    <x v="1"/>
    <x v="1"/>
    <n v="27233"/>
    <n v="34585.910000000003"/>
    <n v="37352.782800000008"/>
  </r>
  <r>
    <x v="2"/>
    <x v="2"/>
    <x v="1"/>
    <x v="33"/>
    <n v="12938"/>
    <n v="15008.079999999998"/>
    <n v="17409.372799999997"/>
  </r>
  <r>
    <x v="2"/>
    <x v="0"/>
    <x v="1"/>
    <x v="0"/>
    <n v="21283"/>
    <n v="15749.42"/>
    <n v="17481.856200000002"/>
  </r>
  <r>
    <x v="2"/>
    <x v="2"/>
    <x v="1"/>
    <x v="2"/>
    <n v="10639"/>
    <n v="7872.86"/>
    <n v="5904.6449999999995"/>
  </r>
  <r>
    <x v="2"/>
    <x v="3"/>
    <x v="1"/>
    <x v="61"/>
    <n v="8965"/>
    <n v="7709.9"/>
    <n v="8018.2960000000003"/>
  </r>
  <r>
    <x v="2"/>
    <x v="3"/>
    <x v="1"/>
    <x v="5"/>
    <n v="10483"/>
    <n v="12579.6"/>
    <n v="11699.028"/>
  </r>
  <r>
    <x v="2"/>
    <x v="0"/>
    <x v="1"/>
    <x v="26"/>
    <n v="12824"/>
    <n v="11926.320000000002"/>
    <n v="12522.636000000002"/>
  </r>
  <r>
    <x v="2"/>
    <x v="0"/>
    <x v="1"/>
    <x v="60"/>
    <n v="18437"/>
    <n v="23046.25"/>
    <n v="23276.712500000001"/>
  </r>
  <r>
    <x v="2"/>
    <x v="3"/>
    <x v="1"/>
    <x v="24"/>
    <n v="23923"/>
    <n v="20573.78"/>
    <n v="21808.2068"/>
  </r>
  <r>
    <x v="2"/>
    <x v="1"/>
    <x v="1"/>
    <x v="15"/>
    <n v="21442"/>
    <n v="27874.600000000002"/>
    <n v="26759.616000000002"/>
  </r>
  <r>
    <x v="2"/>
    <x v="2"/>
    <x v="1"/>
    <x v="39"/>
    <n v="19129"/>
    <n v="20850.61"/>
    <n v="17514.5124"/>
  </r>
  <r>
    <x v="2"/>
    <x v="2"/>
    <x v="2"/>
    <x v="12"/>
    <n v="29403"/>
    <n v="35577.629999999997"/>
    <n v="36644.958899999998"/>
  </r>
  <r>
    <x v="2"/>
    <x v="3"/>
    <x v="2"/>
    <x v="61"/>
    <n v="19544"/>
    <n v="16612.399999999998"/>
    <n v="19768.755999999998"/>
  </r>
  <r>
    <x v="2"/>
    <x v="3"/>
    <x v="2"/>
    <x v="3"/>
    <n v="22724"/>
    <n v="24769.160000000003"/>
    <n v="17586.103600000002"/>
  </r>
  <r>
    <x v="2"/>
    <x v="1"/>
    <x v="2"/>
    <x v="51"/>
    <n v="28747"/>
    <n v="35358.81"/>
    <n v="39601.867200000001"/>
  </r>
  <r>
    <x v="2"/>
    <x v="1"/>
    <x v="2"/>
    <x v="19"/>
    <n v="16216"/>
    <n v="13621.439999999999"/>
    <n v="15256.0128"/>
  </r>
  <r>
    <x v="2"/>
    <x v="2"/>
    <x v="2"/>
    <x v="44"/>
    <n v="26450"/>
    <n v="27243.5"/>
    <n v="19342.884999999998"/>
  </r>
  <r>
    <x v="2"/>
    <x v="1"/>
    <x v="2"/>
    <x v="31"/>
    <n v="11832"/>
    <n v="12423.6"/>
    <n v="14411.376"/>
  </r>
  <r>
    <x v="2"/>
    <x v="0"/>
    <x v="2"/>
    <x v="40"/>
    <n v="11088"/>
    <n v="8205.1200000000008"/>
    <n v="6728.1984000000002"/>
  </r>
  <r>
    <x v="2"/>
    <x v="1"/>
    <x v="3"/>
    <x v="29"/>
    <n v="29031"/>
    <n v="35417.82"/>
    <n v="30813.503399999998"/>
  </r>
  <r>
    <x v="2"/>
    <x v="3"/>
    <x v="3"/>
    <x v="17"/>
    <n v="29394"/>
    <n v="22633.38"/>
    <n v="16975.035"/>
  </r>
  <r>
    <x v="2"/>
    <x v="3"/>
    <x v="3"/>
    <x v="58"/>
    <n v="17683"/>
    <n v="15561.04"/>
    <n v="13538.104800000001"/>
  </r>
  <r>
    <x v="2"/>
    <x v="1"/>
    <x v="3"/>
    <x v="36"/>
    <n v="16758"/>
    <n v="18601.38"/>
    <n v="15997.186800000001"/>
  </r>
  <r>
    <x v="2"/>
    <x v="1"/>
    <x v="3"/>
    <x v="59"/>
    <n v="27474"/>
    <n v="26375.039999999997"/>
    <n v="20308.780799999997"/>
  </r>
  <r>
    <x v="2"/>
    <x v="3"/>
    <x v="3"/>
    <x v="64"/>
    <n v="18410"/>
    <n v="20251"/>
    <n v="14783.23"/>
  </r>
  <r>
    <x v="2"/>
    <x v="1"/>
    <x v="4"/>
    <x v="19"/>
    <n v="13092"/>
    <n v="11651.880000000001"/>
    <n v="12234.474000000002"/>
  </r>
  <r>
    <x v="2"/>
    <x v="2"/>
    <x v="4"/>
    <x v="2"/>
    <n v="29770"/>
    <n v="23518.3"/>
    <n v="24929.398000000001"/>
  </r>
  <r>
    <x v="2"/>
    <x v="2"/>
    <x v="4"/>
    <x v="8"/>
    <n v="17023"/>
    <n v="18725.300000000003"/>
    <n v="14043.975000000002"/>
  </r>
  <r>
    <x v="2"/>
    <x v="1"/>
    <x v="4"/>
    <x v="29"/>
    <n v="26744"/>
    <n v="32895.120000000003"/>
    <n v="29276.656800000004"/>
  </r>
  <r>
    <x v="2"/>
    <x v="1"/>
    <x v="4"/>
    <x v="29"/>
    <n v="18757"/>
    <n v="16318.59"/>
    <n v="12238.942500000001"/>
  </r>
  <r>
    <x v="2"/>
    <x v="3"/>
    <x v="4"/>
    <x v="24"/>
    <n v="16692"/>
    <n v="20531.16"/>
    <n v="16835.551199999998"/>
  </r>
  <r>
    <x v="2"/>
    <x v="3"/>
    <x v="4"/>
    <x v="38"/>
    <n v="26622"/>
    <n v="20498.939999999999"/>
    <n v="19473.992999999999"/>
  </r>
  <r>
    <x v="2"/>
    <x v="3"/>
    <x v="4"/>
    <x v="62"/>
    <n v="23780"/>
    <n v="22353.199999999997"/>
    <n v="16988.431999999997"/>
  </r>
  <r>
    <x v="2"/>
    <x v="1"/>
    <x v="4"/>
    <x v="29"/>
    <n v="19947"/>
    <n v="17553.36"/>
    <n v="15446.9568"/>
  </r>
  <r>
    <x v="2"/>
    <x v="3"/>
    <x v="4"/>
    <x v="21"/>
    <n v="25426"/>
    <n v="28985.639999999996"/>
    <n v="20579.804399999997"/>
  </r>
  <r>
    <x v="2"/>
    <x v="2"/>
    <x v="4"/>
    <x v="55"/>
    <n v="16263"/>
    <n v="15287.22"/>
    <n v="18344.663999999997"/>
  </r>
  <r>
    <x v="2"/>
    <x v="3"/>
    <x v="4"/>
    <x v="27"/>
    <n v="21472"/>
    <n v="27484.16"/>
    <n v="24186.060799999999"/>
  </r>
  <r>
    <x v="2"/>
    <x v="1"/>
    <x v="4"/>
    <x v="29"/>
    <n v="12557"/>
    <n v="9166.61"/>
    <n v="7608.2862999999998"/>
  </r>
  <r>
    <x v="2"/>
    <x v="3"/>
    <x v="4"/>
    <x v="9"/>
    <n v="8199"/>
    <n v="6887.16"/>
    <n v="5647.4712"/>
  </r>
  <r>
    <x v="2"/>
    <x v="1"/>
    <x v="4"/>
    <x v="47"/>
    <n v="11890"/>
    <n v="10225.4"/>
    <n v="10327.654"/>
  </r>
  <r>
    <x v="2"/>
    <x v="1"/>
    <x v="5"/>
    <x v="49"/>
    <n v="15563"/>
    <n v="11672.25"/>
    <n v="10038.135"/>
  </r>
  <r>
    <x v="2"/>
    <x v="1"/>
    <x v="5"/>
    <x v="30"/>
    <n v="14130"/>
    <n v="14695.2"/>
    <n v="17634.240000000002"/>
  </r>
  <r>
    <x v="2"/>
    <x v="2"/>
    <x v="5"/>
    <x v="55"/>
    <n v="10102"/>
    <n v="8182.6200000000008"/>
    <n v="8755.4034000000011"/>
  </r>
  <r>
    <x v="2"/>
    <x v="2"/>
    <x v="5"/>
    <x v="43"/>
    <n v="27939"/>
    <n v="32968.019999999997"/>
    <n v="25385.375399999997"/>
  </r>
  <r>
    <x v="2"/>
    <x v="0"/>
    <x v="5"/>
    <x v="42"/>
    <n v="26647"/>
    <n v="32775.81"/>
    <n v="22943.066999999995"/>
  </r>
  <r>
    <x v="2"/>
    <x v="1"/>
    <x v="5"/>
    <x v="35"/>
    <n v="27779"/>
    <n v="30001.320000000003"/>
    <n v="21300.9372"/>
  </r>
  <r>
    <x v="2"/>
    <x v="0"/>
    <x v="5"/>
    <x v="42"/>
    <n v="23105"/>
    <n v="25415.500000000004"/>
    <n v="25669.655000000002"/>
  </r>
  <r>
    <x v="2"/>
    <x v="2"/>
    <x v="5"/>
    <x v="4"/>
    <n v="9408"/>
    <n v="7244.16"/>
    <n v="7896.1344000000008"/>
  </r>
  <r>
    <x v="2"/>
    <x v="1"/>
    <x v="0"/>
    <x v="11"/>
    <n v="8693"/>
    <n v="11300.9"/>
    <n v="10283.819"/>
  </r>
  <r>
    <x v="2"/>
    <x v="0"/>
    <x v="0"/>
    <x v="41"/>
    <n v="9936"/>
    <n v="11525.759999999998"/>
    <n v="12563.078399999999"/>
  </r>
  <r>
    <x v="2"/>
    <x v="3"/>
    <x v="0"/>
    <x v="24"/>
    <n v="12366"/>
    <n v="11129.4"/>
    <n v="12242.34"/>
  </r>
  <r>
    <x v="2"/>
    <x v="0"/>
    <x v="0"/>
    <x v="42"/>
    <n v="26792"/>
    <n v="34829.599999999999"/>
    <n v="39357.447999999997"/>
  </r>
  <r>
    <x v="2"/>
    <x v="0"/>
    <x v="0"/>
    <x v="16"/>
    <n v="9392"/>
    <n v="11552.16"/>
    <n v="11898.7248"/>
  </r>
  <r>
    <x v="2"/>
    <x v="1"/>
    <x v="0"/>
    <x v="35"/>
    <n v="8597"/>
    <n v="6017.9"/>
    <n v="6198.4369999999999"/>
  </r>
  <r>
    <x v="2"/>
    <x v="3"/>
    <x v="1"/>
    <x v="62"/>
    <n v="28037"/>
    <n v="33083.659999999996"/>
    <n v="25143.581599999998"/>
  </r>
  <r>
    <x v="2"/>
    <x v="1"/>
    <x v="1"/>
    <x v="25"/>
    <n v="23962"/>
    <n v="18211.12"/>
    <n v="20214.343199999999"/>
  </r>
  <r>
    <x v="2"/>
    <x v="0"/>
    <x v="1"/>
    <x v="16"/>
    <n v="28689"/>
    <n v="27828.329999999998"/>
    <n v="24488.930399999997"/>
  </r>
  <r>
    <x v="2"/>
    <x v="1"/>
    <x v="1"/>
    <x v="30"/>
    <n v="10038"/>
    <n v="9234.9600000000009"/>
    <n v="10250.805600000002"/>
  </r>
  <r>
    <x v="2"/>
    <x v="2"/>
    <x v="1"/>
    <x v="4"/>
    <n v="8651"/>
    <n v="10813.75"/>
    <n v="9191.6875"/>
  </r>
  <r>
    <x v="2"/>
    <x v="3"/>
    <x v="1"/>
    <x v="61"/>
    <n v="27733"/>
    <n v="21077.08"/>
    <n v="24238.642"/>
  </r>
  <r>
    <x v="2"/>
    <x v="2"/>
    <x v="1"/>
    <x v="33"/>
    <n v="21178"/>
    <n v="20542.66"/>
    <n v="24240.338799999998"/>
  </r>
  <r>
    <x v="2"/>
    <x v="3"/>
    <x v="1"/>
    <x v="24"/>
    <n v="22807"/>
    <n v="28964.89"/>
    <n v="33599.272399999994"/>
  </r>
  <r>
    <x v="2"/>
    <x v="0"/>
    <x v="1"/>
    <x v="26"/>
    <n v="17045"/>
    <n v="12101.949999999999"/>
    <n v="12828.066999999999"/>
  </r>
  <r>
    <x v="2"/>
    <x v="0"/>
    <x v="1"/>
    <x v="52"/>
    <n v="11169"/>
    <n v="11169"/>
    <n v="12397.590000000002"/>
  </r>
  <r>
    <x v="2"/>
    <x v="3"/>
    <x v="1"/>
    <x v="6"/>
    <n v="13100"/>
    <n v="12969"/>
    <n v="11023.65"/>
  </r>
  <r>
    <x v="2"/>
    <x v="0"/>
    <x v="1"/>
    <x v="50"/>
    <n v="14653"/>
    <n v="18609.310000000001"/>
    <n v="18237.123800000001"/>
  </r>
  <r>
    <x v="2"/>
    <x v="3"/>
    <x v="1"/>
    <x v="37"/>
    <n v="9193"/>
    <n v="8733.35"/>
    <n v="7074.0135000000009"/>
  </r>
  <r>
    <x v="2"/>
    <x v="3"/>
    <x v="1"/>
    <x v="9"/>
    <n v="27291"/>
    <n v="20468.25"/>
    <n v="16783.965"/>
  </r>
  <r>
    <x v="2"/>
    <x v="2"/>
    <x v="2"/>
    <x v="14"/>
    <n v="10503"/>
    <n v="8507.43"/>
    <n v="10038.767400000001"/>
  </r>
  <r>
    <x v="2"/>
    <x v="2"/>
    <x v="2"/>
    <x v="63"/>
    <n v="28478"/>
    <n v="28193.22"/>
    <n v="27911.287800000002"/>
  </r>
  <r>
    <x v="2"/>
    <x v="3"/>
    <x v="2"/>
    <x v="13"/>
    <n v="10294"/>
    <n v="7720.5"/>
    <n v="8415.3450000000012"/>
  </r>
  <r>
    <x v="2"/>
    <x v="1"/>
    <x v="2"/>
    <x v="29"/>
    <n v="21007"/>
    <n v="26258.75"/>
    <n v="30985.324999999997"/>
  </r>
  <r>
    <x v="2"/>
    <x v="2"/>
    <x v="2"/>
    <x v="55"/>
    <n v="13472"/>
    <n v="11585.92"/>
    <n v="10195.6096"/>
  </r>
  <r>
    <x v="2"/>
    <x v="3"/>
    <x v="2"/>
    <x v="9"/>
    <n v="28365"/>
    <n v="29215.95"/>
    <n v="32429.704500000003"/>
  </r>
  <r>
    <x v="2"/>
    <x v="2"/>
    <x v="2"/>
    <x v="39"/>
    <n v="23503"/>
    <n v="30553.9"/>
    <n v="29942.822"/>
  </r>
  <r>
    <x v="2"/>
    <x v="2"/>
    <x v="2"/>
    <x v="8"/>
    <n v="9620"/>
    <n v="11159.199999999999"/>
    <n v="8927.3599999999988"/>
  </r>
  <r>
    <x v="2"/>
    <x v="3"/>
    <x v="3"/>
    <x v="7"/>
    <n v="18478"/>
    <n v="23467.06"/>
    <n v="25344.424800000004"/>
  </r>
  <r>
    <x v="2"/>
    <x v="2"/>
    <x v="3"/>
    <x v="43"/>
    <n v="23584"/>
    <n v="23348.16"/>
    <n v="20546.380799999999"/>
  </r>
  <r>
    <x v="2"/>
    <x v="2"/>
    <x v="3"/>
    <x v="43"/>
    <n v="13299"/>
    <n v="13963.95"/>
    <n v="13545.031500000001"/>
  </r>
  <r>
    <x v="2"/>
    <x v="3"/>
    <x v="3"/>
    <x v="27"/>
    <n v="9193"/>
    <n v="8733.35"/>
    <n v="7248.6805000000004"/>
  </r>
  <r>
    <x v="2"/>
    <x v="1"/>
    <x v="3"/>
    <x v="29"/>
    <n v="27043"/>
    <n v="26231.71"/>
    <n v="22559.2706"/>
  </r>
  <r>
    <x v="2"/>
    <x v="3"/>
    <x v="3"/>
    <x v="6"/>
    <n v="28172"/>
    <n v="29862.32"/>
    <n v="22695.3632"/>
  </r>
  <r>
    <x v="2"/>
    <x v="1"/>
    <x v="4"/>
    <x v="47"/>
    <n v="13278"/>
    <n v="14871.36"/>
    <n v="11004.806399999999"/>
  </r>
  <r>
    <x v="2"/>
    <x v="1"/>
    <x v="4"/>
    <x v="35"/>
    <n v="15900"/>
    <n v="19557"/>
    <n v="22881.69"/>
  </r>
  <r>
    <x v="2"/>
    <x v="3"/>
    <x v="4"/>
    <x v="58"/>
    <n v="22359"/>
    <n v="25265.67"/>
    <n v="17938.625699999997"/>
  </r>
  <r>
    <x v="2"/>
    <x v="1"/>
    <x v="4"/>
    <x v="34"/>
    <n v="17785"/>
    <n v="17962.849999999999"/>
    <n v="19579.5065"/>
  </r>
  <r>
    <x v="2"/>
    <x v="3"/>
    <x v="4"/>
    <x v="5"/>
    <n v="16671"/>
    <n v="21172.170000000002"/>
    <n v="16937.736000000001"/>
  </r>
  <r>
    <x v="2"/>
    <x v="3"/>
    <x v="4"/>
    <x v="17"/>
    <n v="21906"/>
    <n v="17962.919999999998"/>
    <n v="15448.111199999998"/>
  </r>
  <r>
    <x v="2"/>
    <x v="1"/>
    <x v="4"/>
    <x v="19"/>
    <n v="20685"/>
    <n v="17375.399999999998"/>
    <n v="13205.303999999998"/>
  </r>
  <r>
    <x v="2"/>
    <x v="2"/>
    <x v="4"/>
    <x v="43"/>
    <n v="11770"/>
    <n v="9298.3000000000011"/>
    <n v="8554.4360000000015"/>
  </r>
  <r>
    <x v="2"/>
    <x v="3"/>
    <x v="4"/>
    <x v="24"/>
    <n v="18605"/>
    <n v="16000.3"/>
    <n v="12000.224999999999"/>
  </r>
  <r>
    <x v="2"/>
    <x v="3"/>
    <x v="4"/>
    <x v="13"/>
    <n v="29444"/>
    <n v="35038.36"/>
    <n v="39593.346799999999"/>
  </r>
  <r>
    <x v="2"/>
    <x v="2"/>
    <x v="4"/>
    <x v="4"/>
    <n v="20493"/>
    <n v="19878.21"/>
    <n v="19480.645799999998"/>
  </r>
  <r>
    <x v="2"/>
    <x v="0"/>
    <x v="4"/>
    <x v="41"/>
    <n v="21177"/>
    <n v="16518.060000000001"/>
    <n v="16187.6988"/>
  </r>
  <r>
    <x v="2"/>
    <x v="3"/>
    <x v="4"/>
    <x v="64"/>
    <n v="22978"/>
    <n v="18841.96"/>
    <n v="20160.897199999999"/>
  </r>
  <r>
    <x v="2"/>
    <x v="2"/>
    <x v="4"/>
    <x v="22"/>
    <n v="20167"/>
    <n v="19763.66"/>
    <n v="22332.935799999999"/>
  </r>
  <r>
    <x v="2"/>
    <x v="3"/>
    <x v="4"/>
    <x v="64"/>
    <n v="19404"/>
    <n v="23672.880000000001"/>
    <n v="20358.676800000001"/>
  </r>
  <r>
    <x v="2"/>
    <x v="1"/>
    <x v="5"/>
    <x v="25"/>
    <n v="12773"/>
    <n v="16093.98"/>
    <n v="18990.896399999998"/>
  </r>
  <r>
    <x v="2"/>
    <x v="2"/>
    <x v="5"/>
    <x v="33"/>
    <n v="28867"/>
    <n v="33774.39"/>
    <n v="29045.975399999999"/>
  </r>
  <r>
    <x v="2"/>
    <x v="3"/>
    <x v="5"/>
    <x v="27"/>
    <n v="25675"/>
    <n v="19513"/>
    <n v="18342.219999999998"/>
  </r>
  <r>
    <x v="2"/>
    <x v="0"/>
    <x v="5"/>
    <x v="41"/>
    <n v="24797"/>
    <n v="19093.689999999999"/>
    <n v="22721.491099999996"/>
  </r>
  <r>
    <x v="2"/>
    <x v="2"/>
    <x v="5"/>
    <x v="33"/>
    <n v="23766"/>
    <n v="19725.78"/>
    <n v="21106.584599999998"/>
  </r>
  <r>
    <x v="2"/>
    <x v="3"/>
    <x v="5"/>
    <x v="46"/>
    <n v="11195"/>
    <n v="11418.9"/>
    <n v="11875.656000000001"/>
  </r>
  <r>
    <x v="2"/>
    <x v="2"/>
    <x v="5"/>
    <x v="32"/>
    <n v="28810"/>
    <n v="23048"/>
    <n v="23739.440000000002"/>
  </r>
  <r>
    <x v="2"/>
    <x v="3"/>
    <x v="5"/>
    <x v="7"/>
    <n v="21806"/>
    <n v="18535.099999999999"/>
    <n v="17422.993999999999"/>
  </r>
  <r>
    <x v="3"/>
    <x v="0"/>
    <x v="0"/>
    <x v="40"/>
    <n v="29678"/>
    <n v="33536.14"/>
    <n v="29176.441800000001"/>
  </r>
  <r>
    <x v="3"/>
    <x v="0"/>
    <x v="0"/>
    <x v="50"/>
    <n v="25895"/>
    <n v="31332.95"/>
    <n v="24439.701000000001"/>
  </r>
  <r>
    <x v="3"/>
    <x v="2"/>
    <x v="0"/>
    <x v="23"/>
    <n v="20110"/>
    <n v="25338.6"/>
    <n v="19764.108"/>
  </r>
  <r>
    <x v="3"/>
    <x v="2"/>
    <x v="0"/>
    <x v="12"/>
    <n v="16735"/>
    <n v="16400.3"/>
    <n v="12464.227999999999"/>
  </r>
  <r>
    <x v="3"/>
    <x v="1"/>
    <x v="0"/>
    <x v="19"/>
    <n v="10277"/>
    <n v="10482.540000000001"/>
    <n v="10587.365400000001"/>
  </r>
  <r>
    <x v="3"/>
    <x v="2"/>
    <x v="0"/>
    <x v="63"/>
    <n v="13635"/>
    <n v="10226.25"/>
    <n v="7362.9"/>
  </r>
  <r>
    <x v="3"/>
    <x v="0"/>
    <x v="1"/>
    <x v="45"/>
    <n v="23473"/>
    <n v="24881.38"/>
    <n v="28862.400799999999"/>
  </r>
  <r>
    <x v="3"/>
    <x v="0"/>
    <x v="1"/>
    <x v="0"/>
    <n v="13813"/>
    <n v="15608.689999999999"/>
    <n v="17949.993499999997"/>
  </r>
  <r>
    <x v="3"/>
    <x v="1"/>
    <x v="1"/>
    <x v="35"/>
    <n v="27445"/>
    <n v="27170.55"/>
    <n v="27170.55"/>
  </r>
  <r>
    <x v="3"/>
    <x v="3"/>
    <x v="1"/>
    <x v="62"/>
    <n v="13810"/>
    <n v="10495.6"/>
    <n v="10705.512000000001"/>
  </r>
  <r>
    <x v="3"/>
    <x v="2"/>
    <x v="1"/>
    <x v="4"/>
    <n v="14389"/>
    <n v="11367.310000000001"/>
    <n v="10685.271400000001"/>
  </r>
  <r>
    <x v="3"/>
    <x v="0"/>
    <x v="1"/>
    <x v="40"/>
    <n v="15863"/>
    <n v="14593.960000000001"/>
    <n v="14885.8392"/>
  </r>
  <r>
    <x v="3"/>
    <x v="3"/>
    <x v="1"/>
    <x v="6"/>
    <n v="14913"/>
    <n v="13272.57"/>
    <n v="14068.924200000001"/>
  </r>
  <r>
    <x v="3"/>
    <x v="3"/>
    <x v="1"/>
    <x v="24"/>
    <n v="9877"/>
    <n v="7111.44"/>
    <n v="7111.44"/>
  </r>
  <r>
    <x v="3"/>
    <x v="2"/>
    <x v="1"/>
    <x v="43"/>
    <n v="18143"/>
    <n v="17598.71"/>
    <n v="12495.084099999998"/>
  </r>
  <r>
    <x v="3"/>
    <x v="3"/>
    <x v="1"/>
    <x v="21"/>
    <n v="11682"/>
    <n v="12850.2"/>
    <n v="10023.156000000001"/>
  </r>
  <r>
    <x v="3"/>
    <x v="1"/>
    <x v="1"/>
    <x v="47"/>
    <n v="18293"/>
    <n v="13353.89"/>
    <n v="9881.8786"/>
  </r>
  <r>
    <x v="3"/>
    <x v="1"/>
    <x v="1"/>
    <x v="1"/>
    <n v="25845"/>
    <n v="27654.15"/>
    <n v="25994.901000000002"/>
  </r>
  <r>
    <x v="3"/>
    <x v="3"/>
    <x v="1"/>
    <x v="13"/>
    <n v="13050"/>
    <n v="10831.5"/>
    <n v="8556.8850000000002"/>
  </r>
  <r>
    <x v="3"/>
    <x v="3"/>
    <x v="1"/>
    <x v="17"/>
    <n v="14728"/>
    <n v="15758.960000000001"/>
    <n v="12607.168000000001"/>
  </r>
  <r>
    <x v="3"/>
    <x v="0"/>
    <x v="2"/>
    <x v="53"/>
    <n v="27082"/>
    <n v="33581.68"/>
    <n v="28880.2448"/>
  </r>
  <r>
    <x v="3"/>
    <x v="3"/>
    <x v="2"/>
    <x v="64"/>
    <n v="10440"/>
    <n v="8143.2000000000007"/>
    <n v="8550.36"/>
  </r>
  <r>
    <x v="3"/>
    <x v="0"/>
    <x v="2"/>
    <x v="50"/>
    <n v="27030"/>
    <n v="20002.2"/>
    <n v="22402.464000000004"/>
  </r>
  <r>
    <x v="3"/>
    <x v="2"/>
    <x v="2"/>
    <x v="56"/>
    <n v="20123"/>
    <n v="21129.15"/>
    <n v="22819.482000000004"/>
  </r>
  <r>
    <x v="3"/>
    <x v="1"/>
    <x v="2"/>
    <x v="49"/>
    <n v="24601"/>
    <n v="30505.239999999998"/>
    <n v="30505.239999999998"/>
  </r>
  <r>
    <x v="3"/>
    <x v="1"/>
    <x v="2"/>
    <x v="25"/>
    <n v="23331"/>
    <n v="24964.170000000002"/>
    <n v="22467.753000000001"/>
  </r>
  <r>
    <x v="3"/>
    <x v="1"/>
    <x v="2"/>
    <x v="31"/>
    <n v="16451"/>
    <n v="14312.37"/>
    <n v="10448.0301"/>
  </r>
  <r>
    <x v="3"/>
    <x v="1"/>
    <x v="2"/>
    <x v="11"/>
    <n v="29400"/>
    <n v="36750"/>
    <n v="27562.5"/>
  </r>
  <r>
    <x v="3"/>
    <x v="2"/>
    <x v="3"/>
    <x v="22"/>
    <n v="21886"/>
    <n v="17071.080000000002"/>
    <n v="16900.369200000001"/>
  </r>
  <r>
    <x v="3"/>
    <x v="3"/>
    <x v="3"/>
    <x v="20"/>
    <n v="12447"/>
    <n v="11824.65"/>
    <n v="8513.7479999999996"/>
  </r>
  <r>
    <x v="3"/>
    <x v="1"/>
    <x v="3"/>
    <x v="54"/>
    <n v="23664"/>
    <n v="27450.239999999998"/>
    <n v="19215.167999999998"/>
  </r>
  <r>
    <x v="3"/>
    <x v="3"/>
    <x v="3"/>
    <x v="28"/>
    <n v="14112"/>
    <n v="14958.720000000001"/>
    <n v="11667.801600000001"/>
  </r>
  <r>
    <x v="3"/>
    <x v="3"/>
    <x v="3"/>
    <x v="7"/>
    <n v="16004"/>
    <n v="17124.280000000002"/>
    <n v="20206.650400000002"/>
  </r>
  <r>
    <x v="3"/>
    <x v="1"/>
    <x v="3"/>
    <x v="59"/>
    <n v="8752"/>
    <n v="10414.879999999999"/>
    <n v="12497.855999999998"/>
  </r>
  <r>
    <x v="3"/>
    <x v="2"/>
    <x v="4"/>
    <x v="33"/>
    <n v="11703"/>
    <n v="12288.15"/>
    <n v="9216.1124999999993"/>
  </r>
  <r>
    <x v="3"/>
    <x v="0"/>
    <x v="4"/>
    <x v="40"/>
    <n v="18143"/>
    <n v="20683.019999999997"/>
    <n v="20269.359599999996"/>
  </r>
  <r>
    <x v="3"/>
    <x v="0"/>
    <x v="4"/>
    <x v="50"/>
    <n v="27111"/>
    <n v="31448.76"/>
    <n v="26416.958399999996"/>
  </r>
  <r>
    <x v="3"/>
    <x v="2"/>
    <x v="4"/>
    <x v="33"/>
    <n v="15524"/>
    <n v="12419.2"/>
    <n v="12170.816000000001"/>
  </r>
  <r>
    <x v="3"/>
    <x v="0"/>
    <x v="4"/>
    <x v="42"/>
    <n v="28450"/>
    <n v="26174"/>
    <n v="27220.959999999999"/>
  </r>
  <r>
    <x v="3"/>
    <x v="3"/>
    <x v="4"/>
    <x v="64"/>
    <n v="10173"/>
    <n v="12207.6"/>
    <n v="12329.676000000001"/>
  </r>
  <r>
    <x v="3"/>
    <x v="3"/>
    <x v="4"/>
    <x v="58"/>
    <n v="17042"/>
    <n v="15337.800000000001"/>
    <n v="13804.02"/>
  </r>
  <r>
    <x v="3"/>
    <x v="0"/>
    <x v="4"/>
    <x v="18"/>
    <n v="13914"/>
    <n v="12661.74"/>
    <n v="12914.9748"/>
  </r>
  <r>
    <x v="3"/>
    <x v="1"/>
    <x v="4"/>
    <x v="48"/>
    <n v="25087"/>
    <n v="21323.95"/>
    <n v="25588.74"/>
  </r>
  <r>
    <x v="3"/>
    <x v="1"/>
    <x v="4"/>
    <x v="34"/>
    <n v="24369"/>
    <n v="29730.18"/>
    <n v="24973.351200000001"/>
  </r>
  <r>
    <x v="3"/>
    <x v="1"/>
    <x v="4"/>
    <x v="34"/>
    <n v="23639"/>
    <n v="19620.37"/>
    <n v="17658.332999999999"/>
  </r>
  <r>
    <x v="3"/>
    <x v="0"/>
    <x v="4"/>
    <x v="50"/>
    <n v="26378"/>
    <n v="23212.639999999999"/>
    <n v="27390.915199999999"/>
  </r>
  <r>
    <x v="3"/>
    <x v="2"/>
    <x v="4"/>
    <x v="56"/>
    <n v="17841"/>
    <n v="14629.619999999999"/>
    <n v="13898.138999999999"/>
  </r>
  <r>
    <x v="3"/>
    <x v="1"/>
    <x v="4"/>
    <x v="25"/>
    <n v="18335"/>
    <n v="15218.05"/>
    <n v="14152.7865"/>
  </r>
  <r>
    <x v="3"/>
    <x v="3"/>
    <x v="4"/>
    <x v="58"/>
    <n v="11975"/>
    <n v="8502.25"/>
    <n v="9522.52"/>
  </r>
  <r>
    <x v="3"/>
    <x v="0"/>
    <x v="5"/>
    <x v="41"/>
    <n v="18955"/>
    <n v="18765.45"/>
    <n v="14449.396500000001"/>
  </r>
  <r>
    <x v="3"/>
    <x v="3"/>
    <x v="5"/>
    <x v="38"/>
    <n v="21879"/>
    <n v="24942.059999999998"/>
    <n v="21699.592199999999"/>
  </r>
  <r>
    <x v="3"/>
    <x v="1"/>
    <x v="5"/>
    <x v="59"/>
    <n v="10199"/>
    <n v="9893.0299999999988"/>
    <n v="11179.123899999997"/>
  </r>
  <r>
    <x v="3"/>
    <x v="1"/>
    <x v="5"/>
    <x v="19"/>
    <n v="18508"/>
    <n v="17767.68"/>
    <n v="20788.185600000001"/>
  </r>
  <r>
    <x v="3"/>
    <x v="1"/>
    <x v="5"/>
    <x v="49"/>
    <n v="26382"/>
    <n v="29547.840000000004"/>
    <n v="20978.966400000001"/>
  </r>
  <r>
    <x v="3"/>
    <x v="1"/>
    <x v="5"/>
    <x v="49"/>
    <n v="19589"/>
    <n v="15867.09"/>
    <n v="15867.09"/>
  </r>
  <r>
    <x v="3"/>
    <x v="1"/>
    <x v="5"/>
    <x v="31"/>
    <n v="17635"/>
    <n v="22220.1"/>
    <n v="19553.687999999998"/>
  </r>
  <r>
    <x v="3"/>
    <x v="2"/>
    <x v="5"/>
    <x v="2"/>
    <n v="19285"/>
    <n v="21984.899999999998"/>
    <n v="19126.862999999998"/>
  </r>
  <r>
    <x v="3"/>
    <x v="1"/>
    <x v="0"/>
    <x v="31"/>
    <n v="20781"/>
    <n v="25768.44"/>
    <n v="21645.489599999997"/>
  </r>
  <r>
    <x v="3"/>
    <x v="0"/>
    <x v="0"/>
    <x v="45"/>
    <n v="26345"/>
    <n v="25554.649999999998"/>
    <n v="26576.835999999999"/>
  </r>
  <r>
    <x v="3"/>
    <x v="1"/>
    <x v="0"/>
    <x v="1"/>
    <n v="15052"/>
    <n v="10987.96"/>
    <n v="10548.441599999998"/>
  </r>
  <r>
    <x v="3"/>
    <x v="2"/>
    <x v="0"/>
    <x v="43"/>
    <n v="21254"/>
    <n v="18278.439999999999"/>
    <n v="12977.692399999998"/>
  </r>
  <r>
    <x v="3"/>
    <x v="0"/>
    <x v="0"/>
    <x v="18"/>
    <n v="19024"/>
    <n v="17121.600000000002"/>
    <n v="12327.552000000001"/>
  </r>
  <r>
    <x v="3"/>
    <x v="3"/>
    <x v="0"/>
    <x v="7"/>
    <n v="22838"/>
    <n v="17585.260000000002"/>
    <n v="19519.638600000006"/>
  </r>
  <r>
    <x v="3"/>
    <x v="2"/>
    <x v="1"/>
    <x v="12"/>
    <n v="24730"/>
    <n v="18300.2"/>
    <n v="21411.234"/>
  </r>
  <r>
    <x v="3"/>
    <x v="0"/>
    <x v="1"/>
    <x v="41"/>
    <n v="24207"/>
    <n v="18155.25"/>
    <n v="19970.775000000001"/>
  </r>
  <r>
    <x v="3"/>
    <x v="1"/>
    <x v="1"/>
    <x v="34"/>
    <n v="16065"/>
    <n v="12852"/>
    <n v="9767.52"/>
  </r>
  <r>
    <x v="3"/>
    <x v="1"/>
    <x v="1"/>
    <x v="29"/>
    <n v="10945"/>
    <n v="7770.95"/>
    <n v="6760.7264999999998"/>
  </r>
  <r>
    <x v="3"/>
    <x v="0"/>
    <x v="1"/>
    <x v="53"/>
    <n v="17732"/>
    <n v="20214.48"/>
    <n v="20618.7696"/>
  </r>
  <r>
    <x v="3"/>
    <x v="3"/>
    <x v="1"/>
    <x v="6"/>
    <n v="21312"/>
    <n v="20246.399999999998"/>
    <n v="21056.255999999998"/>
  </r>
  <r>
    <x v="3"/>
    <x v="3"/>
    <x v="1"/>
    <x v="7"/>
    <n v="10354"/>
    <n v="12217.72"/>
    <n v="13683.8464"/>
  </r>
  <r>
    <x v="3"/>
    <x v="1"/>
    <x v="1"/>
    <x v="1"/>
    <n v="11557"/>
    <n v="11672.57"/>
    <n v="8871.1532000000007"/>
  </r>
  <r>
    <x v="3"/>
    <x v="0"/>
    <x v="1"/>
    <x v="0"/>
    <n v="21054"/>
    <n v="15158.88"/>
    <n v="12278.692800000001"/>
  </r>
  <r>
    <x v="3"/>
    <x v="3"/>
    <x v="1"/>
    <x v="62"/>
    <n v="25839"/>
    <n v="23513.49"/>
    <n v="26335.108800000005"/>
  </r>
  <r>
    <x v="3"/>
    <x v="2"/>
    <x v="1"/>
    <x v="23"/>
    <n v="11842"/>
    <n v="14565.66"/>
    <n v="16022.226000000001"/>
  </r>
  <r>
    <x v="3"/>
    <x v="0"/>
    <x v="1"/>
    <x v="53"/>
    <n v="23239"/>
    <n v="27654.41"/>
    <n v="28207.498200000002"/>
  </r>
  <r>
    <x v="3"/>
    <x v="1"/>
    <x v="1"/>
    <x v="29"/>
    <n v="28388"/>
    <n v="20439.36"/>
    <n v="14920.7328"/>
  </r>
  <r>
    <x v="3"/>
    <x v="2"/>
    <x v="1"/>
    <x v="23"/>
    <n v="12464"/>
    <n v="13211.84"/>
    <n v="13740.313600000001"/>
  </r>
  <r>
    <x v="3"/>
    <x v="0"/>
    <x v="2"/>
    <x v="41"/>
    <n v="17728"/>
    <n v="14182.400000000001"/>
    <n v="13615.104000000001"/>
  </r>
  <r>
    <x v="3"/>
    <x v="0"/>
    <x v="2"/>
    <x v="42"/>
    <n v="18613"/>
    <n v="20102.04"/>
    <n v="16684.693200000002"/>
  </r>
  <r>
    <x v="3"/>
    <x v="3"/>
    <x v="2"/>
    <x v="58"/>
    <n v="12240"/>
    <n v="11260.800000000001"/>
    <n v="11711.232000000002"/>
  </r>
  <r>
    <x v="3"/>
    <x v="0"/>
    <x v="2"/>
    <x v="50"/>
    <n v="23648"/>
    <n v="22465.599999999999"/>
    <n v="26284.751999999997"/>
  </r>
  <r>
    <x v="3"/>
    <x v="3"/>
    <x v="2"/>
    <x v="57"/>
    <n v="10416"/>
    <n v="9166.08"/>
    <n v="10815.974399999999"/>
  </r>
  <r>
    <x v="3"/>
    <x v="2"/>
    <x v="2"/>
    <x v="56"/>
    <n v="27284"/>
    <n v="24555.600000000002"/>
    <n v="28975.608"/>
  </r>
  <r>
    <x v="3"/>
    <x v="0"/>
    <x v="2"/>
    <x v="0"/>
    <n v="25015"/>
    <n v="28517.1"/>
    <n v="28802.270999999997"/>
  </r>
  <r>
    <x v="3"/>
    <x v="3"/>
    <x v="2"/>
    <x v="6"/>
    <n v="27881"/>
    <n v="23420.04"/>
    <n v="25059.442800000001"/>
  </r>
  <r>
    <x v="3"/>
    <x v="3"/>
    <x v="3"/>
    <x v="9"/>
    <n v="11060"/>
    <n v="11834.2"/>
    <n v="12662.594000000001"/>
  </r>
  <r>
    <x v="3"/>
    <x v="2"/>
    <x v="3"/>
    <x v="4"/>
    <n v="20203"/>
    <n v="20203"/>
    <n v="17980.670000000002"/>
  </r>
  <r>
    <x v="3"/>
    <x v="2"/>
    <x v="3"/>
    <x v="14"/>
    <n v="19676"/>
    <n v="24004.720000000001"/>
    <n v="26405.192000000003"/>
  </r>
  <r>
    <x v="3"/>
    <x v="3"/>
    <x v="3"/>
    <x v="28"/>
    <n v="22314"/>
    <n v="21867.72"/>
    <n v="15526.081200000001"/>
  </r>
  <r>
    <x v="3"/>
    <x v="1"/>
    <x v="3"/>
    <x v="48"/>
    <n v="13530"/>
    <n v="12177"/>
    <n v="12298.77"/>
  </r>
  <r>
    <x v="3"/>
    <x v="3"/>
    <x v="3"/>
    <x v="58"/>
    <n v="27354"/>
    <n v="24892.14"/>
    <n v="19664.7906"/>
  </r>
  <r>
    <x v="3"/>
    <x v="0"/>
    <x v="4"/>
    <x v="41"/>
    <n v="16655"/>
    <n v="20319.099999999999"/>
    <n v="17474.425999999999"/>
  </r>
  <r>
    <x v="3"/>
    <x v="1"/>
    <x v="4"/>
    <x v="54"/>
    <n v="27930"/>
    <n v="34633.199999999997"/>
    <n v="31862.543999999998"/>
  </r>
  <r>
    <x v="3"/>
    <x v="2"/>
    <x v="4"/>
    <x v="22"/>
    <n v="11861"/>
    <n v="14233.199999999999"/>
    <n v="14660.196"/>
  </r>
  <r>
    <x v="3"/>
    <x v="3"/>
    <x v="4"/>
    <x v="38"/>
    <n v="11747"/>
    <n v="13156.640000000001"/>
    <n v="12498.808000000001"/>
  </r>
  <r>
    <x v="3"/>
    <x v="3"/>
    <x v="4"/>
    <x v="58"/>
    <n v="29100"/>
    <n v="37248"/>
    <n v="36875.519999999997"/>
  </r>
  <r>
    <x v="3"/>
    <x v="3"/>
    <x v="4"/>
    <x v="20"/>
    <n v="24361"/>
    <n v="20706.849999999999"/>
    <n v="22570.466499999999"/>
  </r>
  <r>
    <x v="3"/>
    <x v="3"/>
    <x v="4"/>
    <x v="46"/>
    <n v="11238"/>
    <n v="8091.36"/>
    <n v="8415.0144"/>
  </r>
  <r>
    <x v="3"/>
    <x v="0"/>
    <x v="4"/>
    <x v="41"/>
    <n v="21514"/>
    <n v="21944.28"/>
    <n v="17555.423999999999"/>
  </r>
  <r>
    <x v="3"/>
    <x v="1"/>
    <x v="4"/>
    <x v="25"/>
    <n v="20565"/>
    <n v="14601.15"/>
    <n v="13141.035"/>
  </r>
  <r>
    <x v="3"/>
    <x v="3"/>
    <x v="4"/>
    <x v="21"/>
    <n v="15028"/>
    <n v="14577.16"/>
    <n v="13410.9872"/>
  </r>
  <r>
    <x v="3"/>
    <x v="3"/>
    <x v="4"/>
    <x v="5"/>
    <n v="24983"/>
    <n v="20486.059999999998"/>
    <n v="16798.569199999998"/>
  </r>
  <r>
    <x v="3"/>
    <x v="0"/>
    <x v="4"/>
    <x v="0"/>
    <n v="9775"/>
    <n v="9872.75"/>
    <n v="6910.9249999999993"/>
  </r>
  <r>
    <x v="3"/>
    <x v="2"/>
    <x v="4"/>
    <x v="14"/>
    <n v="20954"/>
    <n v="20954"/>
    <n v="23468.480000000003"/>
  </r>
  <r>
    <x v="3"/>
    <x v="2"/>
    <x v="4"/>
    <x v="14"/>
    <n v="28424"/>
    <n v="22454.960000000003"/>
    <n v="17065.769600000003"/>
  </r>
  <r>
    <x v="3"/>
    <x v="2"/>
    <x v="4"/>
    <x v="8"/>
    <n v="18738"/>
    <n v="16676.82"/>
    <n v="17844.197400000001"/>
  </r>
  <r>
    <x v="3"/>
    <x v="3"/>
    <x v="5"/>
    <x v="46"/>
    <n v="24089"/>
    <n v="24089"/>
    <n v="20475.649999999998"/>
  </r>
  <r>
    <x v="3"/>
    <x v="2"/>
    <x v="5"/>
    <x v="2"/>
    <n v="22532"/>
    <n v="28840.959999999999"/>
    <n v="31436.646400000001"/>
  </r>
  <r>
    <x v="3"/>
    <x v="3"/>
    <x v="5"/>
    <x v="38"/>
    <n v="9432"/>
    <n v="10186.560000000001"/>
    <n v="12122.0064"/>
  </r>
  <r>
    <x v="3"/>
    <x v="3"/>
    <x v="5"/>
    <x v="6"/>
    <n v="18402"/>
    <n v="14721.6"/>
    <n v="14574.384"/>
  </r>
  <r>
    <x v="3"/>
    <x v="0"/>
    <x v="5"/>
    <x v="41"/>
    <n v="16885"/>
    <n v="14521.1"/>
    <n v="12342.934999999999"/>
  </r>
  <r>
    <x v="3"/>
    <x v="0"/>
    <x v="5"/>
    <x v="41"/>
    <n v="11681"/>
    <n v="8410.32"/>
    <n v="7989.8039999999992"/>
  </r>
  <r>
    <x v="3"/>
    <x v="3"/>
    <x v="5"/>
    <x v="27"/>
    <n v="22125"/>
    <n v="25665"/>
    <n v="18478.8"/>
  </r>
  <r>
    <x v="3"/>
    <x v="3"/>
    <x v="5"/>
    <x v="9"/>
    <n v="16110"/>
    <n v="19009.8"/>
    <n v="14067.251999999999"/>
  </r>
  <r>
    <x v="3"/>
    <x v="0"/>
    <x v="0"/>
    <x v="18"/>
    <n v="26912"/>
    <n v="33370.879999999997"/>
    <n v="26362.995199999998"/>
  </r>
  <r>
    <x v="3"/>
    <x v="1"/>
    <x v="0"/>
    <x v="49"/>
    <n v="9556"/>
    <n v="6880.32"/>
    <n v="7293.1391999999996"/>
  </r>
  <r>
    <x v="3"/>
    <x v="0"/>
    <x v="0"/>
    <x v="53"/>
    <n v="24351"/>
    <n v="17045.7"/>
    <n v="13466.103000000001"/>
  </r>
  <r>
    <x v="3"/>
    <x v="3"/>
    <x v="0"/>
    <x v="20"/>
    <n v="18716"/>
    <n v="22272.039999999997"/>
    <n v="17372.191199999997"/>
  </r>
  <r>
    <x v="3"/>
    <x v="3"/>
    <x v="0"/>
    <x v="57"/>
    <n v="11705"/>
    <n v="11470.9"/>
    <n v="12503.281000000001"/>
  </r>
  <r>
    <x v="3"/>
    <x v="2"/>
    <x v="0"/>
    <x v="63"/>
    <n v="28611"/>
    <n v="27752.67"/>
    <n v="31638.043799999996"/>
  </r>
  <r>
    <x v="3"/>
    <x v="1"/>
    <x v="1"/>
    <x v="35"/>
    <n v="9884"/>
    <n v="11663.119999999999"/>
    <n v="10963.332799999998"/>
  </r>
  <r>
    <x v="3"/>
    <x v="3"/>
    <x v="1"/>
    <x v="58"/>
    <n v="13812"/>
    <n v="15469.440000000002"/>
    <n v="16242.912000000004"/>
  </r>
  <r>
    <x v="3"/>
    <x v="1"/>
    <x v="1"/>
    <x v="59"/>
    <n v="10495"/>
    <n v="8605.9"/>
    <n v="6110.1889999999994"/>
  </r>
  <r>
    <x v="3"/>
    <x v="3"/>
    <x v="1"/>
    <x v="64"/>
    <n v="14417"/>
    <n v="12110.279999999999"/>
    <n v="12594.691199999999"/>
  </r>
  <r>
    <x v="3"/>
    <x v="0"/>
    <x v="1"/>
    <x v="18"/>
    <n v="8537"/>
    <n v="6658.8600000000006"/>
    <n v="5393.6766000000007"/>
  </r>
  <r>
    <x v="3"/>
    <x v="2"/>
    <x v="1"/>
    <x v="55"/>
    <n v="26817"/>
    <n v="34057.590000000004"/>
    <n v="29289.527400000003"/>
  </r>
  <r>
    <x v="3"/>
    <x v="2"/>
    <x v="1"/>
    <x v="39"/>
    <n v="16469"/>
    <n v="19268.73"/>
    <n v="20810.2284"/>
  </r>
  <r>
    <x v="3"/>
    <x v="3"/>
    <x v="1"/>
    <x v="21"/>
    <n v="16398"/>
    <n v="11806.56"/>
    <n v="12160.756799999999"/>
  </r>
  <r>
    <x v="3"/>
    <x v="2"/>
    <x v="1"/>
    <x v="32"/>
    <n v="19542"/>
    <n v="15829.02"/>
    <n v="12663.216"/>
  </r>
  <r>
    <x v="3"/>
    <x v="0"/>
    <x v="1"/>
    <x v="18"/>
    <n v="22897"/>
    <n v="16943.78"/>
    <n v="18638.157999999999"/>
  </r>
  <r>
    <x v="3"/>
    <x v="2"/>
    <x v="1"/>
    <x v="56"/>
    <n v="27564"/>
    <n v="28115.279999999999"/>
    <n v="29802.196800000002"/>
  </r>
  <r>
    <x v="3"/>
    <x v="3"/>
    <x v="1"/>
    <x v="5"/>
    <n v="17002"/>
    <n v="17682.080000000002"/>
    <n v="19450.288000000004"/>
  </r>
  <r>
    <x v="3"/>
    <x v="3"/>
    <x v="1"/>
    <x v="46"/>
    <n v="23744"/>
    <n v="29442.560000000001"/>
    <n v="24437.324799999999"/>
  </r>
  <r>
    <x v="3"/>
    <x v="3"/>
    <x v="1"/>
    <x v="38"/>
    <n v="15381"/>
    <n v="18918.63"/>
    <n v="20432.120400000003"/>
  </r>
  <r>
    <x v="3"/>
    <x v="3"/>
    <x v="2"/>
    <x v="6"/>
    <n v="28148"/>
    <n v="22799.88"/>
    <n v="21659.885999999999"/>
  </r>
  <r>
    <x v="3"/>
    <x v="3"/>
    <x v="2"/>
    <x v="28"/>
    <n v="24816"/>
    <n v="21341.759999999998"/>
    <n v="17927.078399999999"/>
  </r>
  <r>
    <x v="3"/>
    <x v="3"/>
    <x v="2"/>
    <x v="3"/>
    <n v="16145"/>
    <n v="18243.849999999999"/>
    <n v="19338.481"/>
  </r>
  <r>
    <x v="3"/>
    <x v="3"/>
    <x v="2"/>
    <x v="61"/>
    <n v="24243"/>
    <n v="24000.57"/>
    <n v="25920.615600000001"/>
  </r>
  <r>
    <x v="3"/>
    <x v="3"/>
    <x v="2"/>
    <x v="3"/>
    <n v="12548"/>
    <n v="12924.44"/>
    <n v="15121.594799999999"/>
  </r>
  <r>
    <x v="3"/>
    <x v="3"/>
    <x v="2"/>
    <x v="27"/>
    <n v="16861"/>
    <n v="15849.339999999998"/>
    <n v="12996.458799999999"/>
  </r>
  <r>
    <x v="3"/>
    <x v="0"/>
    <x v="2"/>
    <x v="52"/>
    <n v="11505"/>
    <n v="11274.9"/>
    <n v="8117.9279999999999"/>
  </r>
  <r>
    <x v="3"/>
    <x v="0"/>
    <x v="2"/>
    <x v="42"/>
    <n v="25731"/>
    <n v="33450.300000000003"/>
    <n v="34788.312000000005"/>
  </r>
  <r>
    <x v="3"/>
    <x v="2"/>
    <x v="3"/>
    <x v="33"/>
    <n v="18546"/>
    <n v="15207.72"/>
    <n v="14447.333999999999"/>
  </r>
  <r>
    <x v="3"/>
    <x v="3"/>
    <x v="3"/>
    <x v="21"/>
    <n v="28582"/>
    <n v="22579.780000000002"/>
    <n v="16257.441600000002"/>
  </r>
  <r>
    <x v="3"/>
    <x v="0"/>
    <x v="3"/>
    <x v="53"/>
    <n v="26660"/>
    <n v="21861.199999999997"/>
    <n v="23828.707999999999"/>
  </r>
  <r>
    <x v="3"/>
    <x v="3"/>
    <x v="3"/>
    <x v="28"/>
    <n v="15365"/>
    <n v="12292"/>
    <n v="10202.359999999999"/>
  </r>
  <r>
    <x v="3"/>
    <x v="2"/>
    <x v="3"/>
    <x v="14"/>
    <n v="12990"/>
    <n v="15588"/>
    <n v="13405.68"/>
  </r>
  <r>
    <x v="3"/>
    <x v="2"/>
    <x v="3"/>
    <x v="12"/>
    <n v="23909"/>
    <n v="19605.379999999997"/>
    <n v="18821.164799999995"/>
  </r>
  <r>
    <x v="3"/>
    <x v="1"/>
    <x v="4"/>
    <x v="15"/>
    <n v="25689"/>
    <n v="27744.120000000003"/>
    <n v="24414.825600000004"/>
  </r>
  <r>
    <x v="3"/>
    <x v="1"/>
    <x v="4"/>
    <x v="49"/>
    <n v="11747"/>
    <n v="9984.9499999999989"/>
    <n v="11782.240999999998"/>
  </r>
  <r>
    <x v="3"/>
    <x v="0"/>
    <x v="4"/>
    <x v="26"/>
    <n v="18992"/>
    <n v="19181.920000000002"/>
    <n v="13619.163200000001"/>
  </r>
  <r>
    <x v="3"/>
    <x v="3"/>
    <x v="4"/>
    <x v="27"/>
    <n v="27554"/>
    <n v="34993.58"/>
    <n v="40592.552799999998"/>
  </r>
  <r>
    <x v="3"/>
    <x v="0"/>
    <x v="4"/>
    <x v="41"/>
    <n v="14786"/>
    <n v="19073.940000000002"/>
    <n v="14686.933800000003"/>
  </r>
  <r>
    <x v="3"/>
    <x v="0"/>
    <x v="4"/>
    <x v="45"/>
    <n v="29870"/>
    <n v="27779.100000000002"/>
    <n v="28890.264000000003"/>
  </r>
  <r>
    <x v="3"/>
    <x v="1"/>
    <x v="4"/>
    <x v="19"/>
    <n v="16889"/>
    <n v="15706.77"/>
    <n v="16963.311600000001"/>
  </r>
  <r>
    <x v="3"/>
    <x v="3"/>
    <x v="4"/>
    <x v="5"/>
    <n v="18502"/>
    <n v="20537.22"/>
    <n v="23823.175200000001"/>
  </r>
  <r>
    <x v="3"/>
    <x v="2"/>
    <x v="4"/>
    <x v="56"/>
    <n v="15008"/>
    <n v="16358.720000000001"/>
    <n v="14068.4992"/>
  </r>
  <r>
    <x v="3"/>
    <x v="2"/>
    <x v="4"/>
    <x v="23"/>
    <n v="20037"/>
    <n v="16029.6"/>
    <n v="18113.448"/>
  </r>
  <r>
    <x v="3"/>
    <x v="3"/>
    <x v="4"/>
    <x v="57"/>
    <n v="17662"/>
    <n v="22254.12"/>
    <n v="26704.944"/>
  </r>
  <r>
    <x v="3"/>
    <x v="2"/>
    <x v="4"/>
    <x v="2"/>
    <n v="27442"/>
    <n v="27990.84"/>
    <n v="24631.939200000001"/>
  </r>
  <r>
    <x v="3"/>
    <x v="3"/>
    <x v="4"/>
    <x v="13"/>
    <n v="9705"/>
    <n v="10966.65"/>
    <n v="10308.651"/>
  </r>
  <r>
    <x v="3"/>
    <x v="1"/>
    <x v="4"/>
    <x v="36"/>
    <n v="28525"/>
    <n v="26243"/>
    <n v="22044.12"/>
  </r>
  <r>
    <x v="3"/>
    <x v="1"/>
    <x v="4"/>
    <x v="59"/>
    <n v="18560"/>
    <n v="17075.2"/>
    <n v="13830.912000000002"/>
  </r>
  <r>
    <x v="3"/>
    <x v="1"/>
    <x v="5"/>
    <x v="25"/>
    <n v="20699"/>
    <n v="26908.7"/>
    <n v="25025.091"/>
  </r>
  <r>
    <x v="3"/>
    <x v="2"/>
    <x v="5"/>
    <x v="8"/>
    <n v="12652"/>
    <n v="14423.279999999999"/>
    <n v="13125.184799999999"/>
  </r>
  <r>
    <x v="3"/>
    <x v="0"/>
    <x v="5"/>
    <x v="18"/>
    <n v="19516"/>
    <n v="17759.560000000001"/>
    <n v="14740.434800000001"/>
  </r>
  <r>
    <x v="3"/>
    <x v="3"/>
    <x v="5"/>
    <x v="17"/>
    <n v="29614"/>
    <n v="34056.1"/>
    <n v="24860.952999999998"/>
  </r>
  <r>
    <x v="3"/>
    <x v="3"/>
    <x v="5"/>
    <x v="46"/>
    <n v="10405"/>
    <n v="13214.35"/>
    <n v="10439.336500000001"/>
  </r>
  <r>
    <x v="3"/>
    <x v="3"/>
    <x v="5"/>
    <x v="5"/>
    <n v="26614"/>
    <n v="19162.079999999998"/>
    <n v="22228.012799999997"/>
  </r>
  <r>
    <x v="3"/>
    <x v="0"/>
    <x v="5"/>
    <x v="50"/>
    <n v="17163"/>
    <n v="13902.03"/>
    <n v="12372.806700000001"/>
  </r>
  <r>
    <x v="3"/>
    <x v="0"/>
    <x v="5"/>
    <x v="45"/>
    <n v="19995"/>
    <n v="20994.75"/>
    <n v="22044.487499999999"/>
  </r>
  <r>
    <x v="3"/>
    <x v="3"/>
    <x v="0"/>
    <x v="6"/>
    <n v="9794"/>
    <n v="11752.8"/>
    <n v="12693.023999999999"/>
  </r>
  <r>
    <x v="3"/>
    <x v="2"/>
    <x v="0"/>
    <x v="4"/>
    <n v="8107"/>
    <n v="10214.82"/>
    <n v="10010.5236"/>
  </r>
  <r>
    <x v="3"/>
    <x v="3"/>
    <x v="0"/>
    <x v="6"/>
    <n v="24859"/>
    <n v="26350.54"/>
    <n v="23715.486000000001"/>
  </r>
  <r>
    <x v="3"/>
    <x v="1"/>
    <x v="0"/>
    <x v="11"/>
    <n v="12827"/>
    <n v="10902.949999999999"/>
    <n v="11339.067999999999"/>
  </r>
  <r>
    <x v="3"/>
    <x v="0"/>
    <x v="0"/>
    <x v="45"/>
    <n v="26416"/>
    <n v="26944.32"/>
    <n v="22363.785599999999"/>
  </r>
  <r>
    <x v="3"/>
    <x v="3"/>
    <x v="0"/>
    <x v="24"/>
    <n v="8384"/>
    <n v="10144.64"/>
    <n v="9130.1759999999995"/>
  </r>
  <r>
    <x v="3"/>
    <x v="3"/>
    <x v="1"/>
    <x v="57"/>
    <n v="18024"/>
    <n v="15861.12"/>
    <n v="19033.344000000001"/>
  </r>
  <r>
    <x v="3"/>
    <x v="1"/>
    <x v="1"/>
    <x v="11"/>
    <n v="14717"/>
    <n v="10743.41"/>
    <n v="7735.2551999999996"/>
  </r>
  <r>
    <x v="3"/>
    <x v="1"/>
    <x v="1"/>
    <x v="49"/>
    <n v="8976"/>
    <n v="10591.68"/>
    <n v="12710.016"/>
  </r>
  <r>
    <x v="3"/>
    <x v="1"/>
    <x v="1"/>
    <x v="25"/>
    <n v="12969"/>
    <n v="16730.010000000002"/>
    <n v="18403.011000000002"/>
  </r>
  <r>
    <x v="3"/>
    <x v="1"/>
    <x v="1"/>
    <x v="59"/>
    <n v="8770"/>
    <n v="10611.699999999999"/>
    <n v="10930.050999999999"/>
  </r>
  <r>
    <x v="3"/>
    <x v="3"/>
    <x v="1"/>
    <x v="38"/>
    <n v="22600"/>
    <n v="26442"/>
    <n v="21946.86"/>
  </r>
  <r>
    <x v="3"/>
    <x v="2"/>
    <x v="1"/>
    <x v="22"/>
    <n v="29466"/>
    <n v="22688.82"/>
    <n v="20646.8262"/>
  </r>
  <r>
    <x v="3"/>
    <x v="2"/>
    <x v="1"/>
    <x v="43"/>
    <n v="11024"/>
    <n v="10803.52"/>
    <n v="9723.1680000000015"/>
  </r>
  <r>
    <x v="3"/>
    <x v="2"/>
    <x v="1"/>
    <x v="39"/>
    <n v="20228"/>
    <n v="19014.32"/>
    <n v="20915.752"/>
  </r>
  <r>
    <x v="3"/>
    <x v="1"/>
    <x v="1"/>
    <x v="48"/>
    <n v="8510"/>
    <n v="10892.800000000001"/>
    <n v="11437.440000000002"/>
  </r>
  <r>
    <x v="3"/>
    <x v="1"/>
    <x v="1"/>
    <x v="54"/>
    <n v="24212"/>
    <n v="29296.52"/>
    <n v="29296.52"/>
  </r>
  <r>
    <x v="3"/>
    <x v="1"/>
    <x v="1"/>
    <x v="30"/>
    <n v="23690"/>
    <n v="21794.799999999999"/>
    <n v="15474.307999999999"/>
  </r>
  <r>
    <x v="3"/>
    <x v="3"/>
    <x v="1"/>
    <x v="9"/>
    <n v="15904"/>
    <n v="19084.8"/>
    <n v="21184.128000000001"/>
  </r>
  <r>
    <x v="3"/>
    <x v="3"/>
    <x v="1"/>
    <x v="20"/>
    <n v="11651"/>
    <n v="9437.3100000000013"/>
    <n v="9154.190700000001"/>
  </r>
  <r>
    <x v="3"/>
    <x v="3"/>
    <x v="2"/>
    <x v="20"/>
    <n v="21690"/>
    <n v="20822.399999999998"/>
    <n v="22696.416000000001"/>
  </r>
  <r>
    <x v="3"/>
    <x v="0"/>
    <x v="2"/>
    <x v="50"/>
    <n v="8652"/>
    <n v="8046.3600000000006"/>
    <n v="7885.4328000000005"/>
  </r>
  <r>
    <x v="3"/>
    <x v="3"/>
    <x v="2"/>
    <x v="27"/>
    <n v="27301"/>
    <n v="29485.08"/>
    <n v="34792.394399999997"/>
  </r>
  <r>
    <x v="3"/>
    <x v="0"/>
    <x v="2"/>
    <x v="26"/>
    <n v="23318"/>
    <n v="17954.86"/>
    <n v="15620.7282"/>
  </r>
  <r>
    <x v="3"/>
    <x v="1"/>
    <x v="2"/>
    <x v="31"/>
    <n v="23064"/>
    <n v="29521.920000000002"/>
    <n v="22436.659200000002"/>
  </r>
  <r>
    <x v="3"/>
    <x v="2"/>
    <x v="2"/>
    <x v="56"/>
    <n v="27243"/>
    <n v="25063.56"/>
    <n v="27820.551600000003"/>
  </r>
  <r>
    <x v="3"/>
    <x v="2"/>
    <x v="2"/>
    <x v="39"/>
    <n v="20469"/>
    <n v="25790.94"/>
    <n v="30691.218599999997"/>
  </r>
  <r>
    <x v="3"/>
    <x v="1"/>
    <x v="2"/>
    <x v="31"/>
    <n v="8392"/>
    <n v="6881.44"/>
    <n v="6055.6671999999999"/>
  </r>
  <r>
    <x v="3"/>
    <x v="3"/>
    <x v="3"/>
    <x v="61"/>
    <n v="20027"/>
    <n v="23431.59"/>
    <n v="21088.431"/>
  </r>
  <r>
    <x v="3"/>
    <x v="1"/>
    <x v="3"/>
    <x v="36"/>
    <n v="15613"/>
    <n v="17174.300000000003"/>
    <n v="14598.155000000002"/>
  </r>
  <r>
    <x v="3"/>
    <x v="0"/>
    <x v="3"/>
    <x v="42"/>
    <n v="29832"/>
    <n v="23865.600000000002"/>
    <n v="21240.384000000002"/>
  </r>
  <r>
    <x v="3"/>
    <x v="3"/>
    <x v="3"/>
    <x v="57"/>
    <n v="15953"/>
    <n v="14995.82"/>
    <n v="15445.694600000001"/>
  </r>
  <r>
    <x v="3"/>
    <x v="3"/>
    <x v="3"/>
    <x v="37"/>
    <n v="9360"/>
    <n v="10670.4"/>
    <n v="8429.616"/>
  </r>
  <r>
    <x v="3"/>
    <x v="0"/>
    <x v="3"/>
    <x v="18"/>
    <n v="28588"/>
    <n v="27730.36"/>
    <n v="32999.128400000001"/>
  </r>
  <r>
    <x v="3"/>
    <x v="3"/>
    <x v="4"/>
    <x v="21"/>
    <n v="12815"/>
    <n v="11149.05"/>
    <n v="9365.2019999999993"/>
  </r>
  <r>
    <x v="3"/>
    <x v="1"/>
    <x v="4"/>
    <x v="15"/>
    <n v="14560"/>
    <n v="11939.199999999999"/>
    <n v="12894.335999999999"/>
  </r>
  <r>
    <x v="3"/>
    <x v="2"/>
    <x v="4"/>
    <x v="12"/>
    <n v="19600"/>
    <n v="13720"/>
    <n v="11113.2"/>
  </r>
  <r>
    <x v="3"/>
    <x v="3"/>
    <x v="4"/>
    <x v="17"/>
    <n v="17224"/>
    <n v="13090.24"/>
    <n v="11519.4112"/>
  </r>
  <r>
    <x v="3"/>
    <x v="2"/>
    <x v="4"/>
    <x v="12"/>
    <n v="21023"/>
    <n v="18079.78"/>
    <n v="18983.769"/>
  </r>
  <r>
    <x v="3"/>
    <x v="2"/>
    <x v="4"/>
    <x v="43"/>
    <n v="26360"/>
    <n v="19770"/>
    <n v="22933.199999999997"/>
  </r>
  <r>
    <x v="3"/>
    <x v="2"/>
    <x v="4"/>
    <x v="2"/>
    <n v="8018"/>
    <n v="7136.02"/>
    <n v="7278.7404000000006"/>
  </r>
  <r>
    <x v="3"/>
    <x v="0"/>
    <x v="4"/>
    <x v="42"/>
    <n v="23616"/>
    <n v="23852.16"/>
    <n v="23852.16"/>
  </r>
  <r>
    <x v="3"/>
    <x v="3"/>
    <x v="4"/>
    <x v="61"/>
    <n v="13784"/>
    <n v="9786.64"/>
    <n v="10765.304"/>
  </r>
  <r>
    <x v="3"/>
    <x v="1"/>
    <x v="4"/>
    <x v="47"/>
    <n v="21882"/>
    <n v="21663.18"/>
    <n v="15814.1214"/>
  </r>
  <r>
    <x v="3"/>
    <x v="2"/>
    <x v="4"/>
    <x v="4"/>
    <n v="15633"/>
    <n v="14226.03"/>
    <n v="16359.934499999999"/>
  </r>
  <r>
    <x v="3"/>
    <x v="0"/>
    <x v="4"/>
    <x v="42"/>
    <n v="15058"/>
    <n v="13853.36"/>
    <n v="16069.8976"/>
  </r>
  <r>
    <x v="3"/>
    <x v="3"/>
    <x v="4"/>
    <x v="61"/>
    <n v="19439"/>
    <n v="14773.64"/>
    <n v="15807.7948"/>
  </r>
  <r>
    <x v="3"/>
    <x v="2"/>
    <x v="4"/>
    <x v="44"/>
    <n v="19044"/>
    <n v="20948.400000000001"/>
    <n v="19691.495999999999"/>
  </r>
  <r>
    <x v="3"/>
    <x v="2"/>
    <x v="4"/>
    <x v="44"/>
    <n v="27539"/>
    <n v="34148.36"/>
    <n v="36197.261600000005"/>
  </r>
  <r>
    <x v="3"/>
    <x v="1"/>
    <x v="5"/>
    <x v="29"/>
    <n v="11140"/>
    <n v="13702.199999999999"/>
    <n v="12057.936"/>
  </r>
  <r>
    <x v="3"/>
    <x v="2"/>
    <x v="5"/>
    <x v="2"/>
    <n v="16447"/>
    <n v="20229.810000000001"/>
    <n v="22657.387200000005"/>
  </r>
  <r>
    <x v="3"/>
    <x v="2"/>
    <x v="5"/>
    <x v="14"/>
    <n v="8305"/>
    <n v="9716.8499999999985"/>
    <n v="11465.882999999998"/>
  </r>
  <r>
    <x v="3"/>
    <x v="2"/>
    <x v="5"/>
    <x v="43"/>
    <n v="23360"/>
    <n v="24761.600000000002"/>
    <n v="28723.456000000002"/>
  </r>
  <r>
    <x v="3"/>
    <x v="1"/>
    <x v="5"/>
    <x v="47"/>
    <n v="23253"/>
    <n v="16742.16"/>
    <n v="18416.376"/>
  </r>
  <r>
    <x v="3"/>
    <x v="3"/>
    <x v="5"/>
    <x v="13"/>
    <n v="14271"/>
    <n v="10988.67"/>
    <n v="11647.9902"/>
  </r>
  <r>
    <x v="3"/>
    <x v="1"/>
    <x v="5"/>
    <x v="31"/>
    <n v="19981"/>
    <n v="21979.100000000002"/>
    <n v="26374.920000000002"/>
  </r>
  <r>
    <x v="3"/>
    <x v="2"/>
    <x v="5"/>
    <x v="2"/>
    <n v="8776"/>
    <n v="11408.800000000001"/>
    <n v="10039.744000000001"/>
  </r>
  <r>
    <x v="3"/>
    <x v="0"/>
    <x v="0"/>
    <x v="50"/>
    <n v="10992"/>
    <n v="12750.72"/>
    <n v="14663.327999999998"/>
  </r>
  <r>
    <x v="3"/>
    <x v="2"/>
    <x v="0"/>
    <x v="4"/>
    <n v="20872"/>
    <n v="14819.119999999999"/>
    <n v="14967.311199999998"/>
  </r>
  <r>
    <x v="3"/>
    <x v="1"/>
    <x v="0"/>
    <x v="48"/>
    <n v="13023"/>
    <n v="16148.52"/>
    <n v="12272.8752"/>
  </r>
  <r>
    <x v="3"/>
    <x v="3"/>
    <x v="0"/>
    <x v="46"/>
    <n v="27858"/>
    <n v="22564.980000000003"/>
    <n v="18277.633800000003"/>
  </r>
  <r>
    <x v="3"/>
    <x v="3"/>
    <x v="0"/>
    <x v="57"/>
    <n v="15720"/>
    <n v="13519.199999999999"/>
    <n v="15547.079999999998"/>
  </r>
  <r>
    <x v="3"/>
    <x v="3"/>
    <x v="0"/>
    <x v="21"/>
    <n v="26049"/>
    <n v="21881.16"/>
    <n v="25163.333999999999"/>
  </r>
  <r>
    <x v="3"/>
    <x v="0"/>
    <x v="1"/>
    <x v="41"/>
    <n v="11231"/>
    <n v="13926.44"/>
    <n v="16711.727999999999"/>
  </r>
  <r>
    <x v="3"/>
    <x v="3"/>
    <x v="1"/>
    <x v="5"/>
    <n v="11836"/>
    <n v="8403.56"/>
    <n v="8571.6311999999998"/>
  </r>
  <r>
    <x v="3"/>
    <x v="3"/>
    <x v="1"/>
    <x v="13"/>
    <n v="24365"/>
    <n v="17299.149999999998"/>
    <n v="12801.370999999997"/>
  </r>
  <r>
    <x v="3"/>
    <x v="2"/>
    <x v="1"/>
    <x v="23"/>
    <n v="13148"/>
    <n v="9729.52"/>
    <n v="10897.062400000001"/>
  </r>
  <r>
    <x v="3"/>
    <x v="0"/>
    <x v="1"/>
    <x v="53"/>
    <n v="19256"/>
    <n v="19641.12"/>
    <n v="22783.699199999995"/>
  </r>
  <r>
    <x v="3"/>
    <x v="3"/>
    <x v="1"/>
    <x v="24"/>
    <n v="23534"/>
    <n v="24240.02"/>
    <n v="28845.623799999998"/>
  </r>
  <r>
    <x v="3"/>
    <x v="3"/>
    <x v="1"/>
    <x v="6"/>
    <n v="10252"/>
    <n v="12712.48"/>
    <n v="13983.728000000001"/>
  </r>
  <r>
    <x v="3"/>
    <x v="1"/>
    <x v="1"/>
    <x v="59"/>
    <n v="28558"/>
    <n v="29985.9"/>
    <n v="35683.220999999998"/>
  </r>
  <r>
    <x v="3"/>
    <x v="0"/>
    <x v="1"/>
    <x v="0"/>
    <n v="29724"/>
    <n v="36560.519999999997"/>
    <n v="40582.177199999998"/>
  </r>
  <r>
    <x v="3"/>
    <x v="0"/>
    <x v="1"/>
    <x v="16"/>
    <n v="17134"/>
    <n v="21074.82"/>
    <n v="16859.856"/>
  </r>
  <r>
    <x v="3"/>
    <x v="2"/>
    <x v="1"/>
    <x v="44"/>
    <n v="24998"/>
    <n v="20498.36"/>
    <n v="14348.851999999999"/>
  </r>
  <r>
    <x v="3"/>
    <x v="0"/>
    <x v="1"/>
    <x v="50"/>
    <n v="17221"/>
    <n v="19804.149999999998"/>
    <n v="22774.772499999995"/>
  </r>
  <r>
    <x v="3"/>
    <x v="0"/>
    <x v="1"/>
    <x v="16"/>
    <n v="14397"/>
    <n v="12093.48"/>
    <n v="11488.805999999999"/>
  </r>
  <r>
    <x v="3"/>
    <x v="2"/>
    <x v="1"/>
    <x v="32"/>
    <n v="13375"/>
    <n v="11368.75"/>
    <n v="12505.625000000002"/>
  </r>
  <r>
    <x v="3"/>
    <x v="1"/>
    <x v="2"/>
    <x v="54"/>
    <n v="13100"/>
    <n v="16899"/>
    <n v="12674.25"/>
  </r>
  <r>
    <x v="3"/>
    <x v="3"/>
    <x v="2"/>
    <x v="61"/>
    <n v="10793"/>
    <n v="8958.1899999999987"/>
    <n v="10660.246099999998"/>
  </r>
  <r>
    <x v="3"/>
    <x v="3"/>
    <x v="2"/>
    <x v="38"/>
    <n v="27866"/>
    <n v="23128.78"/>
    <n v="20584.6142"/>
  </r>
  <r>
    <x v="3"/>
    <x v="3"/>
    <x v="2"/>
    <x v="37"/>
    <n v="17550"/>
    <n v="13513.5"/>
    <n v="13783.77"/>
  </r>
  <r>
    <x v="3"/>
    <x v="2"/>
    <x v="2"/>
    <x v="23"/>
    <n v="25220"/>
    <n v="26733.200000000001"/>
    <n v="31812.507999999998"/>
  </r>
  <r>
    <x v="3"/>
    <x v="1"/>
    <x v="2"/>
    <x v="11"/>
    <n v="29079"/>
    <n v="25589.52"/>
    <n v="19959.8256"/>
  </r>
  <r>
    <x v="3"/>
    <x v="2"/>
    <x v="2"/>
    <x v="56"/>
    <n v="24024"/>
    <n v="25465.440000000002"/>
    <n v="29794.5648"/>
  </r>
  <r>
    <x v="3"/>
    <x v="3"/>
    <x v="2"/>
    <x v="13"/>
    <n v="11537"/>
    <n v="14075.14"/>
    <n v="14075.14"/>
  </r>
  <r>
    <x v="3"/>
    <x v="3"/>
    <x v="3"/>
    <x v="9"/>
    <n v="28997"/>
    <n v="35376.339999999997"/>
    <n v="35376.339999999997"/>
  </r>
  <r>
    <x v="3"/>
    <x v="3"/>
    <x v="3"/>
    <x v="9"/>
    <n v="14729"/>
    <n v="12077.779999999999"/>
    <n v="12802.4468"/>
  </r>
  <r>
    <x v="3"/>
    <x v="3"/>
    <x v="3"/>
    <x v="24"/>
    <n v="8321"/>
    <n v="7072.8499999999995"/>
    <n v="7638.6779999999999"/>
  </r>
  <r>
    <x v="3"/>
    <x v="0"/>
    <x v="3"/>
    <x v="53"/>
    <n v="18952"/>
    <n v="23500.48"/>
    <n v="27730.5664"/>
  </r>
  <r>
    <x v="3"/>
    <x v="3"/>
    <x v="3"/>
    <x v="7"/>
    <n v="17474"/>
    <n v="12930.76"/>
    <n v="14999.6816"/>
  </r>
  <r>
    <x v="3"/>
    <x v="1"/>
    <x v="3"/>
    <x v="47"/>
    <n v="24186"/>
    <n v="28297.62"/>
    <n v="31410.358200000002"/>
  </r>
  <r>
    <x v="3"/>
    <x v="3"/>
    <x v="4"/>
    <x v="64"/>
    <n v="14850"/>
    <n v="15295.5"/>
    <n v="12542.31"/>
  </r>
  <r>
    <x v="3"/>
    <x v="3"/>
    <x v="4"/>
    <x v="10"/>
    <n v="13922"/>
    <n v="10719.94"/>
    <n v="11899.133400000002"/>
  </r>
  <r>
    <x v="3"/>
    <x v="2"/>
    <x v="4"/>
    <x v="12"/>
    <n v="20933"/>
    <n v="14862.429999999998"/>
    <n v="10552.325299999999"/>
  </r>
  <r>
    <x v="3"/>
    <x v="3"/>
    <x v="4"/>
    <x v="13"/>
    <n v="20173"/>
    <n v="19971.27"/>
    <n v="20770.120800000001"/>
  </r>
  <r>
    <x v="3"/>
    <x v="2"/>
    <x v="4"/>
    <x v="8"/>
    <n v="22532"/>
    <n v="23883.920000000002"/>
    <n v="24600.437600000001"/>
  </r>
  <r>
    <x v="3"/>
    <x v="1"/>
    <x v="4"/>
    <x v="29"/>
    <n v="17976"/>
    <n v="22649.759999999998"/>
    <n v="22876.257599999997"/>
  </r>
  <r>
    <x v="3"/>
    <x v="1"/>
    <x v="4"/>
    <x v="54"/>
    <n v="12825"/>
    <n v="11414.25"/>
    <n v="10272.825000000001"/>
  </r>
  <r>
    <x v="3"/>
    <x v="3"/>
    <x v="4"/>
    <x v="64"/>
    <n v="14318"/>
    <n v="11311.220000000001"/>
    <n v="11084.9956"/>
  </r>
  <r>
    <x v="3"/>
    <x v="3"/>
    <x v="4"/>
    <x v="28"/>
    <n v="26787"/>
    <n v="23840.43"/>
    <n v="21217.9827"/>
  </r>
  <r>
    <x v="3"/>
    <x v="3"/>
    <x v="4"/>
    <x v="64"/>
    <n v="23621"/>
    <n v="22203.739999999998"/>
    <n v="26644.487999999998"/>
  </r>
  <r>
    <x v="3"/>
    <x v="3"/>
    <x v="4"/>
    <x v="3"/>
    <n v="21104"/>
    <n v="14772.8"/>
    <n v="10636.415999999999"/>
  </r>
  <r>
    <x v="3"/>
    <x v="2"/>
    <x v="4"/>
    <x v="2"/>
    <n v="9573"/>
    <n v="9573"/>
    <n v="8615.7000000000007"/>
  </r>
  <r>
    <x v="3"/>
    <x v="3"/>
    <x v="4"/>
    <x v="58"/>
    <n v="22944"/>
    <n v="29597.760000000002"/>
    <n v="33741.446400000001"/>
  </r>
  <r>
    <x v="3"/>
    <x v="1"/>
    <x v="4"/>
    <x v="34"/>
    <n v="27807"/>
    <n v="20299.11"/>
    <n v="15833.3058"/>
  </r>
  <r>
    <x v="3"/>
    <x v="2"/>
    <x v="4"/>
    <x v="14"/>
    <n v="18960"/>
    <n v="14220"/>
    <n v="12513.6"/>
  </r>
  <r>
    <x v="3"/>
    <x v="1"/>
    <x v="5"/>
    <x v="36"/>
    <n v="21352"/>
    <n v="20497.919999999998"/>
    <n v="15168.460799999999"/>
  </r>
  <r>
    <x v="3"/>
    <x v="0"/>
    <x v="5"/>
    <x v="45"/>
    <n v="20233"/>
    <n v="21244.65"/>
    <n v="23156.668500000003"/>
  </r>
  <r>
    <x v="3"/>
    <x v="3"/>
    <x v="5"/>
    <x v="62"/>
    <n v="25769"/>
    <n v="32468.94"/>
    <n v="22728.257999999998"/>
  </r>
  <r>
    <x v="3"/>
    <x v="2"/>
    <x v="5"/>
    <x v="56"/>
    <n v="28952"/>
    <n v="35321.440000000002"/>
    <n v="37793.940800000004"/>
  </r>
  <r>
    <x v="3"/>
    <x v="2"/>
    <x v="5"/>
    <x v="23"/>
    <n v="21397"/>
    <n v="27174.19"/>
    <n v="19021.932999999997"/>
  </r>
  <r>
    <x v="3"/>
    <x v="2"/>
    <x v="5"/>
    <x v="63"/>
    <n v="17507"/>
    <n v="18907.560000000001"/>
    <n v="15693.274800000001"/>
  </r>
  <r>
    <x v="3"/>
    <x v="2"/>
    <x v="5"/>
    <x v="4"/>
    <n v="13329"/>
    <n v="13462.29"/>
    <n v="9962.0946000000004"/>
  </r>
  <r>
    <x v="3"/>
    <x v="2"/>
    <x v="5"/>
    <x v="44"/>
    <n v="28955"/>
    <n v="30402.75"/>
    <n v="29490.6675"/>
  </r>
  <r>
    <x v="3"/>
    <x v="1"/>
    <x v="0"/>
    <x v="19"/>
    <n v="12697"/>
    <n v="10665.48"/>
    <n v="12798.575999999999"/>
  </r>
  <r>
    <x v="3"/>
    <x v="3"/>
    <x v="0"/>
    <x v="7"/>
    <n v="11481"/>
    <n v="12399.480000000001"/>
    <n v="12399.480000000001"/>
  </r>
  <r>
    <x v="3"/>
    <x v="3"/>
    <x v="0"/>
    <x v="28"/>
    <n v="10912"/>
    <n v="11894.080000000002"/>
    <n v="10228.908800000001"/>
  </r>
  <r>
    <x v="3"/>
    <x v="1"/>
    <x v="0"/>
    <x v="49"/>
    <n v="18031"/>
    <n v="22538.75"/>
    <n v="20961.037500000002"/>
  </r>
  <r>
    <x v="3"/>
    <x v="3"/>
    <x v="0"/>
    <x v="13"/>
    <n v="27548"/>
    <n v="19834.559999999998"/>
    <n v="23404.780799999997"/>
  </r>
  <r>
    <x v="3"/>
    <x v="1"/>
    <x v="0"/>
    <x v="48"/>
    <n v="22878"/>
    <n v="27911.16"/>
    <n v="28469.3832"/>
  </r>
  <r>
    <x v="3"/>
    <x v="3"/>
    <x v="1"/>
    <x v="9"/>
    <n v="28732"/>
    <n v="24996.84"/>
    <n v="24746.871599999999"/>
  </r>
  <r>
    <x v="3"/>
    <x v="1"/>
    <x v="1"/>
    <x v="49"/>
    <n v="28415"/>
    <n v="32961.399999999994"/>
    <n v="25050.663999999997"/>
  </r>
  <r>
    <x v="3"/>
    <x v="1"/>
    <x v="1"/>
    <x v="1"/>
    <n v="18939"/>
    <n v="13446.689999999999"/>
    <n v="11833.087199999998"/>
  </r>
  <r>
    <x v="3"/>
    <x v="3"/>
    <x v="1"/>
    <x v="38"/>
    <n v="22753"/>
    <n v="20250.170000000002"/>
    <n v="17010.142800000001"/>
  </r>
  <r>
    <x v="3"/>
    <x v="3"/>
    <x v="1"/>
    <x v="27"/>
    <n v="29766"/>
    <n v="30361.32"/>
    <n v="35522.744399999996"/>
  </r>
  <r>
    <x v="3"/>
    <x v="3"/>
    <x v="1"/>
    <x v="17"/>
    <n v="14164"/>
    <n v="17280.079999999998"/>
    <n v="14688.067999999997"/>
  </r>
  <r>
    <x v="3"/>
    <x v="3"/>
    <x v="1"/>
    <x v="17"/>
    <n v="21380"/>
    <n v="20524.8"/>
    <n v="22782.528000000002"/>
  </r>
  <r>
    <x v="3"/>
    <x v="0"/>
    <x v="1"/>
    <x v="50"/>
    <n v="18771"/>
    <n v="13515.119999999999"/>
    <n v="13379.968799999999"/>
  </r>
  <r>
    <x v="3"/>
    <x v="2"/>
    <x v="1"/>
    <x v="12"/>
    <n v="14317"/>
    <n v="14889.68"/>
    <n v="13996.299199999999"/>
  </r>
  <r>
    <x v="3"/>
    <x v="3"/>
    <x v="1"/>
    <x v="24"/>
    <n v="22197"/>
    <n v="16869.72"/>
    <n v="19231.480800000001"/>
  </r>
  <r>
    <x v="3"/>
    <x v="3"/>
    <x v="1"/>
    <x v="10"/>
    <n v="8346"/>
    <n v="10766.34"/>
    <n v="10551.013199999999"/>
  </r>
  <r>
    <x v="3"/>
    <x v="2"/>
    <x v="1"/>
    <x v="39"/>
    <n v="18715"/>
    <n v="15907.75"/>
    <n v="16862.215"/>
  </r>
  <r>
    <x v="3"/>
    <x v="3"/>
    <x v="1"/>
    <x v="57"/>
    <n v="23167"/>
    <n v="19923.62"/>
    <n v="17532.785599999999"/>
  </r>
  <r>
    <x v="3"/>
    <x v="0"/>
    <x v="1"/>
    <x v="53"/>
    <n v="21996"/>
    <n v="19576.439999999999"/>
    <n v="18989.146799999999"/>
  </r>
  <r>
    <x v="3"/>
    <x v="1"/>
    <x v="2"/>
    <x v="15"/>
    <n v="8775"/>
    <n v="6142.5"/>
    <n v="6265.35"/>
  </r>
  <r>
    <x v="3"/>
    <x v="1"/>
    <x v="2"/>
    <x v="35"/>
    <n v="21763"/>
    <n v="26333.23"/>
    <n v="27386.5592"/>
  </r>
  <r>
    <x v="3"/>
    <x v="1"/>
    <x v="2"/>
    <x v="1"/>
    <n v="27070"/>
    <n v="34108.199999999997"/>
    <n v="39906.593999999997"/>
  </r>
  <r>
    <x v="3"/>
    <x v="1"/>
    <x v="2"/>
    <x v="19"/>
    <n v="18535"/>
    <n v="19276.400000000001"/>
    <n v="14842.828000000001"/>
  </r>
  <r>
    <x v="3"/>
    <x v="0"/>
    <x v="2"/>
    <x v="0"/>
    <n v="21148"/>
    <n v="19667.64"/>
    <n v="18094.228800000001"/>
  </r>
  <r>
    <x v="3"/>
    <x v="3"/>
    <x v="2"/>
    <x v="61"/>
    <n v="14899"/>
    <n v="14005.06"/>
    <n v="11624.199799999999"/>
  </r>
  <r>
    <x v="3"/>
    <x v="2"/>
    <x v="2"/>
    <x v="23"/>
    <n v="12671"/>
    <n v="14064.810000000001"/>
    <n v="14768.050500000001"/>
  </r>
  <r>
    <x v="3"/>
    <x v="3"/>
    <x v="2"/>
    <x v="6"/>
    <n v="18416"/>
    <n v="14732.800000000001"/>
    <n v="11933.568000000001"/>
  </r>
  <r>
    <x v="3"/>
    <x v="2"/>
    <x v="3"/>
    <x v="14"/>
    <n v="21093"/>
    <n v="18350.91"/>
    <n v="22021.092000000001"/>
  </r>
  <r>
    <x v="3"/>
    <x v="0"/>
    <x v="3"/>
    <x v="50"/>
    <n v="29116"/>
    <n v="36686.160000000003"/>
    <n v="27147.758400000002"/>
  </r>
  <r>
    <x v="3"/>
    <x v="3"/>
    <x v="3"/>
    <x v="38"/>
    <n v="10082"/>
    <n v="8166.420000000001"/>
    <n v="5716.4940000000006"/>
  </r>
  <r>
    <x v="3"/>
    <x v="2"/>
    <x v="3"/>
    <x v="43"/>
    <n v="22279"/>
    <n v="21165.05"/>
    <n v="22011.651999999998"/>
  </r>
  <r>
    <x v="3"/>
    <x v="2"/>
    <x v="3"/>
    <x v="44"/>
    <n v="27870"/>
    <n v="25640.400000000001"/>
    <n v="24614.784"/>
  </r>
  <r>
    <x v="3"/>
    <x v="3"/>
    <x v="3"/>
    <x v="6"/>
    <n v="25722"/>
    <n v="26750.880000000001"/>
    <n v="25145.8272"/>
  </r>
  <r>
    <x v="3"/>
    <x v="0"/>
    <x v="4"/>
    <x v="41"/>
    <n v="19782"/>
    <n v="22947.119999999999"/>
    <n v="17669.2824"/>
  </r>
  <r>
    <x v="3"/>
    <x v="0"/>
    <x v="4"/>
    <x v="53"/>
    <n v="15702"/>
    <n v="19156.439999999999"/>
    <n v="16474.538399999998"/>
  </r>
  <r>
    <x v="3"/>
    <x v="1"/>
    <x v="4"/>
    <x v="30"/>
    <n v="26656"/>
    <n v="25323.199999999997"/>
    <n v="18485.935999999998"/>
  </r>
  <r>
    <x v="3"/>
    <x v="0"/>
    <x v="4"/>
    <x v="50"/>
    <n v="11698"/>
    <n v="12399.880000000001"/>
    <n v="12523.8788"/>
  </r>
  <r>
    <x v="3"/>
    <x v="1"/>
    <x v="4"/>
    <x v="15"/>
    <n v="13646"/>
    <n v="13509.539999999999"/>
    <n v="10537.441199999999"/>
  </r>
  <r>
    <x v="3"/>
    <x v="3"/>
    <x v="4"/>
    <x v="13"/>
    <n v="29910"/>
    <n v="37686.6"/>
    <n v="40701.527999999998"/>
  </r>
  <r>
    <x v="3"/>
    <x v="2"/>
    <x v="4"/>
    <x v="33"/>
    <n v="22218"/>
    <n v="28883.4"/>
    <n v="25995.06"/>
  </r>
  <r>
    <x v="3"/>
    <x v="3"/>
    <x v="4"/>
    <x v="46"/>
    <n v="13814"/>
    <n v="12708.880000000001"/>
    <n v="14742.300800000001"/>
  </r>
  <r>
    <x v="3"/>
    <x v="3"/>
    <x v="4"/>
    <x v="64"/>
    <n v="17043"/>
    <n v="13123.11"/>
    <n v="12729.4167"/>
  </r>
  <r>
    <x v="3"/>
    <x v="3"/>
    <x v="4"/>
    <x v="64"/>
    <n v="18123"/>
    <n v="13411.02"/>
    <n v="13545.130200000001"/>
  </r>
  <r>
    <x v="3"/>
    <x v="2"/>
    <x v="4"/>
    <x v="2"/>
    <n v="24534"/>
    <n v="25270.02"/>
    <n v="29060.522999999997"/>
  </r>
  <r>
    <x v="3"/>
    <x v="1"/>
    <x v="4"/>
    <x v="47"/>
    <n v="11972"/>
    <n v="11852.28"/>
    <n v="12444.894000000002"/>
  </r>
  <r>
    <x v="3"/>
    <x v="0"/>
    <x v="4"/>
    <x v="42"/>
    <n v="8453"/>
    <n v="7354.11"/>
    <n v="7942.4387999999999"/>
  </r>
  <r>
    <x v="3"/>
    <x v="0"/>
    <x v="4"/>
    <x v="16"/>
    <n v="28410"/>
    <n v="27273.599999999999"/>
    <n v="30273.696"/>
  </r>
  <r>
    <x v="3"/>
    <x v="1"/>
    <x v="4"/>
    <x v="15"/>
    <n v="29041"/>
    <n v="37172.480000000003"/>
    <n v="37915.929600000003"/>
  </r>
  <r>
    <x v="3"/>
    <x v="0"/>
    <x v="5"/>
    <x v="53"/>
    <n v="20095"/>
    <n v="23712.1"/>
    <n v="19443.921999999999"/>
  </r>
  <r>
    <x v="3"/>
    <x v="1"/>
    <x v="5"/>
    <x v="30"/>
    <n v="22928"/>
    <n v="16508.16"/>
    <n v="15352.588800000001"/>
  </r>
  <r>
    <x v="3"/>
    <x v="0"/>
    <x v="5"/>
    <x v="53"/>
    <n v="28826"/>
    <n v="29402.52"/>
    <n v="34988.998800000001"/>
  </r>
  <r>
    <x v="3"/>
    <x v="2"/>
    <x v="5"/>
    <x v="44"/>
    <n v="28211"/>
    <n v="30185.77"/>
    <n v="32600.631600000004"/>
  </r>
  <r>
    <x v="3"/>
    <x v="3"/>
    <x v="5"/>
    <x v="20"/>
    <n v="25525"/>
    <n v="23993.5"/>
    <n v="19194.8"/>
  </r>
  <r>
    <x v="3"/>
    <x v="3"/>
    <x v="5"/>
    <x v="7"/>
    <n v="18780"/>
    <n v="24226.2"/>
    <n v="19380.960000000003"/>
  </r>
  <r>
    <x v="3"/>
    <x v="2"/>
    <x v="5"/>
    <x v="39"/>
    <n v="9983"/>
    <n v="7487.25"/>
    <n v="7562.1225000000004"/>
  </r>
  <r>
    <x v="3"/>
    <x v="1"/>
    <x v="5"/>
    <x v="25"/>
    <n v="21718"/>
    <n v="24975.699999999997"/>
    <n v="25225.456999999999"/>
  </r>
  <r>
    <x v="3"/>
    <x v="2"/>
    <x v="0"/>
    <x v="12"/>
    <n v="29041"/>
    <n v="23232.800000000003"/>
    <n v="22535.816000000003"/>
  </r>
  <r>
    <x v="3"/>
    <x v="0"/>
    <x v="0"/>
    <x v="53"/>
    <n v="15245"/>
    <n v="18598.899999999998"/>
    <n v="14693.130999999999"/>
  </r>
  <r>
    <x v="3"/>
    <x v="3"/>
    <x v="0"/>
    <x v="7"/>
    <n v="13929"/>
    <n v="15461.19"/>
    <n v="18398.8161"/>
  </r>
  <r>
    <x v="3"/>
    <x v="3"/>
    <x v="0"/>
    <x v="61"/>
    <n v="9381"/>
    <n v="9381"/>
    <n v="9756.24"/>
  </r>
  <r>
    <x v="3"/>
    <x v="2"/>
    <x v="0"/>
    <x v="32"/>
    <n v="28394"/>
    <n v="25270.66"/>
    <n v="27039.606200000002"/>
  </r>
  <r>
    <x v="3"/>
    <x v="1"/>
    <x v="0"/>
    <x v="35"/>
    <n v="29294"/>
    <n v="35152.799999999996"/>
    <n v="30582.935999999994"/>
  </r>
  <r>
    <x v="3"/>
    <x v="3"/>
    <x v="1"/>
    <x v="17"/>
    <n v="28442"/>
    <n v="28726.420000000002"/>
    <n v="21832.0792"/>
  </r>
  <r>
    <x v="3"/>
    <x v="0"/>
    <x v="1"/>
    <x v="60"/>
    <n v="22784"/>
    <n v="24606.720000000001"/>
    <n v="26083.123200000002"/>
  </r>
  <r>
    <x v="3"/>
    <x v="2"/>
    <x v="1"/>
    <x v="4"/>
    <n v="29796"/>
    <n v="30987.84"/>
    <n v="37185.407999999996"/>
  </r>
  <r>
    <x v="3"/>
    <x v="1"/>
    <x v="1"/>
    <x v="35"/>
    <n v="9529"/>
    <n v="8099.65"/>
    <n v="8504.6324999999997"/>
  </r>
  <r>
    <x v="3"/>
    <x v="1"/>
    <x v="1"/>
    <x v="11"/>
    <n v="13451"/>
    <n v="17486.3"/>
    <n v="14863.355"/>
  </r>
  <r>
    <x v="3"/>
    <x v="3"/>
    <x v="1"/>
    <x v="10"/>
    <n v="18071"/>
    <n v="18251.71"/>
    <n v="21171.983599999996"/>
  </r>
  <r>
    <x v="3"/>
    <x v="1"/>
    <x v="1"/>
    <x v="19"/>
    <n v="13930"/>
    <n v="17830.400000000001"/>
    <n v="13551.104000000001"/>
  </r>
  <r>
    <x v="3"/>
    <x v="1"/>
    <x v="1"/>
    <x v="30"/>
    <n v="25690"/>
    <n v="26974.5"/>
    <n v="30211.440000000002"/>
  </r>
  <r>
    <x v="3"/>
    <x v="1"/>
    <x v="1"/>
    <x v="48"/>
    <n v="9480"/>
    <n v="12039.6"/>
    <n v="13604.748"/>
  </r>
  <r>
    <x v="3"/>
    <x v="0"/>
    <x v="1"/>
    <x v="42"/>
    <n v="26463"/>
    <n v="24610.59"/>
    <n v="19934.5779"/>
  </r>
  <r>
    <x v="3"/>
    <x v="3"/>
    <x v="1"/>
    <x v="62"/>
    <n v="28922"/>
    <n v="35284.839999999997"/>
    <n v="36343.385199999997"/>
  </r>
  <r>
    <x v="3"/>
    <x v="0"/>
    <x v="1"/>
    <x v="41"/>
    <n v="16975"/>
    <n v="12731.25"/>
    <n v="8911.875"/>
  </r>
  <r>
    <x v="3"/>
    <x v="1"/>
    <x v="1"/>
    <x v="11"/>
    <n v="25715"/>
    <n v="30858"/>
    <n v="34560.960000000006"/>
  </r>
  <r>
    <x v="3"/>
    <x v="0"/>
    <x v="1"/>
    <x v="0"/>
    <n v="15052"/>
    <n v="15503.560000000001"/>
    <n v="17829.094000000001"/>
  </r>
  <r>
    <x v="3"/>
    <x v="2"/>
    <x v="2"/>
    <x v="32"/>
    <n v="8854"/>
    <n v="9650.86"/>
    <n v="8589.2654000000002"/>
  </r>
  <r>
    <x v="3"/>
    <x v="3"/>
    <x v="2"/>
    <x v="57"/>
    <n v="22704"/>
    <n v="24520.320000000003"/>
    <n v="24520.320000000003"/>
  </r>
  <r>
    <x v="3"/>
    <x v="3"/>
    <x v="2"/>
    <x v="57"/>
    <n v="26275"/>
    <n v="26537.75"/>
    <n v="18576.424999999999"/>
  </r>
  <r>
    <x v="3"/>
    <x v="0"/>
    <x v="2"/>
    <x v="42"/>
    <n v="19689"/>
    <n v="16735.649999999998"/>
    <n v="12217.024499999998"/>
  </r>
  <r>
    <x v="3"/>
    <x v="3"/>
    <x v="2"/>
    <x v="7"/>
    <n v="13835"/>
    <n v="13281.6"/>
    <n v="9828.384"/>
  </r>
  <r>
    <x v="3"/>
    <x v="0"/>
    <x v="2"/>
    <x v="60"/>
    <n v="18313"/>
    <n v="14467.27"/>
    <n v="13165.215700000001"/>
  </r>
  <r>
    <x v="3"/>
    <x v="1"/>
    <x v="2"/>
    <x v="51"/>
    <n v="19051"/>
    <n v="21527.629999999997"/>
    <n v="19805.419599999997"/>
  </r>
  <r>
    <x v="3"/>
    <x v="1"/>
    <x v="2"/>
    <x v="51"/>
    <n v="25001"/>
    <n v="24250.969999999998"/>
    <n v="24250.969999999998"/>
  </r>
  <r>
    <x v="3"/>
    <x v="1"/>
    <x v="3"/>
    <x v="25"/>
    <n v="9336"/>
    <n v="10643.039999999999"/>
    <n v="11175.191999999999"/>
  </r>
  <r>
    <x v="3"/>
    <x v="3"/>
    <x v="3"/>
    <x v="24"/>
    <n v="11389"/>
    <n v="13439.019999999999"/>
    <n v="15186.092599999996"/>
  </r>
  <r>
    <x v="3"/>
    <x v="0"/>
    <x v="3"/>
    <x v="40"/>
    <n v="23106"/>
    <n v="16867.38"/>
    <n v="18048.096600000001"/>
  </r>
  <r>
    <x v="3"/>
    <x v="1"/>
    <x v="3"/>
    <x v="11"/>
    <n v="10479"/>
    <n v="12050.849999999999"/>
    <n v="9158.6459999999988"/>
  </r>
  <r>
    <x v="3"/>
    <x v="1"/>
    <x v="3"/>
    <x v="59"/>
    <n v="18390"/>
    <n v="23723.100000000002"/>
    <n v="23011.407000000003"/>
  </r>
  <r>
    <x v="3"/>
    <x v="1"/>
    <x v="3"/>
    <x v="25"/>
    <n v="22987"/>
    <n v="16780.509999999998"/>
    <n v="12249.772299999999"/>
  </r>
  <r>
    <x v="3"/>
    <x v="2"/>
    <x v="4"/>
    <x v="43"/>
    <n v="9657"/>
    <n v="10236.42"/>
    <n v="10441.1484"/>
  </r>
  <r>
    <x v="3"/>
    <x v="3"/>
    <x v="4"/>
    <x v="57"/>
    <n v="22981"/>
    <n v="25049.29"/>
    <n v="28556.190599999998"/>
  </r>
  <r>
    <x v="3"/>
    <x v="1"/>
    <x v="4"/>
    <x v="25"/>
    <n v="24374"/>
    <n v="30954.98"/>
    <n v="36217.3266"/>
  </r>
  <r>
    <x v="3"/>
    <x v="0"/>
    <x v="4"/>
    <x v="60"/>
    <n v="27715"/>
    <n v="27992.15"/>
    <n v="19594.505000000001"/>
  </r>
  <r>
    <x v="3"/>
    <x v="0"/>
    <x v="4"/>
    <x v="50"/>
    <n v="29619"/>
    <n v="22510.44"/>
    <n v="25211.692800000001"/>
  </r>
  <r>
    <x v="3"/>
    <x v="3"/>
    <x v="4"/>
    <x v="38"/>
    <n v="11165"/>
    <n v="9266.9499999999989"/>
    <n v="10564.322999999999"/>
  </r>
  <r>
    <x v="3"/>
    <x v="3"/>
    <x v="4"/>
    <x v="17"/>
    <n v="8760"/>
    <n v="8847.6"/>
    <n v="8051.3160000000007"/>
  </r>
  <r>
    <x v="3"/>
    <x v="1"/>
    <x v="4"/>
    <x v="49"/>
    <n v="23090"/>
    <n v="29324.3"/>
    <n v="24339.168999999998"/>
  </r>
  <r>
    <x v="3"/>
    <x v="2"/>
    <x v="4"/>
    <x v="2"/>
    <n v="20473"/>
    <n v="23339.219999999998"/>
    <n v="23572.612199999996"/>
  </r>
  <r>
    <x v="3"/>
    <x v="1"/>
    <x v="4"/>
    <x v="35"/>
    <n v="8707"/>
    <n v="9925.98"/>
    <n v="7245.9653999999991"/>
  </r>
  <r>
    <x v="3"/>
    <x v="3"/>
    <x v="4"/>
    <x v="17"/>
    <n v="25262"/>
    <n v="27282.960000000003"/>
    <n v="31648.2336"/>
  </r>
  <r>
    <x v="3"/>
    <x v="2"/>
    <x v="4"/>
    <x v="23"/>
    <n v="18174"/>
    <n v="21263.579999999998"/>
    <n v="18711.950399999998"/>
  </r>
  <r>
    <x v="3"/>
    <x v="1"/>
    <x v="4"/>
    <x v="31"/>
    <n v="25638"/>
    <n v="19228.5"/>
    <n v="21535.920000000002"/>
  </r>
  <r>
    <x v="3"/>
    <x v="1"/>
    <x v="4"/>
    <x v="47"/>
    <n v="8775"/>
    <n v="10881"/>
    <n v="9031.23"/>
  </r>
  <r>
    <x v="3"/>
    <x v="0"/>
    <x v="4"/>
    <x v="42"/>
    <n v="18121"/>
    <n v="22651.25"/>
    <n v="19933.099999999999"/>
  </r>
  <r>
    <x v="3"/>
    <x v="2"/>
    <x v="5"/>
    <x v="2"/>
    <n v="22796"/>
    <n v="27811.119999999999"/>
    <n v="20580.228800000001"/>
  </r>
  <r>
    <x v="3"/>
    <x v="1"/>
    <x v="5"/>
    <x v="35"/>
    <n v="9506"/>
    <n v="8555.4"/>
    <n v="9838.7099999999991"/>
  </r>
  <r>
    <x v="3"/>
    <x v="1"/>
    <x v="5"/>
    <x v="31"/>
    <n v="29204"/>
    <n v="24239.32"/>
    <n v="22542.567600000002"/>
  </r>
  <r>
    <x v="3"/>
    <x v="1"/>
    <x v="5"/>
    <x v="30"/>
    <n v="17829"/>
    <n v="15154.65"/>
    <n v="15306.1965"/>
  </r>
  <r>
    <x v="3"/>
    <x v="2"/>
    <x v="5"/>
    <x v="44"/>
    <n v="24084"/>
    <n v="28419.119999999999"/>
    <n v="26429.781600000002"/>
  </r>
  <r>
    <x v="3"/>
    <x v="2"/>
    <x v="5"/>
    <x v="22"/>
    <n v="21949"/>
    <n v="20193.080000000002"/>
    <n v="19183.425999999999"/>
  </r>
  <r>
    <x v="3"/>
    <x v="0"/>
    <x v="5"/>
    <x v="60"/>
    <n v="26887"/>
    <n v="32264.399999999998"/>
    <n v="22585.079999999998"/>
  </r>
  <r>
    <x v="3"/>
    <x v="1"/>
    <x v="5"/>
    <x v="35"/>
    <n v="9858"/>
    <n v="10350.9"/>
    <n v="9315.81"/>
  </r>
  <r>
    <x v="3"/>
    <x v="2"/>
    <x v="0"/>
    <x v="39"/>
    <n v="19627"/>
    <n v="21589.7"/>
    <n v="17055.863000000001"/>
  </r>
  <r>
    <x v="3"/>
    <x v="1"/>
    <x v="0"/>
    <x v="34"/>
    <n v="28510"/>
    <n v="28224.9"/>
    <n v="27378.153000000002"/>
  </r>
  <r>
    <x v="3"/>
    <x v="3"/>
    <x v="0"/>
    <x v="58"/>
    <n v="23097"/>
    <n v="19632.45"/>
    <n v="22969.966499999999"/>
  </r>
  <r>
    <x v="3"/>
    <x v="3"/>
    <x v="0"/>
    <x v="24"/>
    <n v="23118"/>
    <n v="17569.68"/>
    <n v="20556.525600000001"/>
  </r>
  <r>
    <x v="3"/>
    <x v="0"/>
    <x v="0"/>
    <x v="53"/>
    <n v="19606"/>
    <n v="14704.5"/>
    <n v="15880.86"/>
  </r>
  <r>
    <x v="3"/>
    <x v="0"/>
    <x v="0"/>
    <x v="41"/>
    <n v="15088"/>
    <n v="14937.119999999999"/>
    <n v="10754.7264"/>
  </r>
  <r>
    <x v="3"/>
    <x v="3"/>
    <x v="1"/>
    <x v="64"/>
    <n v="19244"/>
    <n v="20591.080000000002"/>
    <n v="14619.666800000001"/>
  </r>
  <r>
    <x v="3"/>
    <x v="3"/>
    <x v="1"/>
    <x v="58"/>
    <n v="12398"/>
    <n v="15125.56"/>
    <n v="17394.393999999997"/>
  </r>
  <r>
    <x v="3"/>
    <x v="2"/>
    <x v="1"/>
    <x v="4"/>
    <n v="18976"/>
    <n v="24668.799999999999"/>
    <n v="26642.304"/>
  </r>
  <r>
    <x v="3"/>
    <x v="3"/>
    <x v="1"/>
    <x v="24"/>
    <n v="12675"/>
    <n v="11661"/>
    <n v="11311.17"/>
  </r>
  <r>
    <x v="3"/>
    <x v="2"/>
    <x v="1"/>
    <x v="55"/>
    <n v="12928"/>
    <n v="12023.04"/>
    <n v="11181.427200000002"/>
  </r>
  <r>
    <x v="3"/>
    <x v="3"/>
    <x v="1"/>
    <x v="24"/>
    <n v="18511"/>
    <n v="23138.75"/>
    <n v="27535.112499999999"/>
  </r>
  <r>
    <x v="3"/>
    <x v="1"/>
    <x v="1"/>
    <x v="59"/>
    <n v="17598"/>
    <n v="21821.52"/>
    <n v="15929.7096"/>
  </r>
  <r>
    <x v="3"/>
    <x v="3"/>
    <x v="1"/>
    <x v="57"/>
    <n v="13530"/>
    <n v="17318.400000000001"/>
    <n v="16452.48"/>
  </r>
  <r>
    <x v="3"/>
    <x v="3"/>
    <x v="1"/>
    <x v="61"/>
    <n v="14663"/>
    <n v="10850.619999999999"/>
    <n v="10525.1014"/>
  </r>
  <r>
    <x v="3"/>
    <x v="3"/>
    <x v="1"/>
    <x v="27"/>
    <n v="23520"/>
    <n v="30576"/>
    <n v="22014.719999999998"/>
  </r>
  <r>
    <x v="3"/>
    <x v="3"/>
    <x v="1"/>
    <x v="5"/>
    <n v="15894"/>
    <n v="12556.26"/>
    <n v="13058.510400000001"/>
  </r>
  <r>
    <x v="3"/>
    <x v="3"/>
    <x v="1"/>
    <x v="27"/>
    <n v="24732"/>
    <n v="27452.520000000004"/>
    <n v="31844.923200000001"/>
  </r>
  <r>
    <x v="3"/>
    <x v="3"/>
    <x v="1"/>
    <x v="64"/>
    <n v="24077"/>
    <n v="17335.439999999999"/>
    <n v="12134.807999999999"/>
  </r>
  <r>
    <x v="3"/>
    <x v="2"/>
    <x v="1"/>
    <x v="32"/>
    <n v="8468"/>
    <n v="10246.279999999999"/>
    <n v="10758.593999999999"/>
  </r>
  <r>
    <x v="3"/>
    <x v="3"/>
    <x v="2"/>
    <x v="58"/>
    <n v="10709"/>
    <n v="11137.36"/>
    <n v="9132.6352000000006"/>
  </r>
  <r>
    <x v="3"/>
    <x v="0"/>
    <x v="2"/>
    <x v="0"/>
    <n v="19237"/>
    <n v="18082.78"/>
    <n v="21156.852599999998"/>
  </r>
  <r>
    <x v="3"/>
    <x v="3"/>
    <x v="2"/>
    <x v="9"/>
    <n v="19067"/>
    <n v="22880.399999999998"/>
    <n v="20134.751999999997"/>
  </r>
  <r>
    <x v="3"/>
    <x v="2"/>
    <x v="2"/>
    <x v="8"/>
    <n v="24133"/>
    <n v="28235.609999999997"/>
    <n v="32188.595399999995"/>
  </r>
  <r>
    <x v="3"/>
    <x v="3"/>
    <x v="2"/>
    <x v="3"/>
    <n v="11522"/>
    <n v="13595.96"/>
    <n v="15499.394399999997"/>
  </r>
  <r>
    <x v="3"/>
    <x v="3"/>
    <x v="2"/>
    <x v="46"/>
    <n v="17876"/>
    <n v="19484.84"/>
    <n v="14029.084799999999"/>
  </r>
  <r>
    <x v="3"/>
    <x v="1"/>
    <x v="2"/>
    <x v="51"/>
    <n v="16686"/>
    <n v="19522.62"/>
    <n v="14446.738799999999"/>
  </r>
  <r>
    <x v="3"/>
    <x v="2"/>
    <x v="2"/>
    <x v="63"/>
    <n v="21576"/>
    <n v="20928.72"/>
    <n v="20719.432800000002"/>
  </r>
  <r>
    <x v="3"/>
    <x v="3"/>
    <x v="3"/>
    <x v="21"/>
    <n v="17154"/>
    <n v="19212.480000000003"/>
    <n v="16522.732800000002"/>
  </r>
  <r>
    <x v="3"/>
    <x v="1"/>
    <x v="3"/>
    <x v="1"/>
    <n v="23940"/>
    <n v="29685.599999999999"/>
    <n v="32951.016000000003"/>
  </r>
  <r>
    <x v="3"/>
    <x v="1"/>
    <x v="3"/>
    <x v="11"/>
    <n v="19229"/>
    <n v="20382.740000000002"/>
    <n v="14267.918"/>
  </r>
  <r>
    <x v="3"/>
    <x v="0"/>
    <x v="3"/>
    <x v="42"/>
    <n v="22573"/>
    <n v="27764.79"/>
    <n v="24710.663100000002"/>
  </r>
  <r>
    <x v="3"/>
    <x v="1"/>
    <x v="3"/>
    <x v="34"/>
    <n v="27520"/>
    <n v="25043.200000000001"/>
    <n v="18031.103999999999"/>
  </r>
  <r>
    <x v="3"/>
    <x v="3"/>
    <x v="3"/>
    <x v="3"/>
    <n v="9482"/>
    <n v="9956.1"/>
    <n v="7467.0750000000007"/>
  </r>
  <r>
    <x v="3"/>
    <x v="2"/>
    <x v="4"/>
    <x v="23"/>
    <n v="18834"/>
    <n v="16950.600000000002"/>
    <n v="14068.998000000001"/>
  </r>
  <r>
    <x v="3"/>
    <x v="3"/>
    <x v="4"/>
    <x v="10"/>
    <n v="14953"/>
    <n v="13906.29"/>
    <n v="14740.667400000002"/>
  </r>
  <r>
    <x v="3"/>
    <x v="1"/>
    <x v="4"/>
    <x v="34"/>
    <n v="27285"/>
    <n v="31377.749999999996"/>
    <n v="37025.744999999995"/>
  </r>
  <r>
    <x v="3"/>
    <x v="3"/>
    <x v="4"/>
    <x v="61"/>
    <n v="11410"/>
    <n v="10269"/>
    <n v="9242.1"/>
  </r>
  <r>
    <x v="3"/>
    <x v="1"/>
    <x v="4"/>
    <x v="15"/>
    <n v="17431"/>
    <n v="17256.689999999999"/>
    <n v="16911.556199999999"/>
  </r>
  <r>
    <x v="3"/>
    <x v="3"/>
    <x v="4"/>
    <x v="7"/>
    <n v="25182"/>
    <n v="26189.280000000002"/>
    <n v="28022.529600000005"/>
  </r>
  <r>
    <x v="3"/>
    <x v="2"/>
    <x v="4"/>
    <x v="43"/>
    <n v="15218"/>
    <n v="12478.759999999998"/>
    <n v="14600.149199999998"/>
  </r>
  <r>
    <x v="3"/>
    <x v="1"/>
    <x v="4"/>
    <x v="15"/>
    <n v="21115"/>
    <n v="17736.599999999999"/>
    <n v="18268.698"/>
  </r>
  <r>
    <x v="3"/>
    <x v="1"/>
    <x v="4"/>
    <x v="19"/>
    <n v="13059"/>
    <n v="11491.92"/>
    <n v="12296.3544"/>
  </r>
  <r>
    <x v="3"/>
    <x v="3"/>
    <x v="4"/>
    <x v="38"/>
    <n v="27025"/>
    <n v="32970.5"/>
    <n v="28684.334999999999"/>
  </r>
  <r>
    <x v="3"/>
    <x v="3"/>
    <x v="4"/>
    <x v="24"/>
    <n v="18159"/>
    <n v="15071.97"/>
    <n v="12509.735099999998"/>
  </r>
  <r>
    <x v="3"/>
    <x v="3"/>
    <x v="4"/>
    <x v="24"/>
    <n v="17242"/>
    <n v="13793.6"/>
    <n v="13241.856"/>
  </r>
  <r>
    <x v="3"/>
    <x v="0"/>
    <x v="4"/>
    <x v="50"/>
    <n v="15104"/>
    <n v="17822.719999999998"/>
    <n v="20317.900799999996"/>
  </r>
  <r>
    <x v="3"/>
    <x v="2"/>
    <x v="4"/>
    <x v="4"/>
    <n v="22629"/>
    <n v="21271.26"/>
    <n v="16804.295399999999"/>
  </r>
  <r>
    <x v="3"/>
    <x v="3"/>
    <x v="4"/>
    <x v="61"/>
    <n v="27418"/>
    <n v="21934.400000000001"/>
    <n v="25882.592000000001"/>
  </r>
  <r>
    <x v="3"/>
    <x v="2"/>
    <x v="5"/>
    <x v="44"/>
    <n v="19109"/>
    <n v="24459.52"/>
    <n v="22502.758400000002"/>
  </r>
  <r>
    <x v="3"/>
    <x v="3"/>
    <x v="5"/>
    <x v="57"/>
    <n v="19643"/>
    <n v="13750.099999999999"/>
    <n v="10587.576999999999"/>
  </r>
  <r>
    <x v="3"/>
    <x v="0"/>
    <x v="5"/>
    <x v="16"/>
    <n v="26966"/>
    <n v="30741.239999999998"/>
    <n v="36889.487999999998"/>
  </r>
  <r>
    <x v="3"/>
    <x v="1"/>
    <x v="5"/>
    <x v="34"/>
    <n v="27941"/>
    <n v="31852.739999999998"/>
    <n v="25800.719400000002"/>
  </r>
  <r>
    <x v="3"/>
    <x v="2"/>
    <x v="5"/>
    <x v="33"/>
    <n v="10060"/>
    <n v="8450.4"/>
    <n v="9041.9279999999999"/>
  </r>
  <r>
    <x v="3"/>
    <x v="3"/>
    <x v="5"/>
    <x v="24"/>
    <n v="13982"/>
    <n v="17896.96"/>
    <n v="18970.777600000001"/>
  </r>
  <r>
    <x v="3"/>
    <x v="3"/>
    <x v="5"/>
    <x v="61"/>
    <n v="27377"/>
    <n v="27103.23"/>
    <n v="20056.390199999998"/>
  </r>
  <r>
    <x v="3"/>
    <x v="3"/>
    <x v="5"/>
    <x v="7"/>
    <n v="20919"/>
    <n v="19663.86"/>
    <n v="19860.498599999999"/>
  </r>
  <r>
    <x v="4"/>
    <x v="3"/>
    <x v="0"/>
    <x v="5"/>
    <n v="28499"/>
    <n v="33343.829999999994"/>
    <n v="24007.557599999996"/>
  </r>
  <r>
    <x v="4"/>
    <x v="2"/>
    <x v="0"/>
    <x v="43"/>
    <n v="25911"/>
    <n v="30574.98"/>
    <n v="29657.730599999999"/>
  </r>
  <r>
    <x v="4"/>
    <x v="2"/>
    <x v="0"/>
    <x v="32"/>
    <n v="14060"/>
    <n v="15044.2"/>
    <n v="15946.852000000001"/>
  </r>
  <r>
    <x v="4"/>
    <x v="1"/>
    <x v="0"/>
    <x v="30"/>
    <n v="26877"/>
    <n v="23114.22"/>
    <n v="19878.229200000002"/>
  </r>
  <r>
    <x v="4"/>
    <x v="3"/>
    <x v="0"/>
    <x v="13"/>
    <n v="26945"/>
    <n v="22633.8"/>
    <n v="22633.8"/>
  </r>
  <r>
    <x v="4"/>
    <x v="0"/>
    <x v="0"/>
    <x v="42"/>
    <n v="14890"/>
    <n v="19059.2"/>
    <n v="21155.712000000003"/>
  </r>
  <r>
    <x v="4"/>
    <x v="2"/>
    <x v="1"/>
    <x v="63"/>
    <n v="28551"/>
    <n v="22269.780000000002"/>
    <n v="24942.153600000005"/>
  </r>
  <r>
    <x v="4"/>
    <x v="0"/>
    <x v="1"/>
    <x v="60"/>
    <n v="9519"/>
    <n v="7900.7699999999995"/>
    <n v="5925.5774999999994"/>
  </r>
  <r>
    <x v="4"/>
    <x v="3"/>
    <x v="1"/>
    <x v="58"/>
    <n v="13172"/>
    <n v="11591.36"/>
    <n v="9504.9151999999995"/>
  </r>
  <r>
    <x v="4"/>
    <x v="2"/>
    <x v="1"/>
    <x v="14"/>
    <n v="23627"/>
    <n v="20082.95"/>
    <n v="15263.042000000001"/>
  </r>
  <r>
    <x v="4"/>
    <x v="3"/>
    <x v="1"/>
    <x v="3"/>
    <n v="11793"/>
    <n v="13090.230000000001"/>
    <n v="10472.184000000001"/>
  </r>
  <r>
    <x v="4"/>
    <x v="2"/>
    <x v="1"/>
    <x v="55"/>
    <n v="14767"/>
    <n v="12256.609999999999"/>
    <n v="14707.931999999999"/>
  </r>
  <r>
    <x v="4"/>
    <x v="2"/>
    <x v="1"/>
    <x v="32"/>
    <n v="16947"/>
    <n v="19997.46"/>
    <n v="18997.587"/>
  </r>
  <r>
    <x v="4"/>
    <x v="3"/>
    <x v="1"/>
    <x v="13"/>
    <n v="24801"/>
    <n v="26537.070000000003"/>
    <n v="28660.035600000007"/>
  </r>
  <r>
    <x v="4"/>
    <x v="1"/>
    <x v="1"/>
    <x v="11"/>
    <n v="15649"/>
    <n v="20187.21"/>
    <n v="22609.675200000001"/>
  </r>
  <r>
    <x v="4"/>
    <x v="1"/>
    <x v="1"/>
    <x v="49"/>
    <n v="22254"/>
    <n v="28262.58"/>
    <n v="32501.967000000001"/>
  </r>
  <r>
    <x v="4"/>
    <x v="1"/>
    <x v="1"/>
    <x v="19"/>
    <n v="11566"/>
    <n v="12606.94"/>
    <n v="9455.2049999999999"/>
  </r>
  <r>
    <x v="4"/>
    <x v="1"/>
    <x v="1"/>
    <x v="31"/>
    <n v="28680"/>
    <n v="22370.400000000001"/>
    <n v="20804.472000000002"/>
  </r>
  <r>
    <x v="4"/>
    <x v="0"/>
    <x v="1"/>
    <x v="16"/>
    <n v="18282"/>
    <n v="15539.699999999999"/>
    <n v="13053.347999999998"/>
  </r>
  <r>
    <x v="4"/>
    <x v="2"/>
    <x v="1"/>
    <x v="14"/>
    <n v="11765"/>
    <n v="12235.6"/>
    <n v="13581.516000000001"/>
  </r>
  <r>
    <x v="4"/>
    <x v="0"/>
    <x v="2"/>
    <x v="45"/>
    <n v="19637"/>
    <n v="17673.3"/>
    <n v="12724.776"/>
  </r>
  <r>
    <x v="4"/>
    <x v="1"/>
    <x v="2"/>
    <x v="25"/>
    <n v="21114"/>
    <n v="24069.96"/>
    <n v="20700.1656"/>
  </r>
  <r>
    <x v="4"/>
    <x v="2"/>
    <x v="2"/>
    <x v="56"/>
    <n v="19027"/>
    <n v="15602.14"/>
    <n v="14978.054399999999"/>
  </r>
  <r>
    <x v="4"/>
    <x v="1"/>
    <x v="2"/>
    <x v="29"/>
    <n v="10546"/>
    <n v="10229.619999999999"/>
    <n v="9411.250399999999"/>
  </r>
  <r>
    <x v="4"/>
    <x v="1"/>
    <x v="2"/>
    <x v="59"/>
    <n v="12599"/>
    <n v="13858.900000000001"/>
    <n v="14690.434000000003"/>
  </r>
  <r>
    <x v="4"/>
    <x v="1"/>
    <x v="2"/>
    <x v="48"/>
    <n v="10340"/>
    <n v="7341.4"/>
    <n v="6680.674"/>
  </r>
  <r>
    <x v="4"/>
    <x v="3"/>
    <x v="2"/>
    <x v="37"/>
    <n v="13923"/>
    <n v="12948.390000000001"/>
    <n v="12430.454400000001"/>
  </r>
  <r>
    <x v="4"/>
    <x v="1"/>
    <x v="2"/>
    <x v="11"/>
    <n v="12270"/>
    <n v="12270"/>
    <n v="10306.799999999999"/>
  </r>
  <r>
    <x v="4"/>
    <x v="1"/>
    <x v="3"/>
    <x v="51"/>
    <n v="25104"/>
    <n v="23848.799999999999"/>
    <n v="21225.432000000001"/>
  </r>
  <r>
    <x v="4"/>
    <x v="0"/>
    <x v="3"/>
    <x v="40"/>
    <n v="10066"/>
    <n v="12179.859999999999"/>
    <n v="13763.241799999998"/>
  </r>
  <r>
    <x v="4"/>
    <x v="2"/>
    <x v="3"/>
    <x v="56"/>
    <n v="11459"/>
    <n v="13636.21"/>
    <n v="10636.2438"/>
  </r>
  <r>
    <x v="4"/>
    <x v="0"/>
    <x v="3"/>
    <x v="0"/>
    <n v="20730"/>
    <n v="20522.7"/>
    <n v="15392.025000000001"/>
  </r>
  <r>
    <x v="4"/>
    <x v="1"/>
    <x v="3"/>
    <x v="49"/>
    <n v="18258"/>
    <n v="16614.78"/>
    <n v="11796.493799999998"/>
  </r>
  <r>
    <x v="4"/>
    <x v="0"/>
    <x v="3"/>
    <x v="18"/>
    <n v="26062"/>
    <n v="19025.259999999998"/>
    <n v="17122.734"/>
  </r>
  <r>
    <x v="4"/>
    <x v="3"/>
    <x v="4"/>
    <x v="57"/>
    <n v="15960"/>
    <n v="19471.2"/>
    <n v="19665.912"/>
  </r>
  <r>
    <x v="4"/>
    <x v="2"/>
    <x v="4"/>
    <x v="12"/>
    <n v="18584"/>
    <n v="20999.919999999998"/>
    <n v="15119.942399999998"/>
  </r>
  <r>
    <x v="4"/>
    <x v="3"/>
    <x v="4"/>
    <x v="38"/>
    <n v="13576"/>
    <n v="13032.96"/>
    <n v="13554.278399999999"/>
  </r>
  <r>
    <x v="4"/>
    <x v="1"/>
    <x v="4"/>
    <x v="29"/>
    <n v="22334"/>
    <n v="15857.14"/>
    <n v="16967.139800000001"/>
  </r>
  <r>
    <x v="4"/>
    <x v="1"/>
    <x v="4"/>
    <x v="51"/>
    <n v="16798"/>
    <n v="19989.62"/>
    <n v="15791.799800000001"/>
  </r>
  <r>
    <x v="4"/>
    <x v="1"/>
    <x v="4"/>
    <x v="48"/>
    <n v="25322"/>
    <n v="23549.460000000003"/>
    <n v="18604.073400000005"/>
  </r>
  <r>
    <x v="4"/>
    <x v="0"/>
    <x v="4"/>
    <x v="26"/>
    <n v="22198"/>
    <n v="19756.22"/>
    <n v="19756.22"/>
  </r>
  <r>
    <x v="4"/>
    <x v="0"/>
    <x v="4"/>
    <x v="42"/>
    <n v="20053"/>
    <n v="22459.360000000001"/>
    <n v="18192.081600000001"/>
  </r>
  <r>
    <x v="4"/>
    <x v="2"/>
    <x v="4"/>
    <x v="44"/>
    <n v="8199"/>
    <n v="9182.880000000001"/>
    <n v="10835.798400000001"/>
  </r>
  <r>
    <x v="4"/>
    <x v="1"/>
    <x v="4"/>
    <x v="30"/>
    <n v="24152"/>
    <n v="21495.279999999999"/>
    <n v="16121.46"/>
  </r>
  <r>
    <x v="4"/>
    <x v="1"/>
    <x v="4"/>
    <x v="54"/>
    <n v="29792"/>
    <n v="31281.600000000002"/>
    <n v="30968.784000000003"/>
  </r>
  <r>
    <x v="4"/>
    <x v="3"/>
    <x v="4"/>
    <x v="28"/>
    <n v="29438"/>
    <n v="25611.06"/>
    <n v="22281.622200000002"/>
  </r>
  <r>
    <x v="4"/>
    <x v="1"/>
    <x v="4"/>
    <x v="11"/>
    <n v="9709"/>
    <n v="6796.2999999999993"/>
    <n v="6320.5589999999993"/>
  </r>
  <r>
    <x v="4"/>
    <x v="3"/>
    <x v="4"/>
    <x v="17"/>
    <n v="17174"/>
    <n v="22326.2"/>
    <n v="26121.653999999999"/>
  </r>
  <r>
    <x v="4"/>
    <x v="3"/>
    <x v="4"/>
    <x v="46"/>
    <n v="22765"/>
    <n v="23675.600000000002"/>
    <n v="24385.868000000002"/>
  </r>
  <r>
    <x v="4"/>
    <x v="1"/>
    <x v="5"/>
    <x v="29"/>
    <n v="15917"/>
    <n v="19259.57"/>
    <n v="14637.2732"/>
  </r>
  <r>
    <x v="4"/>
    <x v="0"/>
    <x v="5"/>
    <x v="45"/>
    <n v="9046"/>
    <n v="6874.96"/>
    <n v="6462.4623999999994"/>
  </r>
  <r>
    <x v="4"/>
    <x v="3"/>
    <x v="5"/>
    <x v="64"/>
    <n v="21517"/>
    <n v="20871.489999999998"/>
    <n v="18366.911199999999"/>
  </r>
  <r>
    <x v="4"/>
    <x v="2"/>
    <x v="5"/>
    <x v="44"/>
    <n v="26245"/>
    <n v="19683.75"/>
    <n v="16928.025000000001"/>
  </r>
  <r>
    <x v="4"/>
    <x v="2"/>
    <x v="5"/>
    <x v="8"/>
    <n v="25268"/>
    <n v="24004.6"/>
    <n v="28325.427999999996"/>
  </r>
  <r>
    <x v="4"/>
    <x v="3"/>
    <x v="5"/>
    <x v="20"/>
    <n v="26912"/>
    <n v="22067.84"/>
    <n v="21405.804799999998"/>
  </r>
  <r>
    <x v="4"/>
    <x v="3"/>
    <x v="5"/>
    <x v="5"/>
    <n v="16436"/>
    <n v="12655.720000000001"/>
    <n v="11263.590800000002"/>
  </r>
  <r>
    <x v="4"/>
    <x v="1"/>
    <x v="5"/>
    <x v="59"/>
    <n v="24547"/>
    <n v="30438.28"/>
    <n v="25568.155199999997"/>
  </r>
  <r>
    <x v="4"/>
    <x v="3"/>
    <x v="0"/>
    <x v="6"/>
    <n v="24478"/>
    <n v="30842.28"/>
    <n v="31767.5484"/>
  </r>
  <r>
    <x v="4"/>
    <x v="1"/>
    <x v="0"/>
    <x v="1"/>
    <n v="29489"/>
    <n v="20937.189999999999"/>
    <n v="20518.446199999998"/>
  </r>
  <r>
    <x v="4"/>
    <x v="1"/>
    <x v="0"/>
    <x v="11"/>
    <n v="18930"/>
    <n v="16658.400000000001"/>
    <n v="14326.224"/>
  </r>
  <r>
    <x v="4"/>
    <x v="3"/>
    <x v="0"/>
    <x v="6"/>
    <n v="22192"/>
    <n v="26408.48"/>
    <n v="24295.801599999999"/>
  </r>
  <r>
    <x v="4"/>
    <x v="2"/>
    <x v="0"/>
    <x v="32"/>
    <n v="24204"/>
    <n v="26140.320000000003"/>
    <n v="31106.980800000001"/>
  </r>
  <r>
    <x v="4"/>
    <x v="2"/>
    <x v="0"/>
    <x v="43"/>
    <n v="25419"/>
    <n v="18555.87"/>
    <n v="18741.4287"/>
  </r>
  <r>
    <x v="4"/>
    <x v="3"/>
    <x v="1"/>
    <x v="3"/>
    <n v="13369"/>
    <n v="16844.939999999999"/>
    <n v="13139.0532"/>
  </r>
  <r>
    <x v="4"/>
    <x v="3"/>
    <x v="1"/>
    <x v="37"/>
    <n v="23469"/>
    <n v="24173.07"/>
    <n v="17888.071799999998"/>
  </r>
  <r>
    <x v="4"/>
    <x v="2"/>
    <x v="1"/>
    <x v="22"/>
    <n v="11624"/>
    <n v="10229.120000000001"/>
    <n v="8899.3344000000016"/>
  </r>
  <r>
    <x v="4"/>
    <x v="2"/>
    <x v="1"/>
    <x v="44"/>
    <n v="25890"/>
    <n v="25890"/>
    <n v="28996.800000000003"/>
  </r>
  <r>
    <x v="4"/>
    <x v="1"/>
    <x v="1"/>
    <x v="31"/>
    <n v="27454"/>
    <n v="34042.959999999999"/>
    <n v="31659.952799999999"/>
  </r>
  <r>
    <x v="4"/>
    <x v="3"/>
    <x v="1"/>
    <x v="58"/>
    <n v="13489"/>
    <n v="12140.1"/>
    <n v="12382.902"/>
  </r>
  <r>
    <x v="4"/>
    <x v="0"/>
    <x v="1"/>
    <x v="60"/>
    <n v="8896"/>
    <n v="11297.92"/>
    <n v="13444.524799999999"/>
  </r>
  <r>
    <x v="4"/>
    <x v="0"/>
    <x v="1"/>
    <x v="26"/>
    <n v="10366"/>
    <n v="9433.06"/>
    <n v="9433.06"/>
  </r>
  <r>
    <x v="4"/>
    <x v="3"/>
    <x v="1"/>
    <x v="17"/>
    <n v="13804"/>
    <n v="17945.2"/>
    <n v="15432.872000000001"/>
  </r>
  <r>
    <x v="4"/>
    <x v="2"/>
    <x v="1"/>
    <x v="2"/>
    <n v="8276"/>
    <n v="7117.36"/>
    <n v="6049.7559999999994"/>
  </r>
  <r>
    <x v="4"/>
    <x v="2"/>
    <x v="1"/>
    <x v="44"/>
    <n v="8862"/>
    <n v="10368.539999999999"/>
    <n v="12442.247999999998"/>
  </r>
  <r>
    <x v="4"/>
    <x v="3"/>
    <x v="1"/>
    <x v="6"/>
    <n v="9001"/>
    <n v="9631.07"/>
    <n v="8667.9629999999997"/>
  </r>
  <r>
    <x v="4"/>
    <x v="2"/>
    <x v="1"/>
    <x v="22"/>
    <n v="12507"/>
    <n v="10380.81"/>
    <n v="12353.1639"/>
  </r>
  <r>
    <x v="4"/>
    <x v="0"/>
    <x v="1"/>
    <x v="16"/>
    <n v="17133"/>
    <n v="18332.310000000001"/>
    <n v="20532.187200000004"/>
  </r>
  <r>
    <x v="4"/>
    <x v="0"/>
    <x v="2"/>
    <x v="18"/>
    <n v="26165"/>
    <n v="33229.550000000003"/>
    <n v="34891.027500000004"/>
  </r>
  <r>
    <x v="4"/>
    <x v="3"/>
    <x v="2"/>
    <x v="62"/>
    <n v="28322"/>
    <n v="34269.620000000003"/>
    <n v="35983.101000000002"/>
  </r>
  <r>
    <x v="4"/>
    <x v="3"/>
    <x v="2"/>
    <x v="64"/>
    <n v="22265"/>
    <n v="28721.850000000002"/>
    <n v="20966.950500000003"/>
  </r>
  <r>
    <x v="4"/>
    <x v="3"/>
    <x v="2"/>
    <x v="5"/>
    <n v="12849"/>
    <n v="9636.75"/>
    <n v="11564.1"/>
  </r>
  <r>
    <x v="4"/>
    <x v="1"/>
    <x v="2"/>
    <x v="1"/>
    <n v="13105"/>
    <n v="14153.400000000001"/>
    <n v="16417.944"/>
  </r>
  <r>
    <x v="4"/>
    <x v="1"/>
    <x v="2"/>
    <x v="49"/>
    <n v="20031"/>
    <n v="20832.240000000002"/>
    <n v="22290.496800000004"/>
  </r>
  <r>
    <x v="4"/>
    <x v="1"/>
    <x v="2"/>
    <x v="51"/>
    <n v="14070"/>
    <n v="16884"/>
    <n v="14182.56"/>
  </r>
  <r>
    <x v="4"/>
    <x v="1"/>
    <x v="2"/>
    <x v="36"/>
    <n v="15240"/>
    <n v="11125.199999999999"/>
    <n v="12793.979999999998"/>
  </r>
  <r>
    <x v="4"/>
    <x v="0"/>
    <x v="3"/>
    <x v="0"/>
    <n v="29623"/>
    <n v="26956.93"/>
    <n v="19948.128199999999"/>
  </r>
  <r>
    <x v="4"/>
    <x v="1"/>
    <x v="3"/>
    <x v="54"/>
    <n v="9619"/>
    <n v="9330.43"/>
    <n v="6997.8225000000002"/>
  </r>
  <r>
    <x v="4"/>
    <x v="1"/>
    <x v="3"/>
    <x v="49"/>
    <n v="24888"/>
    <n v="17421.599999999999"/>
    <n v="14808.359999999999"/>
  </r>
  <r>
    <x v="4"/>
    <x v="1"/>
    <x v="3"/>
    <x v="11"/>
    <n v="22555"/>
    <n v="29321.5"/>
    <n v="23457.200000000001"/>
  </r>
  <r>
    <x v="4"/>
    <x v="3"/>
    <x v="3"/>
    <x v="9"/>
    <n v="8013"/>
    <n v="8573.91"/>
    <n v="7802.2581"/>
  </r>
  <r>
    <x v="4"/>
    <x v="0"/>
    <x v="3"/>
    <x v="16"/>
    <n v="18493"/>
    <n v="23855.97"/>
    <n v="25287.328200000004"/>
  </r>
  <r>
    <x v="4"/>
    <x v="3"/>
    <x v="4"/>
    <x v="28"/>
    <n v="8827"/>
    <n v="8120.84"/>
    <n v="8526.8819999999996"/>
  </r>
  <r>
    <x v="4"/>
    <x v="0"/>
    <x v="4"/>
    <x v="16"/>
    <n v="23327"/>
    <n v="22160.649999999998"/>
    <n v="17728.52"/>
  </r>
  <r>
    <x v="4"/>
    <x v="1"/>
    <x v="4"/>
    <x v="48"/>
    <n v="18628"/>
    <n v="17137.760000000002"/>
    <n v="11996.432000000001"/>
  </r>
  <r>
    <x v="4"/>
    <x v="2"/>
    <x v="4"/>
    <x v="8"/>
    <n v="11481"/>
    <n v="10447.710000000001"/>
    <n v="10865.618400000001"/>
  </r>
  <r>
    <x v="4"/>
    <x v="3"/>
    <x v="4"/>
    <x v="57"/>
    <n v="11534"/>
    <n v="13264.099999999999"/>
    <n v="9948.0749999999989"/>
  </r>
  <r>
    <x v="4"/>
    <x v="1"/>
    <x v="4"/>
    <x v="30"/>
    <n v="29943"/>
    <n v="38626.47"/>
    <n v="40944.058200000007"/>
  </r>
  <r>
    <x v="4"/>
    <x v="3"/>
    <x v="4"/>
    <x v="62"/>
    <n v="16796"/>
    <n v="14948.44"/>
    <n v="14649.4712"/>
  </r>
  <r>
    <x v="4"/>
    <x v="3"/>
    <x v="4"/>
    <x v="57"/>
    <n v="14092"/>
    <n v="18178.68"/>
    <n v="14542.944000000001"/>
  </r>
  <r>
    <x v="4"/>
    <x v="1"/>
    <x v="4"/>
    <x v="19"/>
    <n v="14483"/>
    <n v="11007.08"/>
    <n v="11667.504800000001"/>
  </r>
  <r>
    <x v="4"/>
    <x v="3"/>
    <x v="4"/>
    <x v="21"/>
    <n v="16637"/>
    <n v="19631.66"/>
    <n v="19631.66"/>
  </r>
  <r>
    <x v="4"/>
    <x v="1"/>
    <x v="4"/>
    <x v="49"/>
    <n v="23349"/>
    <n v="20080.14"/>
    <n v="15662.5092"/>
  </r>
  <r>
    <x v="4"/>
    <x v="1"/>
    <x v="4"/>
    <x v="15"/>
    <n v="13577"/>
    <n v="11404.68"/>
    <n v="11860.867200000001"/>
  </r>
  <r>
    <x v="4"/>
    <x v="3"/>
    <x v="4"/>
    <x v="9"/>
    <n v="27173"/>
    <n v="34509.71"/>
    <n v="28988.1564"/>
  </r>
  <r>
    <x v="4"/>
    <x v="3"/>
    <x v="4"/>
    <x v="61"/>
    <n v="17549"/>
    <n v="12284.3"/>
    <n v="13635.573"/>
  </r>
  <r>
    <x v="4"/>
    <x v="0"/>
    <x v="4"/>
    <x v="0"/>
    <n v="27182"/>
    <n v="29628.38"/>
    <n v="30813.515200000002"/>
  </r>
  <r>
    <x v="4"/>
    <x v="3"/>
    <x v="5"/>
    <x v="9"/>
    <n v="15322"/>
    <n v="15322"/>
    <n v="18079.96"/>
  </r>
  <r>
    <x v="4"/>
    <x v="0"/>
    <x v="5"/>
    <x v="53"/>
    <n v="24420"/>
    <n v="21978"/>
    <n v="24835.14"/>
  </r>
  <r>
    <x v="4"/>
    <x v="2"/>
    <x v="5"/>
    <x v="4"/>
    <n v="23549"/>
    <n v="28965.27"/>
    <n v="29834.2281"/>
  </r>
  <r>
    <x v="4"/>
    <x v="2"/>
    <x v="5"/>
    <x v="12"/>
    <n v="23079"/>
    <n v="21694.26"/>
    <n v="22128.145199999999"/>
  </r>
  <r>
    <x v="4"/>
    <x v="3"/>
    <x v="5"/>
    <x v="20"/>
    <n v="11316"/>
    <n v="12108.12"/>
    <n v="11623.7952"/>
  </r>
  <r>
    <x v="4"/>
    <x v="2"/>
    <x v="5"/>
    <x v="14"/>
    <n v="19722"/>
    <n v="14988.72"/>
    <n v="15588.2688"/>
  </r>
  <r>
    <x v="4"/>
    <x v="3"/>
    <x v="5"/>
    <x v="58"/>
    <n v="10357"/>
    <n v="8182.0300000000007"/>
    <n v="8018.3894000000009"/>
  </r>
  <r>
    <x v="4"/>
    <x v="1"/>
    <x v="5"/>
    <x v="48"/>
    <n v="23100"/>
    <n v="17094"/>
    <n v="14700.84"/>
  </r>
  <r>
    <x v="4"/>
    <x v="2"/>
    <x v="0"/>
    <x v="14"/>
    <n v="8533"/>
    <n v="8703.66"/>
    <n v="8442.5501999999997"/>
  </r>
  <r>
    <x v="4"/>
    <x v="3"/>
    <x v="0"/>
    <x v="21"/>
    <n v="29021"/>
    <n v="29601.420000000002"/>
    <n v="23977.150200000004"/>
  </r>
  <r>
    <x v="4"/>
    <x v="2"/>
    <x v="0"/>
    <x v="22"/>
    <n v="21057"/>
    <n v="21267.57"/>
    <n v="16801.380300000001"/>
  </r>
  <r>
    <x v="4"/>
    <x v="0"/>
    <x v="0"/>
    <x v="41"/>
    <n v="28441"/>
    <n v="36404.480000000003"/>
    <n v="42229.196799999998"/>
  </r>
  <r>
    <x v="4"/>
    <x v="0"/>
    <x v="0"/>
    <x v="45"/>
    <n v="22310"/>
    <n v="16732.5"/>
    <n v="15226.575000000001"/>
  </r>
  <r>
    <x v="4"/>
    <x v="0"/>
    <x v="0"/>
    <x v="50"/>
    <n v="8398"/>
    <n v="10581.48"/>
    <n v="11216.3688"/>
  </r>
  <r>
    <x v="4"/>
    <x v="1"/>
    <x v="1"/>
    <x v="35"/>
    <n v="23066"/>
    <n v="20990.06"/>
    <n v="25188.072"/>
  </r>
  <r>
    <x v="4"/>
    <x v="2"/>
    <x v="1"/>
    <x v="44"/>
    <n v="25553"/>
    <n v="30663.599999999999"/>
    <n v="30663.599999999999"/>
  </r>
  <r>
    <x v="4"/>
    <x v="2"/>
    <x v="1"/>
    <x v="12"/>
    <n v="15317"/>
    <n v="15163.83"/>
    <n v="16225.2981"/>
  </r>
  <r>
    <x v="4"/>
    <x v="0"/>
    <x v="1"/>
    <x v="26"/>
    <n v="14317"/>
    <n v="10021.9"/>
    <n v="9721.2429999999986"/>
  </r>
  <r>
    <x v="4"/>
    <x v="3"/>
    <x v="1"/>
    <x v="20"/>
    <n v="10510"/>
    <n v="9564.1"/>
    <n v="11285.637999999999"/>
  </r>
  <r>
    <x v="4"/>
    <x v="3"/>
    <x v="1"/>
    <x v="10"/>
    <n v="25285"/>
    <n v="26549.25"/>
    <n v="30797.129999999997"/>
  </r>
  <r>
    <x v="4"/>
    <x v="3"/>
    <x v="1"/>
    <x v="13"/>
    <n v="17344"/>
    <n v="15956.480000000001"/>
    <n v="16116.044800000001"/>
  </r>
  <r>
    <x v="4"/>
    <x v="3"/>
    <x v="1"/>
    <x v="13"/>
    <n v="17657"/>
    <n v="17833.57"/>
    <n v="17120.227199999998"/>
  </r>
  <r>
    <x v="4"/>
    <x v="2"/>
    <x v="1"/>
    <x v="4"/>
    <n v="21250"/>
    <n v="18700"/>
    <n v="14212"/>
  </r>
  <r>
    <x v="4"/>
    <x v="3"/>
    <x v="1"/>
    <x v="21"/>
    <n v="25703"/>
    <n v="18506.16"/>
    <n v="20541.837600000003"/>
  </r>
  <r>
    <x v="4"/>
    <x v="3"/>
    <x v="1"/>
    <x v="7"/>
    <n v="16563"/>
    <n v="17225.52"/>
    <n v="16708.754400000002"/>
  </r>
  <r>
    <x v="4"/>
    <x v="2"/>
    <x v="1"/>
    <x v="14"/>
    <n v="28868"/>
    <n v="21651"/>
    <n v="18619.86"/>
  </r>
  <r>
    <x v="4"/>
    <x v="0"/>
    <x v="1"/>
    <x v="26"/>
    <n v="19451"/>
    <n v="19061.98"/>
    <n v="15440.203800000001"/>
  </r>
  <r>
    <x v="4"/>
    <x v="3"/>
    <x v="1"/>
    <x v="13"/>
    <n v="20608"/>
    <n v="19783.68"/>
    <n v="17805.312000000002"/>
  </r>
  <r>
    <x v="4"/>
    <x v="3"/>
    <x v="2"/>
    <x v="24"/>
    <n v="13222"/>
    <n v="10577.6"/>
    <n v="7404.32"/>
  </r>
  <r>
    <x v="4"/>
    <x v="2"/>
    <x v="2"/>
    <x v="32"/>
    <n v="17165"/>
    <n v="20769.649999999998"/>
    <n v="18277.291999999998"/>
  </r>
  <r>
    <x v="4"/>
    <x v="2"/>
    <x v="2"/>
    <x v="33"/>
    <n v="18419"/>
    <n v="14366.82"/>
    <n v="16952.847599999997"/>
  </r>
  <r>
    <x v="4"/>
    <x v="3"/>
    <x v="2"/>
    <x v="24"/>
    <n v="24517"/>
    <n v="18878.09"/>
    <n v="15291.252900000001"/>
  </r>
  <r>
    <x v="4"/>
    <x v="2"/>
    <x v="2"/>
    <x v="4"/>
    <n v="18811"/>
    <n v="22196.98"/>
    <n v="24416.678"/>
  </r>
  <r>
    <x v="4"/>
    <x v="3"/>
    <x v="2"/>
    <x v="20"/>
    <n v="16869"/>
    <n v="14507.34"/>
    <n v="13346.7528"/>
  </r>
  <r>
    <x v="4"/>
    <x v="2"/>
    <x v="2"/>
    <x v="32"/>
    <n v="13927"/>
    <n v="16294.589999999998"/>
    <n v="12057.996599999999"/>
  </r>
  <r>
    <x v="4"/>
    <x v="3"/>
    <x v="2"/>
    <x v="5"/>
    <n v="29542"/>
    <n v="25701.54"/>
    <n v="20561.232000000004"/>
  </r>
  <r>
    <x v="4"/>
    <x v="0"/>
    <x v="3"/>
    <x v="52"/>
    <n v="25305"/>
    <n v="22521.45"/>
    <n v="22746.664500000003"/>
  </r>
  <r>
    <x v="4"/>
    <x v="0"/>
    <x v="3"/>
    <x v="42"/>
    <n v="20366"/>
    <n v="15885.480000000001"/>
    <n v="17156.318400000004"/>
  </r>
  <r>
    <x v="4"/>
    <x v="3"/>
    <x v="3"/>
    <x v="58"/>
    <n v="24436"/>
    <n v="20281.879999999997"/>
    <n v="15008.591199999997"/>
  </r>
  <r>
    <x v="4"/>
    <x v="1"/>
    <x v="3"/>
    <x v="49"/>
    <n v="25408"/>
    <n v="31251.84"/>
    <n v="34377.024000000005"/>
  </r>
  <r>
    <x v="4"/>
    <x v="1"/>
    <x v="3"/>
    <x v="11"/>
    <n v="24952"/>
    <n v="17965.439999999999"/>
    <n v="15090.969599999999"/>
  </r>
  <r>
    <x v="4"/>
    <x v="3"/>
    <x v="3"/>
    <x v="62"/>
    <n v="29371"/>
    <n v="33189.229999999996"/>
    <n v="31861.660799999994"/>
  </r>
  <r>
    <x v="4"/>
    <x v="3"/>
    <x v="4"/>
    <x v="5"/>
    <n v="12874"/>
    <n v="12487.779999999999"/>
    <n v="13736.557999999999"/>
  </r>
  <r>
    <x v="4"/>
    <x v="3"/>
    <x v="4"/>
    <x v="20"/>
    <n v="15631"/>
    <n v="16568.86"/>
    <n v="18060.057400000002"/>
  </r>
  <r>
    <x v="4"/>
    <x v="0"/>
    <x v="4"/>
    <x v="53"/>
    <n v="19528"/>
    <n v="24800.560000000001"/>
    <n v="17360.392"/>
  </r>
  <r>
    <x v="4"/>
    <x v="3"/>
    <x v="4"/>
    <x v="24"/>
    <n v="13582"/>
    <n v="10865.6"/>
    <n v="8257.8559999999998"/>
  </r>
  <r>
    <x v="4"/>
    <x v="1"/>
    <x v="4"/>
    <x v="36"/>
    <n v="11620"/>
    <n v="14408.8"/>
    <n v="13544.271999999999"/>
  </r>
  <r>
    <x v="4"/>
    <x v="3"/>
    <x v="4"/>
    <x v="24"/>
    <n v="11915"/>
    <n v="8459.65"/>
    <n v="6513.9304999999995"/>
  </r>
  <r>
    <x v="4"/>
    <x v="3"/>
    <x v="4"/>
    <x v="61"/>
    <n v="11594"/>
    <n v="8811.44"/>
    <n v="8458.9824000000008"/>
  </r>
  <r>
    <x v="4"/>
    <x v="1"/>
    <x v="4"/>
    <x v="30"/>
    <n v="8357"/>
    <n v="6267.75"/>
    <n v="6330.4274999999998"/>
  </r>
  <r>
    <x v="4"/>
    <x v="2"/>
    <x v="4"/>
    <x v="2"/>
    <n v="22104"/>
    <n v="15693.839999999998"/>
    <n v="15223.024799999997"/>
  </r>
  <r>
    <x v="4"/>
    <x v="1"/>
    <x v="4"/>
    <x v="1"/>
    <n v="29256"/>
    <n v="20479.199999999997"/>
    <n v="20274.407999999996"/>
  </r>
  <r>
    <x v="4"/>
    <x v="2"/>
    <x v="4"/>
    <x v="2"/>
    <n v="29976"/>
    <n v="31175.040000000001"/>
    <n v="33045.542400000006"/>
  </r>
  <r>
    <x v="4"/>
    <x v="3"/>
    <x v="4"/>
    <x v="57"/>
    <n v="11200"/>
    <n v="10080"/>
    <n v="7761.6"/>
  </r>
  <r>
    <x v="4"/>
    <x v="1"/>
    <x v="4"/>
    <x v="49"/>
    <n v="13804"/>
    <n v="16012.64"/>
    <n v="11849.353599999999"/>
  </r>
  <r>
    <x v="4"/>
    <x v="3"/>
    <x v="4"/>
    <x v="38"/>
    <n v="18246"/>
    <n v="12772.199999999999"/>
    <n v="13155.366"/>
  </r>
  <r>
    <x v="4"/>
    <x v="1"/>
    <x v="4"/>
    <x v="15"/>
    <n v="25004"/>
    <n v="19503.12"/>
    <n v="15212.4336"/>
  </r>
  <r>
    <x v="4"/>
    <x v="1"/>
    <x v="5"/>
    <x v="51"/>
    <n v="10729"/>
    <n v="10621.71"/>
    <n v="9771.9732000000004"/>
  </r>
  <r>
    <x v="4"/>
    <x v="2"/>
    <x v="5"/>
    <x v="8"/>
    <n v="23833"/>
    <n v="28361.27"/>
    <n v="23823.466799999998"/>
  </r>
  <r>
    <x v="4"/>
    <x v="0"/>
    <x v="5"/>
    <x v="0"/>
    <n v="18220"/>
    <n v="18402.2"/>
    <n v="20058.398000000001"/>
  </r>
  <r>
    <x v="4"/>
    <x v="3"/>
    <x v="5"/>
    <x v="37"/>
    <n v="25012"/>
    <n v="27763.320000000003"/>
    <n v="19711.957200000001"/>
  </r>
  <r>
    <x v="4"/>
    <x v="2"/>
    <x v="5"/>
    <x v="39"/>
    <n v="25948"/>
    <n v="30099.679999999997"/>
    <n v="31303.667199999996"/>
  </r>
  <r>
    <x v="4"/>
    <x v="3"/>
    <x v="5"/>
    <x v="7"/>
    <n v="28321"/>
    <n v="35401.25"/>
    <n v="40357.424999999996"/>
  </r>
  <r>
    <x v="4"/>
    <x v="0"/>
    <x v="5"/>
    <x v="45"/>
    <n v="10514"/>
    <n v="11144.84"/>
    <n v="9027.3204000000005"/>
  </r>
  <r>
    <x v="4"/>
    <x v="3"/>
    <x v="5"/>
    <x v="6"/>
    <n v="15276"/>
    <n v="15276"/>
    <n v="13595.64"/>
  </r>
  <r>
    <x v="4"/>
    <x v="3"/>
    <x v="0"/>
    <x v="62"/>
    <n v="28304"/>
    <n v="31700.480000000003"/>
    <n v="26311.398400000002"/>
  </r>
  <r>
    <x v="4"/>
    <x v="2"/>
    <x v="0"/>
    <x v="56"/>
    <n v="17731"/>
    <n v="22872.99"/>
    <n v="24016.639500000001"/>
  </r>
  <r>
    <x v="4"/>
    <x v="3"/>
    <x v="0"/>
    <x v="9"/>
    <n v="16307"/>
    <n v="18916.12"/>
    <n v="17781.1528"/>
  </r>
  <r>
    <x v="4"/>
    <x v="1"/>
    <x v="0"/>
    <x v="59"/>
    <n v="16300"/>
    <n v="16626"/>
    <n v="12635.76"/>
  </r>
  <r>
    <x v="4"/>
    <x v="1"/>
    <x v="0"/>
    <x v="29"/>
    <n v="17368"/>
    <n v="14762.8"/>
    <n v="13581.776"/>
  </r>
  <r>
    <x v="4"/>
    <x v="1"/>
    <x v="0"/>
    <x v="49"/>
    <n v="22342"/>
    <n v="19437.54"/>
    <n v="13800.653399999999"/>
  </r>
  <r>
    <x v="4"/>
    <x v="3"/>
    <x v="1"/>
    <x v="62"/>
    <n v="23161"/>
    <n v="19686.849999999999"/>
    <n v="14371.400499999998"/>
  </r>
  <r>
    <x v="4"/>
    <x v="2"/>
    <x v="1"/>
    <x v="8"/>
    <n v="25993"/>
    <n v="20794.400000000001"/>
    <n v="24121.504000000001"/>
  </r>
  <r>
    <x v="4"/>
    <x v="1"/>
    <x v="1"/>
    <x v="59"/>
    <n v="12427"/>
    <n v="14539.589999999998"/>
    <n v="10468.504799999999"/>
  </r>
  <r>
    <x v="4"/>
    <x v="2"/>
    <x v="1"/>
    <x v="22"/>
    <n v="16309"/>
    <n v="11579.39"/>
    <n v="8452.9547000000002"/>
  </r>
  <r>
    <x v="4"/>
    <x v="3"/>
    <x v="1"/>
    <x v="20"/>
    <n v="15434"/>
    <n v="13890.6"/>
    <n v="14724.036000000002"/>
  </r>
  <r>
    <x v="4"/>
    <x v="2"/>
    <x v="1"/>
    <x v="23"/>
    <n v="14539"/>
    <n v="15992.900000000001"/>
    <n v="14073.752000000002"/>
  </r>
  <r>
    <x v="4"/>
    <x v="2"/>
    <x v="1"/>
    <x v="32"/>
    <n v="21844"/>
    <n v="27305"/>
    <n v="24028.400000000001"/>
  </r>
  <r>
    <x v="4"/>
    <x v="0"/>
    <x v="1"/>
    <x v="18"/>
    <n v="8278"/>
    <n v="10430.280000000001"/>
    <n v="8448.5268000000015"/>
  </r>
  <r>
    <x v="4"/>
    <x v="0"/>
    <x v="1"/>
    <x v="40"/>
    <n v="24447"/>
    <n v="18335.25"/>
    <n v="20718.832499999997"/>
  </r>
  <r>
    <x v="4"/>
    <x v="3"/>
    <x v="1"/>
    <x v="28"/>
    <n v="10770"/>
    <n v="13893.300000000001"/>
    <n v="16394.094000000001"/>
  </r>
  <r>
    <x v="4"/>
    <x v="1"/>
    <x v="1"/>
    <x v="59"/>
    <n v="15769"/>
    <n v="18449.73"/>
    <n v="21586.184099999999"/>
  </r>
  <r>
    <x v="4"/>
    <x v="3"/>
    <x v="1"/>
    <x v="17"/>
    <n v="12326"/>
    <n v="12695.78"/>
    <n v="10537.4974"/>
  </r>
  <r>
    <x v="4"/>
    <x v="1"/>
    <x v="1"/>
    <x v="49"/>
    <n v="25674"/>
    <n v="22079.64"/>
    <n v="17884.508400000002"/>
  </r>
  <r>
    <x v="4"/>
    <x v="2"/>
    <x v="1"/>
    <x v="32"/>
    <n v="24551"/>
    <n v="21850.39"/>
    <n v="23161.413400000001"/>
  </r>
  <r>
    <x v="4"/>
    <x v="3"/>
    <x v="2"/>
    <x v="17"/>
    <n v="10238"/>
    <n v="9828.48"/>
    <n v="8255.9231999999993"/>
  </r>
  <r>
    <x v="4"/>
    <x v="1"/>
    <x v="2"/>
    <x v="31"/>
    <n v="22989"/>
    <n v="17701.53"/>
    <n v="20356.759499999996"/>
  </r>
  <r>
    <x v="4"/>
    <x v="3"/>
    <x v="2"/>
    <x v="64"/>
    <n v="15096"/>
    <n v="13284.48"/>
    <n v="12354.5664"/>
  </r>
  <r>
    <x v="4"/>
    <x v="3"/>
    <x v="2"/>
    <x v="7"/>
    <n v="9848"/>
    <n v="11423.679999999998"/>
    <n v="11537.916799999999"/>
  </r>
  <r>
    <x v="4"/>
    <x v="0"/>
    <x v="2"/>
    <x v="16"/>
    <n v="11905"/>
    <n v="12619.300000000001"/>
    <n v="12366.914000000001"/>
  </r>
  <r>
    <x v="4"/>
    <x v="3"/>
    <x v="2"/>
    <x v="62"/>
    <n v="21411"/>
    <n v="19055.79"/>
    <n v="15435.189900000001"/>
  </r>
  <r>
    <x v="4"/>
    <x v="1"/>
    <x v="2"/>
    <x v="29"/>
    <n v="28776"/>
    <n v="35394.479999999996"/>
    <n v="28315.583999999999"/>
  </r>
  <r>
    <x v="4"/>
    <x v="3"/>
    <x v="2"/>
    <x v="6"/>
    <n v="10476"/>
    <n v="11942.64"/>
    <n v="8956.98"/>
  </r>
  <r>
    <x v="4"/>
    <x v="3"/>
    <x v="3"/>
    <x v="7"/>
    <n v="15964"/>
    <n v="19316.439999999999"/>
    <n v="14487.329999999998"/>
  </r>
  <r>
    <x v="4"/>
    <x v="3"/>
    <x v="3"/>
    <x v="57"/>
    <n v="22098"/>
    <n v="17236.440000000002"/>
    <n v="16546.982400000001"/>
  </r>
  <r>
    <x v="4"/>
    <x v="3"/>
    <x v="3"/>
    <x v="38"/>
    <n v="22063"/>
    <n v="22945.52"/>
    <n v="20421.5128"/>
  </r>
  <r>
    <x v="4"/>
    <x v="2"/>
    <x v="3"/>
    <x v="55"/>
    <n v="23230"/>
    <n v="18351.7"/>
    <n v="21471.488999999998"/>
  </r>
  <r>
    <x v="4"/>
    <x v="1"/>
    <x v="3"/>
    <x v="47"/>
    <n v="21381"/>
    <n v="16463.37"/>
    <n v="16134.102599999998"/>
  </r>
  <r>
    <x v="4"/>
    <x v="3"/>
    <x v="3"/>
    <x v="6"/>
    <n v="19371"/>
    <n v="13559.699999999999"/>
    <n v="11254.550999999998"/>
  </r>
  <r>
    <x v="4"/>
    <x v="1"/>
    <x v="4"/>
    <x v="19"/>
    <n v="26932"/>
    <n v="28278.600000000002"/>
    <n v="33368.748"/>
  </r>
  <r>
    <x v="4"/>
    <x v="1"/>
    <x v="4"/>
    <x v="51"/>
    <n v="9991"/>
    <n v="9091.81"/>
    <n v="9273.6461999999992"/>
  </r>
  <r>
    <x v="4"/>
    <x v="2"/>
    <x v="4"/>
    <x v="39"/>
    <n v="16754"/>
    <n v="16921.54"/>
    <n v="16921.54"/>
  </r>
  <r>
    <x v="4"/>
    <x v="2"/>
    <x v="4"/>
    <x v="39"/>
    <n v="13109"/>
    <n v="16910.61"/>
    <n v="18770.777100000003"/>
  </r>
  <r>
    <x v="4"/>
    <x v="0"/>
    <x v="4"/>
    <x v="18"/>
    <n v="9359"/>
    <n v="9265.41"/>
    <n v="9080.1018000000004"/>
  </r>
  <r>
    <x v="4"/>
    <x v="0"/>
    <x v="4"/>
    <x v="45"/>
    <n v="20936"/>
    <n v="17586.239999999998"/>
    <n v="12837.955199999999"/>
  </r>
  <r>
    <x v="4"/>
    <x v="1"/>
    <x v="4"/>
    <x v="29"/>
    <n v="13663"/>
    <n v="11750.18"/>
    <n v="10692.6638"/>
  </r>
  <r>
    <x v="4"/>
    <x v="1"/>
    <x v="4"/>
    <x v="25"/>
    <n v="16108"/>
    <n v="16108"/>
    <n v="12403.16"/>
  </r>
  <r>
    <x v="4"/>
    <x v="0"/>
    <x v="4"/>
    <x v="41"/>
    <n v="10468"/>
    <n v="8479.08"/>
    <n v="7970.3351999999995"/>
  </r>
  <r>
    <x v="4"/>
    <x v="3"/>
    <x v="4"/>
    <x v="27"/>
    <n v="9769"/>
    <n v="12211.25"/>
    <n v="11234.35"/>
  </r>
  <r>
    <x v="4"/>
    <x v="3"/>
    <x v="4"/>
    <x v="20"/>
    <n v="18940"/>
    <n v="18561.2"/>
    <n v="20974.155999999999"/>
  </r>
  <r>
    <x v="4"/>
    <x v="2"/>
    <x v="4"/>
    <x v="39"/>
    <n v="23101"/>
    <n v="29338.27"/>
    <n v="30218.418100000003"/>
  </r>
  <r>
    <x v="4"/>
    <x v="1"/>
    <x v="4"/>
    <x v="36"/>
    <n v="11733"/>
    <n v="11967.66"/>
    <n v="11010.2472"/>
  </r>
  <r>
    <x v="4"/>
    <x v="1"/>
    <x v="4"/>
    <x v="1"/>
    <n v="10336"/>
    <n v="9199.0400000000009"/>
    <n v="10302.924800000003"/>
  </r>
  <r>
    <x v="4"/>
    <x v="2"/>
    <x v="4"/>
    <x v="32"/>
    <n v="13390"/>
    <n v="9774.6999999999989"/>
    <n v="9872.4469999999983"/>
  </r>
  <r>
    <x v="4"/>
    <x v="0"/>
    <x v="5"/>
    <x v="45"/>
    <n v="25753"/>
    <n v="20344.870000000003"/>
    <n v="16072.447300000003"/>
  </r>
  <r>
    <x v="4"/>
    <x v="2"/>
    <x v="5"/>
    <x v="32"/>
    <n v="13315"/>
    <n v="11983.5"/>
    <n v="8508.2849999999999"/>
  </r>
  <r>
    <x v="4"/>
    <x v="0"/>
    <x v="5"/>
    <x v="40"/>
    <n v="29245"/>
    <n v="27490.3"/>
    <n v="28040.106"/>
  </r>
  <r>
    <x v="4"/>
    <x v="1"/>
    <x v="5"/>
    <x v="34"/>
    <n v="10939"/>
    <n v="8204.25"/>
    <n v="7137.6975000000002"/>
  </r>
  <r>
    <x v="4"/>
    <x v="2"/>
    <x v="5"/>
    <x v="2"/>
    <n v="22515"/>
    <n v="24091.050000000003"/>
    <n v="17586.466500000002"/>
  </r>
  <r>
    <x v="4"/>
    <x v="3"/>
    <x v="5"/>
    <x v="17"/>
    <n v="22468"/>
    <n v="26062.879999999997"/>
    <n v="27105.395199999999"/>
  </r>
  <r>
    <x v="4"/>
    <x v="0"/>
    <x v="5"/>
    <x v="50"/>
    <n v="9045"/>
    <n v="9587.7000000000007"/>
    <n v="7094.8980000000001"/>
  </r>
  <r>
    <x v="4"/>
    <x v="1"/>
    <x v="5"/>
    <x v="35"/>
    <n v="12644"/>
    <n v="9103.68"/>
    <n v="7465.0176000000001"/>
  </r>
  <r>
    <x v="4"/>
    <x v="1"/>
    <x v="0"/>
    <x v="31"/>
    <n v="22206"/>
    <n v="23538.36"/>
    <n v="16712.2356"/>
  </r>
  <r>
    <x v="4"/>
    <x v="3"/>
    <x v="0"/>
    <x v="7"/>
    <n v="10799"/>
    <n v="8099.25"/>
    <n v="8504.2124999999996"/>
  </r>
  <r>
    <x v="4"/>
    <x v="3"/>
    <x v="0"/>
    <x v="37"/>
    <n v="8263"/>
    <n v="9750.34"/>
    <n v="10237.857"/>
  </r>
  <r>
    <x v="4"/>
    <x v="1"/>
    <x v="0"/>
    <x v="25"/>
    <n v="21477"/>
    <n v="20403.149999999998"/>
    <n v="17546.708999999999"/>
  </r>
  <r>
    <x v="4"/>
    <x v="1"/>
    <x v="0"/>
    <x v="59"/>
    <n v="16369"/>
    <n v="12440.44"/>
    <n v="11196.396000000001"/>
  </r>
  <r>
    <x v="4"/>
    <x v="0"/>
    <x v="0"/>
    <x v="45"/>
    <n v="16019"/>
    <n v="15218.05"/>
    <n v="12630.981499999998"/>
  </r>
  <r>
    <x v="4"/>
    <x v="2"/>
    <x v="1"/>
    <x v="32"/>
    <n v="17712"/>
    <n v="20900.16"/>
    <n v="19019.1456"/>
  </r>
  <r>
    <x v="4"/>
    <x v="1"/>
    <x v="1"/>
    <x v="34"/>
    <n v="14413"/>
    <n v="17151.469999999998"/>
    <n v="15779.352399999998"/>
  </r>
  <r>
    <x v="4"/>
    <x v="2"/>
    <x v="1"/>
    <x v="56"/>
    <n v="25343"/>
    <n v="19767.54"/>
    <n v="14825.655000000001"/>
  </r>
  <r>
    <x v="4"/>
    <x v="3"/>
    <x v="1"/>
    <x v="37"/>
    <n v="24060"/>
    <n v="23578.799999999999"/>
    <n v="23814.588"/>
  </r>
  <r>
    <x v="4"/>
    <x v="0"/>
    <x v="1"/>
    <x v="45"/>
    <n v="8564"/>
    <n v="6594.28"/>
    <n v="6726.1656000000003"/>
  </r>
  <r>
    <x v="4"/>
    <x v="3"/>
    <x v="1"/>
    <x v="38"/>
    <n v="15886"/>
    <n v="19698.64"/>
    <n v="21274.531200000001"/>
  </r>
  <r>
    <x v="4"/>
    <x v="1"/>
    <x v="1"/>
    <x v="19"/>
    <n v="27189"/>
    <n v="22566.87"/>
    <n v="17602.158599999999"/>
  </r>
  <r>
    <x v="4"/>
    <x v="3"/>
    <x v="1"/>
    <x v="20"/>
    <n v="12739"/>
    <n v="10445.98"/>
    <n v="10132.6006"/>
  </r>
  <r>
    <x v="4"/>
    <x v="1"/>
    <x v="1"/>
    <x v="59"/>
    <n v="16183"/>
    <n v="15373.849999999999"/>
    <n v="18294.881499999996"/>
  </r>
  <r>
    <x v="4"/>
    <x v="1"/>
    <x v="1"/>
    <x v="51"/>
    <n v="16895"/>
    <n v="12671.25"/>
    <n v="14952.074999999999"/>
  </r>
  <r>
    <x v="4"/>
    <x v="1"/>
    <x v="1"/>
    <x v="1"/>
    <n v="13979"/>
    <n v="12720.890000000001"/>
    <n v="15137.859100000001"/>
  </r>
  <r>
    <x v="4"/>
    <x v="2"/>
    <x v="1"/>
    <x v="63"/>
    <n v="15796"/>
    <n v="20060.920000000002"/>
    <n v="15647.517600000003"/>
  </r>
  <r>
    <x v="4"/>
    <x v="1"/>
    <x v="1"/>
    <x v="1"/>
    <n v="16564"/>
    <n v="20042.439999999999"/>
    <n v="19240.742399999999"/>
  </r>
  <r>
    <x v="4"/>
    <x v="2"/>
    <x v="1"/>
    <x v="4"/>
    <n v="19679"/>
    <n v="22237.269999999997"/>
    <n v="15566.088999999996"/>
  </r>
  <r>
    <x v="4"/>
    <x v="1"/>
    <x v="2"/>
    <x v="51"/>
    <n v="23773"/>
    <n v="30904.9"/>
    <n v="25960.116000000002"/>
  </r>
  <r>
    <x v="4"/>
    <x v="3"/>
    <x v="2"/>
    <x v="64"/>
    <n v="26809"/>
    <n v="22251.469999999998"/>
    <n v="25144.161099999994"/>
  </r>
  <r>
    <x v="4"/>
    <x v="3"/>
    <x v="2"/>
    <x v="10"/>
    <n v="11042"/>
    <n v="9827.380000000001"/>
    <n v="10908.391800000001"/>
  </r>
  <r>
    <x v="4"/>
    <x v="2"/>
    <x v="2"/>
    <x v="63"/>
    <n v="8521"/>
    <n v="8521"/>
    <n v="9628.73"/>
  </r>
  <r>
    <x v="4"/>
    <x v="3"/>
    <x v="2"/>
    <x v="28"/>
    <n v="27284"/>
    <n v="23464.239999999998"/>
    <n v="23933.524799999999"/>
  </r>
  <r>
    <x v="4"/>
    <x v="0"/>
    <x v="2"/>
    <x v="40"/>
    <n v="13873"/>
    <n v="10959.67"/>
    <n v="9206.1227999999992"/>
  </r>
  <r>
    <x v="4"/>
    <x v="2"/>
    <x v="2"/>
    <x v="8"/>
    <n v="17017"/>
    <n v="21781.760000000002"/>
    <n v="17207.590400000001"/>
  </r>
  <r>
    <x v="4"/>
    <x v="3"/>
    <x v="2"/>
    <x v="7"/>
    <n v="28065"/>
    <n v="33958.65"/>
    <n v="28525.266"/>
  </r>
  <r>
    <x v="4"/>
    <x v="1"/>
    <x v="3"/>
    <x v="19"/>
    <n v="9781"/>
    <n v="8411.66"/>
    <n v="8832.2430000000004"/>
  </r>
  <r>
    <x v="4"/>
    <x v="2"/>
    <x v="3"/>
    <x v="23"/>
    <n v="20220"/>
    <n v="16176"/>
    <n v="17955.36"/>
  </r>
  <r>
    <x v="4"/>
    <x v="3"/>
    <x v="3"/>
    <x v="61"/>
    <n v="27956"/>
    <n v="24601.279999999999"/>
    <n v="26815.395199999999"/>
  </r>
  <r>
    <x v="4"/>
    <x v="1"/>
    <x v="3"/>
    <x v="49"/>
    <n v="29901"/>
    <n v="29302.98"/>
    <n v="27544.801199999998"/>
  </r>
  <r>
    <x v="4"/>
    <x v="2"/>
    <x v="3"/>
    <x v="12"/>
    <n v="12402"/>
    <n v="14262.3"/>
    <n v="10981.971"/>
  </r>
  <r>
    <x v="4"/>
    <x v="0"/>
    <x v="3"/>
    <x v="52"/>
    <n v="12471"/>
    <n v="12720.42"/>
    <n v="9667.5192000000006"/>
  </r>
  <r>
    <x v="4"/>
    <x v="1"/>
    <x v="4"/>
    <x v="29"/>
    <n v="8072"/>
    <n v="7910.5599999999995"/>
    <n v="6644.8703999999989"/>
  </r>
  <r>
    <x v="4"/>
    <x v="3"/>
    <x v="4"/>
    <x v="10"/>
    <n v="26521"/>
    <n v="29968.729999999996"/>
    <n v="25773.107799999994"/>
  </r>
  <r>
    <x v="4"/>
    <x v="2"/>
    <x v="4"/>
    <x v="4"/>
    <n v="13831"/>
    <n v="14660.86"/>
    <n v="12901.5568"/>
  </r>
  <r>
    <x v="4"/>
    <x v="2"/>
    <x v="4"/>
    <x v="12"/>
    <n v="28765"/>
    <n v="26176.15"/>
    <n v="24867.342499999999"/>
  </r>
  <r>
    <x v="4"/>
    <x v="2"/>
    <x v="4"/>
    <x v="12"/>
    <n v="24382"/>
    <n v="30721.32"/>
    <n v="22733.7768"/>
  </r>
  <r>
    <x v="4"/>
    <x v="1"/>
    <x v="4"/>
    <x v="25"/>
    <n v="8522"/>
    <n v="7840.2400000000007"/>
    <n v="6664.2040000000006"/>
  </r>
  <r>
    <x v="4"/>
    <x v="3"/>
    <x v="4"/>
    <x v="24"/>
    <n v="12392"/>
    <n v="14870.4"/>
    <n v="13085.951999999999"/>
  </r>
  <r>
    <x v="4"/>
    <x v="2"/>
    <x v="4"/>
    <x v="4"/>
    <n v="26110"/>
    <n v="24282.300000000003"/>
    <n v="27681.822"/>
  </r>
  <r>
    <x v="4"/>
    <x v="3"/>
    <x v="4"/>
    <x v="28"/>
    <n v="27329"/>
    <n v="21316.62"/>
    <n v="23874.614400000002"/>
  </r>
  <r>
    <x v="4"/>
    <x v="1"/>
    <x v="4"/>
    <x v="11"/>
    <n v="24843"/>
    <n v="30805.32"/>
    <n v="21871.7772"/>
  </r>
  <r>
    <x v="4"/>
    <x v="2"/>
    <x v="4"/>
    <x v="55"/>
    <n v="24379"/>
    <n v="23647.63"/>
    <n v="28377.155999999999"/>
  </r>
  <r>
    <x v="4"/>
    <x v="2"/>
    <x v="4"/>
    <x v="32"/>
    <n v="25661"/>
    <n v="25661"/>
    <n v="30536.59"/>
  </r>
  <r>
    <x v="4"/>
    <x v="0"/>
    <x v="4"/>
    <x v="53"/>
    <n v="15525"/>
    <n v="15059.25"/>
    <n v="15360.434999999999"/>
  </r>
  <r>
    <x v="4"/>
    <x v="0"/>
    <x v="4"/>
    <x v="50"/>
    <n v="9860"/>
    <n v="8676.7999999999993"/>
    <n v="8763.5679999999993"/>
  </r>
  <r>
    <x v="4"/>
    <x v="1"/>
    <x v="4"/>
    <x v="30"/>
    <n v="23606"/>
    <n v="21717.52"/>
    <n v="25843.8488"/>
  </r>
  <r>
    <x v="4"/>
    <x v="0"/>
    <x v="5"/>
    <x v="52"/>
    <n v="19828"/>
    <n v="20026.28"/>
    <n v="17422.863600000001"/>
  </r>
  <r>
    <x v="4"/>
    <x v="0"/>
    <x v="5"/>
    <x v="26"/>
    <n v="22985"/>
    <n v="24823.800000000003"/>
    <n v="27306.180000000004"/>
  </r>
  <r>
    <x v="4"/>
    <x v="3"/>
    <x v="5"/>
    <x v="37"/>
    <n v="26878"/>
    <n v="28221.9"/>
    <n v="21166.425000000003"/>
  </r>
  <r>
    <x v="4"/>
    <x v="0"/>
    <x v="5"/>
    <x v="16"/>
    <n v="10977"/>
    <n v="11086.77"/>
    <n v="11862.843900000002"/>
  </r>
  <r>
    <x v="4"/>
    <x v="0"/>
    <x v="5"/>
    <x v="50"/>
    <n v="28459"/>
    <n v="34150.799999999996"/>
    <n v="24588.575999999997"/>
  </r>
  <r>
    <x v="4"/>
    <x v="3"/>
    <x v="5"/>
    <x v="64"/>
    <n v="22280"/>
    <n v="26067.599999999999"/>
    <n v="28935.036"/>
  </r>
  <r>
    <x v="4"/>
    <x v="1"/>
    <x v="5"/>
    <x v="19"/>
    <n v="16700"/>
    <n v="17702"/>
    <n v="17702"/>
  </r>
  <r>
    <x v="4"/>
    <x v="2"/>
    <x v="5"/>
    <x v="39"/>
    <n v="18067"/>
    <n v="14995.609999999999"/>
    <n v="17844.775899999997"/>
  </r>
  <r>
    <x v="4"/>
    <x v="1"/>
    <x v="0"/>
    <x v="1"/>
    <n v="19004"/>
    <n v="22234.68"/>
    <n v="19788.8652"/>
  </r>
  <r>
    <x v="4"/>
    <x v="0"/>
    <x v="0"/>
    <x v="42"/>
    <n v="8890"/>
    <n v="6489.7"/>
    <n v="6230.1119999999992"/>
  </r>
  <r>
    <x v="4"/>
    <x v="3"/>
    <x v="0"/>
    <x v="28"/>
    <n v="17689"/>
    <n v="13797.42"/>
    <n v="15315.136200000001"/>
  </r>
  <r>
    <x v="4"/>
    <x v="1"/>
    <x v="0"/>
    <x v="36"/>
    <n v="27056"/>
    <n v="19209.759999999998"/>
    <n v="19209.759999999998"/>
  </r>
  <r>
    <x v="4"/>
    <x v="1"/>
    <x v="0"/>
    <x v="54"/>
    <n v="24265"/>
    <n v="24992.95"/>
    <n v="20744.148499999999"/>
  </r>
  <r>
    <x v="4"/>
    <x v="3"/>
    <x v="0"/>
    <x v="20"/>
    <n v="10831"/>
    <n v="9531.2800000000007"/>
    <n v="10675.033600000002"/>
  </r>
  <r>
    <x v="4"/>
    <x v="1"/>
    <x v="1"/>
    <x v="29"/>
    <n v="29624"/>
    <n v="37326.239999999998"/>
    <n v="34713.403200000001"/>
  </r>
  <r>
    <x v="4"/>
    <x v="1"/>
    <x v="1"/>
    <x v="29"/>
    <n v="10653"/>
    <n v="13103.19"/>
    <n v="10613.583900000001"/>
  </r>
  <r>
    <x v="4"/>
    <x v="2"/>
    <x v="1"/>
    <x v="22"/>
    <n v="14892"/>
    <n v="13253.880000000001"/>
    <n v="14976.884399999999"/>
  </r>
  <r>
    <x v="4"/>
    <x v="1"/>
    <x v="1"/>
    <x v="30"/>
    <n v="12875"/>
    <n v="14677.499999999998"/>
    <n v="17172.674999999996"/>
  </r>
  <r>
    <x v="4"/>
    <x v="1"/>
    <x v="1"/>
    <x v="35"/>
    <n v="28628"/>
    <n v="24906.36"/>
    <n v="20174.151600000001"/>
  </r>
  <r>
    <x v="4"/>
    <x v="3"/>
    <x v="1"/>
    <x v="13"/>
    <n v="21237"/>
    <n v="25484.399999999998"/>
    <n v="26758.62"/>
  </r>
  <r>
    <x v="4"/>
    <x v="2"/>
    <x v="1"/>
    <x v="4"/>
    <n v="18263"/>
    <n v="22463.489999999998"/>
    <n v="16398.347699999998"/>
  </r>
  <r>
    <x v="4"/>
    <x v="1"/>
    <x v="1"/>
    <x v="29"/>
    <n v="24248"/>
    <n v="29097.599999999999"/>
    <n v="24732.959999999999"/>
  </r>
  <r>
    <x v="4"/>
    <x v="3"/>
    <x v="1"/>
    <x v="9"/>
    <n v="12536"/>
    <n v="12159.92"/>
    <n v="14591.904"/>
  </r>
  <r>
    <x v="4"/>
    <x v="1"/>
    <x v="1"/>
    <x v="49"/>
    <n v="28146"/>
    <n v="33775.199999999997"/>
    <n v="32761.943999999996"/>
  </r>
  <r>
    <x v="4"/>
    <x v="0"/>
    <x v="1"/>
    <x v="16"/>
    <n v="13533"/>
    <n v="14074.32"/>
    <n v="13933.576799999999"/>
  </r>
  <r>
    <x v="4"/>
    <x v="3"/>
    <x v="1"/>
    <x v="13"/>
    <n v="28986"/>
    <n v="29855.58"/>
    <n v="23287.352400000003"/>
  </r>
  <r>
    <x v="4"/>
    <x v="3"/>
    <x v="1"/>
    <x v="46"/>
    <n v="13273"/>
    <n v="9291.0999999999985"/>
    <n v="8826.5449999999983"/>
  </r>
  <r>
    <x v="4"/>
    <x v="2"/>
    <x v="1"/>
    <x v="4"/>
    <n v="19661"/>
    <n v="14745.75"/>
    <n v="13271.175000000001"/>
  </r>
  <r>
    <x v="4"/>
    <x v="3"/>
    <x v="2"/>
    <x v="7"/>
    <n v="29536"/>
    <n v="34261.759999999995"/>
    <n v="37345.318399999996"/>
  </r>
  <r>
    <x v="4"/>
    <x v="3"/>
    <x v="2"/>
    <x v="61"/>
    <n v="13081"/>
    <n v="11511.28"/>
    <n v="11511.28"/>
  </r>
  <r>
    <x v="4"/>
    <x v="3"/>
    <x v="2"/>
    <x v="38"/>
    <n v="28149"/>
    <n v="22237.710000000003"/>
    <n v="15788.774100000001"/>
  </r>
  <r>
    <x v="4"/>
    <x v="1"/>
    <x v="2"/>
    <x v="31"/>
    <n v="24444"/>
    <n v="17599.68"/>
    <n v="13727.750400000001"/>
  </r>
  <r>
    <x v="4"/>
    <x v="1"/>
    <x v="2"/>
    <x v="25"/>
    <n v="23171"/>
    <n v="25951.520000000004"/>
    <n v="23096.852800000004"/>
  </r>
  <r>
    <x v="4"/>
    <x v="3"/>
    <x v="2"/>
    <x v="24"/>
    <n v="8021"/>
    <n v="8983.52"/>
    <n v="10600.553599999999"/>
  </r>
  <r>
    <x v="4"/>
    <x v="0"/>
    <x v="2"/>
    <x v="60"/>
    <n v="20851"/>
    <n v="22519.08"/>
    <n v="19141.218000000001"/>
  </r>
  <r>
    <x v="4"/>
    <x v="3"/>
    <x v="2"/>
    <x v="10"/>
    <n v="19423"/>
    <n v="15538.400000000001"/>
    <n v="18490.696"/>
  </r>
  <r>
    <x v="4"/>
    <x v="2"/>
    <x v="3"/>
    <x v="22"/>
    <n v="24881"/>
    <n v="32096.49"/>
    <n v="31133.595300000001"/>
  </r>
  <r>
    <x v="4"/>
    <x v="2"/>
    <x v="3"/>
    <x v="22"/>
    <n v="19147"/>
    <n v="23933.75"/>
    <n v="19625.674999999999"/>
  </r>
  <r>
    <x v="4"/>
    <x v="0"/>
    <x v="3"/>
    <x v="53"/>
    <n v="21899"/>
    <n v="17081.22"/>
    <n v="13152.539400000001"/>
  </r>
  <r>
    <x v="4"/>
    <x v="2"/>
    <x v="3"/>
    <x v="8"/>
    <n v="14489"/>
    <n v="13184.99"/>
    <n v="13976.089400000001"/>
  </r>
  <r>
    <x v="4"/>
    <x v="1"/>
    <x v="3"/>
    <x v="15"/>
    <n v="20454"/>
    <n v="24544.799999999999"/>
    <n v="19144.944"/>
  </r>
  <r>
    <x v="4"/>
    <x v="2"/>
    <x v="3"/>
    <x v="14"/>
    <n v="21283"/>
    <n v="23198.47"/>
    <n v="25982.286400000005"/>
  </r>
  <r>
    <x v="4"/>
    <x v="3"/>
    <x v="4"/>
    <x v="57"/>
    <n v="14003"/>
    <n v="11482.46"/>
    <n v="10219.3894"/>
  </r>
  <r>
    <x v="4"/>
    <x v="0"/>
    <x v="4"/>
    <x v="26"/>
    <n v="19548"/>
    <n v="16615.8"/>
    <n v="17612.748"/>
  </r>
  <r>
    <x v="4"/>
    <x v="0"/>
    <x v="4"/>
    <x v="52"/>
    <n v="11027"/>
    <n v="8380.52"/>
    <n v="9972.8188000000009"/>
  </r>
  <r>
    <x v="4"/>
    <x v="1"/>
    <x v="4"/>
    <x v="19"/>
    <n v="27000"/>
    <n v="31589.999999999996"/>
    <n v="32537.699999999997"/>
  </r>
  <r>
    <x v="4"/>
    <x v="2"/>
    <x v="4"/>
    <x v="8"/>
    <n v="14667"/>
    <n v="11440.26"/>
    <n v="13385.1042"/>
  </r>
  <r>
    <x v="4"/>
    <x v="1"/>
    <x v="4"/>
    <x v="54"/>
    <n v="12017"/>
    <n v="14420.4"/>
    <n v="12257.34"/>
  </r>
  <r>
    <x v="4"/>
    <x v="2"/>
    <x v="4"/>
    <x v="4"/>
    <n v="22933"/>
    <n v="16741.09"/>
    <n v="19921.897099999998"/>
  </r>
  <r>
    <x v="4"/>
    <x v="3"/>
    <x v="4"/>
    <x v="6"/>
    <n v="27903"/>
    <n v="29577.18"/>
    <n v="29281.408200000002"/>
  </r>
  <r>
    <x v="4"/>
    <x v="1"/>
    <x v="4"/>
    <x v="49"/>
    <n v="20731"/>
    <n v="20316.38"/>
    <n v="14221.466"/>
  </r>
  <r>
    <x v="4"/>
    <x v="0"/>
    <x v="4"/>
    <x v="16"/>
    <n v="14647"/>
    <n v="10985.25"/>
    <n v="8348.7900000000009"/>
  </r>
  <r>
    <x v="4"/>
    <x v="3"/>
    <x v="4"/>
    <x v="13"/>
    <n v="24375"/>
    <n v="28031.249999999996"/>
    <n v="33076.874999999993"/>
  </r>
  <r>
    <x v="4"/>
    <x v="3"/>
    <x v="4"/>
    <x v="62"/>
    <n v="23704"/>
    <n v="18489.12"/>
    <n v="17009.990399999999"/>
  </r>
  <r>
    <x v="4"/>
    <x v="2"/>
    <x v="4"/>
    <x v="14"/>
    <n v="28653"/>
    <n v="26933.82"/>
    <n v="19661.688599999998"/>
  </r>
  <r>
    <x v="4"/>
    <x v="2"/>
    <x v="4"/>
    <x v="55"/>
    <n v="28551"/>
    <n v="30549.570000000003"/>
    <n v="21995.690400000003"/>
  </r>
  <r>
    <x v="4"/>
    <x v="3"/>
    <x v="4"/>
    <x v="24"/>
    <n v="28224"/>
    <n v="22579.200000000001"/>
    <n v="19418.112000000001"/>
  </r>
  <r>
    <x v="4"/>
    <x v="0"/>
    <x v="5"/>
    <x v="52"/>
    <n v="15744"/>
    <n v="19994.88"/>
    <n v="16795.699199999999"/>
  </r>
  <r>
    <x v="4"/>
    <x v="2"/>
    <x v="5"/>
    <x v="55"/>
    <n v="18646"/>
    <n v="17527.239999999998"/>
    <n v="16826.150399999999"/>
  </r>
  <r>
    <x v="4"/>
    <x v="2"/>
    <x v="5"/>
    <x v="44"/>
    <n v="14671"/>
    <n v="18192.04"/>
    <n v="14917.4728"/>
  </r>
  <r>
    <x v="4"/>
    <x v="3"/>
    <x v="5"/>
    <x v="46"/>
    <n v="18252"/>
    <n v="16244.28"/>
    <n v="13157.866800000002"/>
  </r>
  <r>
    <x v="4"/>
    <x v="1"/>
    <x v="5"/>
    <x v="19"/>
    <n v="19415"/>
    <n v="23492.149999999998"/>
    <n v="26781.050999999996"/>
  </r>
  <r>
    <x v="4"/>
    <x v="0"/>
    <x v="5"/>
    <x v="50"/>
    <n v="25456"/>
    <n v="19601.12"/>
    <n v="16464.9408"/>
  </r>
  <r>
    <x v="4"/>
    <x v="2"/>
    <x v="5"/>
    <x v="14"/>
    <n v="28230"/>
    <n v="32746.799999999999"/>
    <n v="38968.691999999995"/>
  </r>
  <r>
    <x v="4"/>
    <x v="3"/>
    <x v="5"/>
    <x v="58"/>
    <n v="18217"/>
    <n v="12751.9"/>
    <n v="9436.405999999999"/>
  </r>
  <r>
    <x v="4"/>
    <x v="3"/>
    <x v="0"/>
    <x v="57"/>
    <n v="14684"/>
    <n v="16739.759999999998"/>
    <n v="16907.157599999999"/>
  </r>
  <r>
    <x v="4"/>
    <x v="3"/>
    <x v="0"/>
    <x v="28"/>
    <n v="19434"/>
    <n v="15741.54"/>
    <n v="14324.801400000002"/>
  </r>
  <r>
    <x v="4"/>
    <x v="0"/>
    <x v="0"/>
    <x v="40"/>
    <n v="22046"/>
    <n v="19400.48"/>
    <n v="14938.3696"/>
  </r>
  <r>
    <x v="4"/>
    <x v="3"/>
    <x v="0"/>
    <x v="46"/>
    <n v="14288"/>
    <n v="14430.880000000001"/>
    <n v="11544.704000000002"/>
  </r>
  <r>
    <x v="4"/>
    <x v="0"/>
    <x v="0"/>
    <x v="53"/>
    <n v="28325"/>
    <n v="28608.25"/>
    <n v="27750.002499999999"/>
  </r>
  <r>
    <x v="4"/>
    <x v="0"/>
    <x v="0"/>
    <x v="53"/>
    <n v="9005"/>
    <n v="8554.75"/>
    <n v="9410.2250000000004"/>
  </r>
  <r>
    <x v="4"/>
    <x v="3"/>
    <x v="1"/>
    <x v="3"/>
    <n v="15688"/>
    <n v="19610"/>
    <n v="23335.899999999998"/>
  </r>
  <r>
    <x v="4"/>
    <x v="3"/>
    <x v="1"/>
    <x v="27"/>
    <n v="18560"/>
    <n v="16889.600000000002"/>
    <n v="18578.560000000005"/>
  </r>
  <r>
    <x v="4"/>
    <x v="3"/>
    <x v="1"/>
    <x v="17"/>
    <n v="9090"/>
    <n v="10271.699999999999"/>
    <n v="9347.2469999999994"/>
  </r>
  <r>
    <x v="4"/>
    <x v="0"/>
    <x v="1"/>
    <x v="60"/>
    <n v="13230"/>
    <n v="17199"/>
    <n v="14103.179999999998"/>
  </r>
  <r>
    <x v="4"/>
    <x v="1"/>
    <x v="1"/>
    <x v="30"/>
    <n v="12133"/>
    <n v="8978.42"/>
    <n v="10145.614599999999"/>
  </r>
  <r>
    <x v="4"/>
    <x v="2"/>
    <x v="1"/>
    <x v="56"/>
    <n v="20180"/>
    <n v="21390.799999999999"/>
    <n v="16470.916000000001"/>
  </r>
  <r>
    <x v="4"/>
    <x v="3"/>
    <x v="1"/>
    <x v="62"/>
    <n v="26585"/>
    <n v="20204.599999999999"/>
    <n v="18588.232"/>
  </r>
  <r>
    <x v="4"/>
    <x v="1"/>
    <x v="1"/>
    <x v="47"/>
    <n v="13045"/>
    <n v="13305.9"/>
    <n v="9979.4249999999993"/>
  </r>
  <r>
    <x v="4"/>
    <x v="0"/>
    <x v="1"/>
    <x v="40"/>
    <n v="13100"/>
    <n v="14802.999999999998"/>
    <n v="10954.22"/>
  </r>
  <r>
    <x v="4"/>
    <x v="3"/>
    <x v="1"/>
    <x v="20"/>
    <n v="10678"/>
    <n v="9930.5400000000009"/>
    <n v="7646.515800000001"/>
  </r>
  <r>
    <x v="4"/>
    <x v="3"/>
    <x v="1"/>
    <x v="5"/>
    <n v="8287"/>
    <n v="10275.879999999999"/>
    <n v="10995.1916"/>
  </r>
  <r>
    <x v="4"/>
    <x v="0"/>
    <x v="1"/>
    <x v="60"/>
    <n v="13585"/>
    <n v="16573.7"/>
    <n v="16905.174000000003"/>
  </r>
  <r>
    <x v="4"/>
    <x v="1"/>
    <x v="1"/>
    <x v="34"/>
    <n v="27625"/>
    <n v="31216.249999999996"/>
    <n v="34025.712500000001"/>
  </r>
  <r>
    <x v="4"/>
    <x v="3"/>
    <x v="1"/>
    <x v="28"/>
    <n v="29147"/>
    <n v="37308.160000000003"/>
    <n v="37681.241600000001"/>
  </r>
  <r>
    <x v="4"/>
    <x v="2"/>
    <x v="2"/>
    <x v="23"/>
    <n v="19139"/>
    <n v="24497.920000000002"/>
    <n v="27192.691200000005"/>
  </r>
  <r>
    <x v="4"/>
    <x v="1"/>
    <x v="2"/>
    <x v="36"/>
    <n v="28660"/>
    <n v="31526.000000000004"/>
    <n v="22698.720000000001"/>
  </r>
  <r>
    <x v="4"/>
    <x v="3"/>
    <x v="2"/>
    <x v="7"/>
    <n v="16750"/>
    <n v="18927.5"/>
    <n v="14574.175000000001"/>
  </r>
  <r>
    <x v="4"/>
    <x v="2"/>
    <x v="2"/>
    <x v="4"/>
    <n v="16072"/>
    <n v="17197.04"/>
    <n v="15993.247200000002"/>
  </r>
  <r>
    <x v="4"/>
    <x v="0"/>
    <x v="2"/>
    <x v="0"/>
    <n v="21878"/>
    <n v="28003.84"/>
    <n v="25483.4944"/>
  </r>
  <r>
    <x v="4"/>
    <x v="1"/>
    <x v="2"/>
    <x v="49"/>
    <n v="9075"/>
    <n v="8984.25"/>
    <n v="8535.0375000000004"/>
  </r>
  <r>
    <x v="4"/>
    <x v="2"/>
    <x v="2"/>
    <x v="12"/>
    <n v="14714"/>
    <n v="12801.18"/>
    <n v="10112.932200000001"/>
  </r>
  <r>
    <x v="4"/>
    <x v="1"/>
    <x v="2"/>
    <x v="25"/>
    <n v="25481"/>
    <n v="25481"/>
    <n v="21913.66"/>
  </r>
  <r>
    <x v="4"/>
    <x v="3"/>
    <x v="3"/>
    <x v="57"/>
    <n v="28711"/>
    <n v="34740.31"/>
    <n v="30571.4728"/>
  </r>
  <r>
    <x v="4"/>
    <x v="1"/>
    <x v="3"/>
    <x v="25"/>
    <n v="11121"/>
    <n v="14234.880000000001"/>
    <n v="12241.996800000001"/>
  </r>
  <r>
    <x v="4"/>
    <x v="1"/>
    <x v="3"/>
    <x v="15"/>
    <n v="26807"/>
    <n v="23054.02"/>
    <n v="16829.434600000001"/>
  </r>
  <r>
    <x v="4"/>
    <x v="0"/>
    <x v="3"/>
    <x v="45"/>
    <n v="28972"/>
    <n v="24626.2"/>
    <n v="18223.387999999999"/>
  </r>
  <r>
    <x v="4"/>
    <x v="3"/>
    <x v="3"/>
    <x v="62"/>
    <n v="24037"/>
    <n v="23075.52"/>
    <n v="17537.395199999999"/>
  </r>
  <r>
    <x v="4"/>
    <x v="1"/>
    <x v="3"/>
    <x v="47"/>
    <n v="24806"/>
    <n v="26790.480000000003"/>
    <n v="21164.479200000005"/>
  </r>
  <r>
    <x v="4"/>
    <x v="2"/>
    <x v="4"/>
    <x v="39"/>
    <n v="22484"/>
    <n v="16188.48"/>
    <n v="16188.48"/>
  </r>
  <r>
    <x v="4"/>
    <x v="3"/>
    <x v="4"/>
    <x v="62"/>
    <n v="16539"/>
    <n v="12404.25"/>
    <n v="14512.9725"/>
  </r>
  <r>
    <x v="4"/>
    <x v="3"/>
    <x v="4"/>
    <x v="46"/>
    <n v="15176"/>
    <n v="15479.52"/>
    <n v="15634.315200000001"/>
  </r>
  <r>
    <x v="4"/>
    <x v="3"/>
    <x v="4"/>
    <x v="6"/>
    <n v="20482"/>
    <n v="24578.399999999998"/>
    <n v="17204.879999999997"/>
  </r>
  <r>
    <x v="4"/>
    <x v="2"/>
    <x v="4"/>
    <x v="4"/>
    <n v="16916"/>
    <n v="12010.359999999999"/>
    <n v="9728.391599999999"/>
  </r>
  <r>
    <x v="4"/>
    <x v="3"/>
    <x v="4"/>
    <x v="9"/>
    <n v="16991"/>
    <n v="19879.469999999998"/>
    <n v="23258.979899999995"/>
  </r>
  <r>
    <x v="4"/>
    <x v="3"/>
    <x v="4"/>
    <x v="28"/>
    <n v="28527"/>
    <n v="33947.129999999997"/>
    <n v="28515.589199999999"/>
  </r>
  <r>
    <x v="4"/>
    <x v="0"/>
    <x v="4"/>
    <x v="42"/>
    <n v="24995"/>
    <n v="22745.45"/>
    <n v="27294.54"/>
  </r>
  <r>
    <x v="4"/>
    <x v="1"/>
    <x v="4"/>
    <x v="48"/>
    <n v="14972"/>
    <n v="10630.119999999999"/>
    <n v="12118.336799999997"/>
  </r>
  <r>
    <x v="4"/>
    <x v="1"/>
    <x v="4"/>
    <x v="11"/>
    <n v="19702"/>
    <n v="22854.32"/>
    <n v="26511.011199999997"/>
  </r>
  <r>
    <x v="4"/>
    <x v="2"/>
    <x v="4"/>
    <x v="55"/>
    <n v="29535"/>
    <n v="31897.800000000003"/>
    <n v="34130.646000000008"/>
  </r>
  <r>
    <x v="4"/>
    <x v="0"/>
    <x v="4"/>
    <x v="41"/>
    <n v="25283"/>
    <n v="20226.400000000001"/>
    <n v="16585.648000000001"/>
  </r>
  <r>
    <x v="4"/>
    <x v="3"/>
    <x v="4"/>
    <x v="62"/>
    <n v="15923"/>
    <n v="16559.920000000002"/>
    <n v="19706.304800000002"/>
  </r>
  <r>
    <x v="4"/>
    <x v="3"/>
    <x v="4"/>
    <x v="17"/>
    <n v="28287"/>
    <n v="29135.61"/>
    <n v="25639.336800000001"/>
  </r>
  <r>
    <x v="4"/>
    <x v="2"/>
    <x v="4"/>
    <x v="39"/>
    <n v="22200"/>
    <n v="28860"/>
    <n v="22510.799999999999"/>
  </r>
  <r>
    <x v="4"/>
    <x v="1"/>
    <x v="5"/>
    <x v="49"/>
    <n v="28161"/>
    <n v="27316.17"/>
    <n v="25950.361499999995"/>
  </r>
  <r>
    <x v="4"/>
    <x v="2"/>
    <x v="5"/>
    <x v="22"/>
    <n v="21359"/>
    <n v="15805.66"/>
    <n v="14541.207200000001"/>
  </r>
  <r>
    <x v="4"/>
    <x v="3"/>
    <x v="5"/>
    <x v="28"/>
    <n v="25536"/>
    <n v="25536"/>
    <n v="24259.199999999997"/>
  </r>
  <r>
    <x v="4"/>
    <x v="3"/>
    <x v="5"/>
    <x v="58"/>
    <n v="11090"/>
    <n v="10646.4"/>
    <n v="10859.328"/>
  </r>
  <r>
    <x v="4"/>
    <x v="1"/>
    <x v="5"/>
    <x v="29"/>
    <n v="15854"/>
    <n v="19817.5"/>
    <n v="16448.524999999998"/>
  </r>
  <r>
    <x v="4"/>
    <x v="3"/>
    <x v="5"/>
    <x v="61"/>
    <n v="18002"/>
    <n v="21242.36"/>
    <n v="25490.831999999999"/>
  </r>
  <r>
    <x v="4"/>
    <x v="3"/>
    <x v="5"/>
    <x v="3"/>
    <n v="14684"/>
    <n v="16446.080000000002"/>
    <n v="19406.374400000001"/>
  </r>
  <r>
    <x v="4"/>
    <x v="0"/>
    <x v="5"/>
    <x v="60"/>
    <n v="16655"/>
    <n v="14989.5"/>
    <n v="13940.235000000001"/>
  </r>
  <r>
    <x v="4"/>
    <x v="0"/>
    <x v="0"/>
    <x v="42"/>
    <n v="29229"/>
    <n v="29521.29"/>
    <n v="33949.483499999995"/>
  </r>
  <r>
    <x v="4"/>
    <x v="1"/>
    <x v="0"/>
    <x v="15"/>
    <n v="14121"/>
    <n v="17792.46"/>
    <n v="19927.555200000003"/>
  </r>
  <r>
    <x v="4"/>
    <x v="0"/>
    <x v="0"/>
    <x v="0"/>
    <n v="26654"/>
    <n v="19457.419999999998"/>
    <n v="14787.6392"/>
  </r>
  <r>
    <x v="4"/>
    <x v="1"/>
    <x v="0"/>
    <x v="49"/>
    <n v="16472"/>
    <n v="13671.76"/>
    <n v="16406.112000000001"/>
  </r>
  <r>
    <x v="4"/>
    <x v="3"/>
    <x v="0"/>
    <x v="7"/>
    <n v="16999"/>
    <n v="13259.220000000001"/>
    <n v="12198.482400000001"/>
  </r>
  <r>
    <x v="4"/>
    <x v="2"/>
    <x v="0"/>
    <x v="8"/>
    <n v="25090"/>
    <n v="29104.399999999998"/>
    <n v="25320.827999999998"/>
  </r>
  <r>
    <x v="4"/>
    <x v="1"/>
    <x v="1"/>
    <x v="54"/>
    <n v="12957"/>
    <n v="9847.32"/>
    <n v="10339.686"/>
  </r>
  <r>
    <x v="4"/>
    <x v="3"/>
    <x v="1"/>
    <x v="9"/>
    <n v="19883"/>
    <n v="19087.68"/>
    <n v="18896.803199999998"/>
  </r>
  <r>
    <x v="4"/>
    <x v="2"/>
    <x v="1"/>
    <x v="32"/>
    <n v="10283"/>
    <n v="8432.06"/>
    <n v="7588.8539999999994"/>
  </r>
  <r>
    <x v="4"/>
    <x v="3"/>
    <x v="1"/>
    <x v="58"/>
    <n v="27902"/>
    <n v="31529.26"/>
    <n v="33105.722999999998"/>
  </r>
  <r>
    <x v="4"/>
    <x v="3"/>
    <x v="1"/>
    <x v="38"/>
    <n v="10019"/>
    <n v="8015.2000000000007"/>
    <n v="8816.7200000000012"/>
  </r>
  <r>
    <x v="4"/>
    <x v="1"/>
    <x v="1"/>
    <x v="19"/>
    <n v="26687"/>
    <n v="21883.34"/>
    <n v="20789.172999999999"/>
  </r>
  <r>
    <x v="4"/>
    <x v="0"/>
    <x v="1"/>
    <x v="26"/>
    <n v="25898"/>
    <n v="19423.5"/>
    <n v="17675.385000000002"/>
  </r>
  <r>
    <x v="4"/>
    <x v="3"/>
    <x v="1"/>
    <x v="17"/>
    <n v="29052"/>
    <n v="35152.92"/>
    <n v="36559.036800000002"/>
  </r>
  <r>
    <x v="4"/>
    <x v="2"/>
    <x v="1"/>
    <x v="55"/>
    <n v="10209"/>
    <n v="8473.4699999999993"/>
    <n v="9829.2251999999989"/>
  </r>
  <r>
    <x v="4"/>
    <x v="2"/>
    <x v="1"/>
    <x v="22"/>
    <n v="9397"/>
    <n v="8645.24"/>
    <n v="8212.9779999999992"/>
  </r>
  <r>
    <x v="4"/>
    <x v="1"/>
    <x v="1"/>
    <x v="51"/>
    <n v="19485"/>
    <n v="18705.599999999999"/>
    <n v="19640.88"/>
  </r>
  <r>
    <x v="4"/>
    <x v="0"/>
    <x v="1"/>
    <x v="60"/>
    <n v="25813"/>
    <n v="33556.9"/>
    <n v="32885.762000000002"/>
  </r>
  <r>
    <x v="4"/>
    <x v="0"/>
    <x v="1"/>
    <x v="50"/>
    <n v="14944"/>
    <n v="12254.08"/>
    <n v="13234.406400000002"/>
  </r>
  <r>
    <x v="4"/>
    <x v="1"/>
    <x v="1"/>
    <x v="59"/>
    <n v="23707"/>
    <n v="24418.21"/>
    <n v="17581.111199999999"/>
  </r>
  <r>
    <x v="4"/>
    <x v="3"/>
    <x v="2"/>
    <x v="7"/>
    <n v="16945"/>
    <n v="16775.55"/>
    <n v="15769.016999999998"/>
  </r>
  <r>
    <x v="4"/>
    <x v="1"/>
    <x v="2"/>
    <x v="48"/>
    <n v="19308"/>
    <n v="16218.72"/>
    <n v="18813.715199999999"/>
  </r>
  <r>
    <x v="4"/>
    <x v="2"/>
    <x v="2"/>
    <x v="63"/>
    <n v="9545"/>
    <n v="8781.4"/>
    <n v="6937.3059999999996"/>
  </r>
  <r>
    <x v="4"/>
    <x v="3"/>
    <x v="2"/>
    <x v="37"/>
    <n v="15660"/>
    <n v="15816.6"/>
    <n v="13760.442000000001"/>
  </r>
  <r>
    <x v="4"/>
    <x v="0"/>
    <x v="2"/>
    <x v="52"/>
    <n v="9688"/>
    <n v="7072.24"/>
    <n v="7284.4071999999996"/>
  </r>
  <r>
    <x v="4"/>
    <x v="2"/>
    <x v="2"/>
    <x v="55"/>
    <n v="23466"/>
    <n v="24639.3"/>
    <n v="19465.046999999999"/>
  </r>
  <r>
    <x v="4"/>
    <x v="2"/>
    <x v="2"/>
    <x v="8"/>
    <n v="17715"/>
    <n v="18955.050000000003"/>
    <n v="19334.151000000002"/>
  </r>
  <r>
    <x v="4"/>
    <x v="1"/>
    <x v="2"/>
    <x v="51"/>
    <n v="16104"/>
    <n v="12239.04"/>
    <n v="8567.3279999999995"/>
  </r>
  <r>
    <x v="4"/>
    <x v="2"/>
    <x v="3"/>
    <x v="39"/>
    <n v="25191"/>
    <n v="27962.010000000002"/>
    <n v="32156.3115"/>
  </r>
  <r>
    <x v="4"/>
    <x v="0"/>
    <x v="3"/>
    <x v="41"/>
    <n v="25131"/>
    <n v="32418.99"/>
    <n v="31770.610200000003"/>
  </r>
  <r>
    <x v="4"/>
    <x v="0"/>
    <x v="3"/>
    <x v="41"/>
    <n v="11648"/>
    <n v="9784.32"/>
    <n v="8903.7312000000002"/>
  </r>
  <r>
    <x v="4"/>
    <x v="2"/>
    <x v="3"/>
    <x v="23"/>
    <n v="21481"/>
    <n v="24273.53"/>
    <n v="26458.147700000001"/>
  </r>
  <r>
    <x v="4"/>
    <x v="2"/>
    <x v="3"/>
    <x v="8"/>
    <n v="22220"/>
    <n v="19775.8"/>
    <n v="14436.333999999999"/>
  </r>
  <r>
    <x v="4"/>
    <x v="1"/>
    <x v="3"/>
    <x v="35"/>
    <n v="27956"/>
    <n v="32149.399999999998"/>
    <n v="23147.567999999999"/>
  </r>
  <r>
    <x v="4"/>
    <x v="0"/>
    <x v="4"/>
    <x v="60"/>
    <n v="12444"/>
    <n v="10079.640000000001"/>
    <n v="7055.7480000000005"/>
  </r>
  <r>
    <x v="4"/>
    <x v="2"/>
    <x v="4"/>
    <x v="23"/>
    <n v="15360"/>
    <n v="19507.2"/>
    <n v="20482.560000000001"/>
  </r>
  <r>
    <x v="4"/>
    <x v="2"/>
    <x v="4"/>
    <x v="44"/>
    <n v="12062"/>
    <n v="10493.94"/>
    <n v="8605.0308000000005"/>
  </r>
  <r>
    <x v="4"/>
    <x v="3"/>
    <x v="4"/>
    <x v="6"/>
    <n v="8715"/>
    <n v="8366.4"/>
    <n v="8533.7279999999992"/>
  </r>
  <r>
    <x v="4"/>
    <x v="3"/>
    <x v="4"/>
    <x v="20"/>
    <n v="17220"/>
    <n v="16359"/>
    <n v="14886.69"/>
  </r>
  <r>
    <x v="4"/>
    <x v="2"/>
    <x v="4"/>
    <x v="12"/>
    <n v="29981"/>
    <n v="31480.050000000003"/>
    <n v="27072.843000000001"/>
  </r>
  <r>
    <x v="4"/>
    <x v="3"/>
    <x v="4"/>
    <x v="5"/>
    <n v="21511"/>
    <n v="16778.580000000002"/>
    <n v="15100.722000000002"/>
  </r>
  <r>
    <x v="4"/>
    <x v="3"/>
    <x v="4"/>
    <x v="27"/>
    <n v="25663"/>
    <n v="18220.73"/>
    <n v="19678.3884"/>
  </r>
  <r>
    <x v="4"/>
    <x v="0"/>
    <x v="4"/>
    <x v="50"/>
    <n v="10598"/>
    <n v="8796.34"/>
    <n v="7300.9621999999999"/>
  </r>
  <r>
    <x v="4"/>
    <x v="1"/>
    <x v="4"/>
    <x v="35"/>
    <n v="8931"/>
    <n v="9824.1"/>
    <n v="10511.787"/>
  </r>
  <r>
    <x v="4"/>
    <x v="0"/>
    <x v="4"/>
    <x v="53"/>
    <n v="16361"/>
    <n v="19633.2"/>
    <n v="16295.556"/>
  </r>
  <r>
    <x v="4"/>
    <x v="3"/>
    <x v="4"/>
    <x v="57"/>
    <n v="10535"/>
    <n v="7690.55"/>
    <n v="8613.4160000000011"/>
  </r>
  <r>
    <x v="4"/>
    <x v="3"/>
    <x v="4"/>
    <x v="3"/>
    <n v="27208"/>
    <n v="34826.239999999998"/>
    <n v="39353.651199999993"/>
  </r>
  <r>
    <x v="4"/>
    <x v="2"/>
    <x v="4"/>
    <x v="23"/>
    <n v="13850"/>
    <n v="12880.5"/>
    <n v="9016.3499999999985"/>
  </r>
  <r>
    <x v="4"/>
    <x v="3"/>
    <x v="4"/>
    <x v="7"/>
    <n v="25728"/>
    <n v="20582.400000000001"/>
    <n v="17906.688000000002"/>
  </r>
  <r>
    <x v="4"/>
    <x v="1"/>
    <x v="5"/>
    <x v="35"/>
    <n v="23203"/>
    <n v="27843.599999999999"/>
    <n v="27286.727999999999"/>
  </r>
  <r>
    <x v="4"/>
    <x v="2"/>
    <x v="5"/>
    <x v="32"/>
    <n v="25924"/>
    <n v="23331.600000000002"/>
    <n v="24731.496000000003"/>
  </r>
  <r>
    <x v="4"/>
    <x v="0"/>
    <x v="5"/>
    <x v="41"/>
    <n v="12787"/>
    <n v="13937.830000000002"/>
    <n v="10871.507400000002"/>
  </r>
  <r>
    <x v="4"/>
    <x v="3"/>
    <x v="5"/>
    <x v="62"/>
    <n v="19944"/>
    <n v="14958"/>
    <n v="13312.62"/>
  </r>
  <r>
    <x v="4"/>
    <x v="3"/>
    <x v="5"/>
    <x v="10"/>
    <n v="8305"/>
    <n v="9550.75"/>
    <n v="9168.7199999999993"/>
  </r>
  <r>
    <x v="4"/>
    <x v="1"/>
    <x v="5"/>
    <x v="36"/>
    <n v="9574"/>
    <n v="9095.2999999999993"/>
    <n v="10459.594999999998"/>
  </r>
  <r>
    <x v="4"/>
    <x v="1"/>
    <x v="5"/>
    <x v="54"/>
    <n v="26803"/>
    <n v="32967.69"/>
    <n v="30330.274800000003"/>
  </r>
  <r>
    <x v="4"/>
    <x v="3"/>
    <x v="5"/>
    <x v="20"/>
    <n v="26158"/>
    <n v="31651.18"/>
    <n v="32284.203600000001"/>
  </r>
  <r>
    <x v="5"/>
    <x v="1"/>
    <x v="0"/>
    <x v="36"/>
    <n v="10894"/>
    <n v="10349.299999999999"/>
    <n v="8175.9470000000001"/>
  </r>
  <r>
    <x v="5"/>
    <x v="0"/>
    <x v="0"/>
    <x v="52"/>
    <n v="23992"/>
    <n v="18713.760000000002"/>
    <n v="19275.172800000004"/>
  </r>
  <r>
    <x v="5"/>
    <x v="3"/>
    <x v="0"/>
    <x v="61"/>
    <n v="29877"/>
    <n v="33462.240000000005"/>
    <n v="34800.729600000006"/>
  </r>
  <r>
    <x v="5"/>
    <x v="3"/>
    <x v="0"/>
    <x v="17"/>
    <n v="14859"/>
    <n v="14710.41"/>
    <n v="13974.889499999999"/>
  </r>
  <r>
    <x v="5"/>
    <x v="3"/>
    <x v="0"/>
    <x v="61"/>
    <n v="26112"/>
    <n v="24023.040000000001"/>
    <n v="17056.358400000001"/>
  </r>
  <r>
    <x v="5"/>
    <x v="1"/>
    <x v="0"/>
    <x v="59"/>
    <n v="23911"/>
    <n v="22237.23"/>
    <n v="18456.900900000001"/>
  </r>
  <r>
    <x v="5"/>
    <x v="3"/>
    <x v="1"/>
    <x v="28"/>
    <n v="24321"/>
    <n v="17754.329999999998"/>
    <n v="15801.353699999998"/>
  </r>
  <r>
    <x v="5"/>
    <x v="1"/>
    <x v="1"/>
    <x v="31"/>
    <n v="25137"/>
    <n v="28907.55"/>
    <n v="21102.511500000001"/>
  </r>
  <r>
    <x v="5"/>
    <x v="2"/>
    <x v="1"/>
    <x v="32"/>
    <n v="13491"/>
    <n v="15109.920000000002"/>
    <n v="15261.019200000002"/>
  </r>
  <r>
    <x v="5"/>
    <x v="3"/>
    <x v="1"/>
    <x v="64"/>
    <n v="8057"/>
    <n v="7331.87"/>
    <n v="7111.9138999999996"/>
  </r>
  <r>
    <x v="5"/>
    <x v="3"/>
    <x v="1"/>
    <x v="38"/>
    <n v="15287"/>
    <n v="12076.730000000001"/>
    <n v="9782.1513000000014"/>
  </r>
  <r>
    <x v="5"/>
    <x v="2"/>
    <x v="1"/>
    <x v="8"/>
    <n v="8168"/>
    <n v="6452.72"/>
    <n v="4581.4312"/>
  </r>
  <r>
    <x v="5"/>
    <x v="3"/>
    <x v="1"/>
    <x v="5"/>
    <n v="17065"/>
    <n v="15187.85"/>
    <n v="12150.28"/>
  </r>
  <r>
    <x v="5"/>
    <x v="3"/>
    <x v="1"/>
    <x v="62"/>
    <n v="13992"/>
    <n v="11193.6"/>
    <n v="9402.6239999999998"/>
  </r>
  <r>
    <x v="5"/>
    <x v="0"/>
    <x v="1"/>
    <x v="18"/>
    <n v="13486"/>
    <n v="11597.96"/>
    <n v="11829.919199999998"/>
  </r>
  <r>
    <x v="5"/>
    <x v="0"/>
    <x v="1"/>
    <x v="41"/>
    <n v="20943"/>
    <n v="21152.43"/>
    <n v="24959.867399999999"/>
  </r>
  <r>
    <x v="5"/>
    <x v="1"/>
    <x v="1"/>
    <x v="15"/>
    <n v="15406"/>
    <n v="15868.18"/>
    <n v="12377.180400000001"/>
  </r>
  <r>
    <x v="5"/>
    <x v="3"/>
    <x v="1"/>
    <x v="57"/>
    <n v="24799"/>
    <n v="28766.839999999997"/>
    <n v="33369.534399999997"/>
  </r>
  <r>
    <x v="5"/>
    <x v="0"/>
    <x v="1"/>
    <x v="16"/>
    <n v="27210"/>
    <n v="21495.9"/>
    <n v="22140.777000000002"/>
  </r>
  <r>
    <x v="5"/>
    <x v="1"/>
    <x v="1"/>
    <x v="30"/>
    <n v="14034"/>
    <n v="10946.52"/>
    <n v="13135.824000000001"/>
  </r>
  <r>
    <x v="5"/>
    <x v="3"/>
    <x v="2"/>
    <x v="61"/>
    <n v="24434"/>
    <n v="21257.579999999998"/>
    <n v="21470.155799999997"/>
  </r>
  <r>
    <x v="5"/>
    <x v="1"/>
    <x v="2"/>
    <x v="34"/>
    <n v="15869"/>
    <n v="12536.51"/>
    <n v="9527.7476000000006"/>
  </r>
  <r>
    <x v="5"/>
    <x v="2"/>
    <x v="2"/>
    <x v="8"/>
    <n v="26102"/>
    <n v="19837.52"/>
    <n v="23408.2736"/>
  </r>
  <r>
    <x v="5"/>
    <x v="0"/>
    <x v="2"/>
    <x v="60"/>
    <n v="8111"/>
    <n v="5677.7"/>
    <n v="5904.808"/>
  </r>
  <r>
    <x v="5"/>
    <x v="2"/>
    <x v="2"/>
    <x v="8"/>
    <n v="12461"/>
    <n v="15202.42"/>
    <n v="10945.742399999999"/>
  </r>
  <r>
    <x v="5"/>
    <x v="3"/>
    <x v="2"/>
    <x v="64"/>
    <n v="11806"/>
    <n v="9562.86"/>
    <n v="7459.0308000000005"/>
  </r>
  <r>
    <x v="5"/>
    <x v="3"/>
    <x v="2"/>
    <x v="57"/>
    <n v="25653"/>
    <n v="17957.099999999999"/>
    <n v="20650.664999999997"/>
  </r>
  <r>
    <x v="5"/>
    <x v="3"/>
    <x v="2"/>
    <x v="38"/>
    <n v="9877"/>
    <n v="7901.6"/>
    <n v="6163.2480000000005"/>
  </r>
  <r>
    <x v="5"/>
    <x v="1"/>
    <x v="3"/>
    <x v="31"/>
    <n v="28498"/>
    <n v="29922.9"/>
    <n v="28426.755000000001"/>
  </r>
  <r>
    <x v="5"/>
    <x v="1"/>
    <x v="3"/>
    <x v="25"/>
    <n v="19757"/>
    <n v="17781.3"/>
    <n v="21337.559999999998"/>
  </r>
  <r>
    <x v="5"/>
    <x v="1"/>
    <x v="3"/>
    <x v="29"/>
    <n v="14999"/>
    <n v="19498.7"/>
    <n v="23008.466"/>
  </r>
  <r>
    <x v="5"/>
    <x v="1"/>
    <x v="3"/>
    <x v="34"/>
    <n v="25919"/>
    <n v="20735.2"/>
    <n v="23223.424000000003"/>
  </r>
  <r>
    <x v="5"/>
    <x v="3"/>
    <x v="3"/>
    <x v="10"/>
    <n v="12624"/>
    <n v="12750.24"/>
    <n v="9180.1728000000003"/>
  </r>
  <r>
    <x v="5"/>
    <x v="2"/>
    <x v="3"/>
    <x v="55"/>
    <n v="29096"/>
    <n v="36660.959999999999"/>
    <n v="32628.254399999998"/>
  </r>
  <r>
    <x v="5"/>
    <x v="2"/>
    <x v="4"/>
    <x v="55"/>
    <n v="26335"/>
    <n v="18434.5"/>
    <n v="14010.22"/>
  </r>
  <r>
    <x v="5"/>
    <x v="0"/>
    <x v="4"/>
    <x v="40"/>
    <n v="17467"/>
    <n v="22532.43"/>
    <n v="25461.6459"/>
  </r>
  <r>
    <x v="5"/>
    <x v="2"/>
    <x v="4"/>
    <x v="23"/>
    <n v="28477"/>
    <n v="29616.080000000002"/>
    <n v="35243.135199999997"/>
  </r>
  <r>
    <x v="5"/>
    <x v="3"/>
    <x v="4"/>
    <x v="10"/>
    <n v="20836"/>
    <n v="21669.440000000002"/>
    <n v="23402.995200000005"/>
  </r>
  <r>
    <x v="5"/>
    <x v="0"/>
    <x v="4"/>
    <x v="52"/>
    <n v="12250"/>
    <n v="15190"/>
    <n v="11544.4"/>
  </r>
  <r>
    <x v="5"/>
    <x v="3"/>
    <x v="4"/>
    <x v="5"/>
    <n v="21856"/>
    <n v="17921.919999999998"/>
    <n v="19534.892799999998"/>
  </r>
  <r>
    <x v="5"/>
    <x v="3"/>
    <x v="4"/>
    <x v="6"/>
    <n v="13428"/>
    <n v="10205.280000000001"/>
    <n v="12042.2304"/>
  </r>
  <r>
    <x v="5"/>
    <x v="1"/>
    <x v="4"/>
    <x v="1"/>
    <n v="27709"/>
    <n v="29094.45"/>
    <n v="32876.728499999997"/>
  </r>
  <r>
    <x v="5"/>
    <x v="1"/>
    <x v="4"/>
    <x v="49"/>
    <n v="8444"/>
    <n v="8021.7999999999993"/>
    <n v="8583.3259999999991"/>
  </r>
  <r>
    <x v="5"/>
    <x v="0"/>
    <x v="4"/>
    <x v="16"/>
    <n v="21973"/>
    <n v="25708.41"/>
    <n v="24937.1577"/>
  </r>
  <r>
    <x v="5"/>
    <x v="2"/>
    <x v="4"/>
    <x v="14"/>
    <n v="15088"/>
    <n v="17200.32"/>
    <n v="19264.358400000001"/>
  </r>
  <r>
    <x v="5"/>
    <x v="2"/>
    <x v="4"/>
    <x v="14"/>
    <n v="19555"/>
    <n v="22879.35"/>
    <n v="22650.556499999999"/>
  </r>
  <r>
    <x v="5"/>
    <x v="3"/>
    <x v="4"/>
    <x v="57"/>
    <n v="16155"/>
    <n v="21001.5"/>
    <n v="16381.17"/>
  </r>
  <r>
    <x v="5"/>
    <x v="1"/>
    <x v="4"/>
    <x v="47"/>
    <n v="12343"/>
    <n v="9010.39"/>
    <n v="6577.5846999999994"/>
  </r>
  <r>
    <x v="5"/>
    <x v="3"/>
    <x v="4"/>
    <x v="20"/>
    <n v="23165"/>
    <n v="19690.25"/>
    <n v="17524.322500000002"/>
  </r>
  <r>
    <x v="5"/>
    <x v="3"/>
    <x v="5"/>
    <x v="9"/>
    <n v="8837"/>
    <n v="6892.8600000000006"/>
    <n v="7513.2174000000014"/>
  </r>
  <r>
    <x v="5"/>
    <x v="3"/>
    <x v="5"/>
    <x v="61"/>
    <n v="24711"/>
    <n v="23722.559999999998"/>
    <n v="17791.919999999998"/>
  </r>
  <r>
    <x v="5"/>
    <x v="3"/>
    <x v="5"/>
    <x v="58"/>
    <n v="23946"/>
    <n v="30171.96"/>
    <n v="23835.848399999999"/>
  </r>
  <r>
    <x v="5"/>
    <x v="1"/>
    <x v="5"/>
    <x v="35"/>
    <n v="14066"/>
    <n v="16457.219999999998"/>
    <n v="11684.626199999997"/>
  </r>
  <r>
    <x v="5"/>
    <x v="3"/>
    <x v="5"/>
    <x v="17"/>
    <n v="25317"/>
    <n v="31393.079999999998"/>
    <n v="28567.702799999999"/>
  </r>
  <r>
    <x v="5"/>
    <x v="1"/>
    <x v="5"/>
    <x v="59"/>
    <n v="20018"/>
    <n v="21619.440000000002"/>
    <n v="18808.912800000002"/>
  </r>
  <r>
    <x v="5"/>
    <x v="3"/>
    <x v="5"/>
    <x v="21"/>
    <n v="15178"/>
    <n v="11990.62"/>
    <n v="9952.2145999999993"/>
  </r>
  <r>
    <x v="5"/>
    <x v="2"/>
    <x v="5"/>
    <x v="4"/>
    <n v="28432"/>
    <n v="22461.280000000002"/>
    <n v="18193.636800000004"/>
  </r>
  <r>
    <x v="5"/>
    <x v="2"/>
    <x v="0"/>
    <x v="14"/>
    <n v="8107"/>
    <n v="8350.2100000000009"/>
    <n v="8099.7037000000009"/>
  </r>
  <r>
    <x v="5"/>
    <x v="1"/>
    <x v="0"/>
    <x v="30"/>
    <n v="23610"/>
    <n v="25971.000000000004"/>
    <n v="21296.22"/>
  </r>
  <r>
    <x v="5"/>
    <x v="0"/>
    <x v="0"/>
    <x v="18"/>
    <n v="10724"/>
    <n v="8793.68"/>
    <n v="10024.795199999999"/>
  </r>
  <r>
    <x v="5"/>
    <x v="2"/>
    <x v="0"/>
    <x v="44"/>
    <n v="24722"/>
    <n v="22002.58"/>
    <n v="19142.244600000002"/>
  </r>
  <r>
    <x v="5"/>
    <x v="1"/>
    <x v="0"/>
    <x v="29"/>
    <n v="9894"/>
    <n v="9696.119999999999"/>
    <n v="9793.0811999999987"/>
  </r>
  <r>
    <x v="5"/>
    <x v="3"/>
    <x v="0"/>
    <x v="37"/>
    <n v="29642"/>
    <n v="21342.239999999998"/>
    <n v="22836.196799999998"/>
  </r>
  <r>
    <x v="5"/>
    <x v="1"/>
    <x v="1"/>
    <x v="29"/>
    <n v="11329"/>
    <n v="11215.71"/>
    <n v="11776.495499999999"/>
  </r>
  <r>
    <x v="5"/>
    <x v="3"/>
    <x v="1"/>
    <x v="17"/>
    <n v="25257"/>
    <n v="19195.32"/>
    <n v="15356.256000000001"/>
  </r>
  <r>
    <x v="5"/>
    <x v="3"/>
    <x v="1"/>
    <x v="5"/>
    <n v="27126"/>
    <n v="33636.239999999998"/>
    <n v="39354.400799999996"/>
  </r>
  <r>
    <x v="5"/>
    <x v="1"/>
    <x v="1"/>
    <x v="35"/>
    <n v="14426"/>
    <n v="15003.04"/>
    <n v="15003.04"/>
  </r>
  <r>
    <x v="5"/>
    <x v="3"/>
    <x v="1"/>
    <x v="9"/>
    <n v="24413"/>
    <n v="29295.599999999999"/>
    <n v="29002.643999999997"/>
  </r>
  <r>
    <x v="5"/>
    <x v="0"/>
    <x v="1"/>
    <x v="40"/>
    <n v="15544"/>
    <n v="14766.8"/>
    <n v="15652.808000000001"/>
  </r>
  <r>
    <x v="5"/>
    <x v="1"/>
    <x v="1"/>
    <x v="19"/>
    <n v="26436"/>
    <n v="20355.72"/>
    <n v="21984.177600000003"/>
  </r>
  <r>
    <x v="5"/>
    <x v="3"/>
    <x v="1"/>
    <x v="5"/>
    <n v="14116"/>
    <n v="17645"/>
    <n v="13233.75"/>
  </r>
  <r>
    <x v="5"/>
    <x v="0"/>
    <x v="1"/>
    <x v="53"/>
    <n v="10895"/>
    <n v="8498.1"/>
    <n v="6713.4990000000007"/>
  </r>
  <r>
    <x v="5"/>
    <x v="2"/>
    <x v="1"/>
    <x v="56"/>
    <n v="8655"/>
    <n v="10039.799999999999"/>
    <n v="8132.2380000000003"/>
  </r>
  <r>
    <x v="5"/>
    <x v="1"/>
    <x v="1"/>
    <x v="34"/>
    <n v="15174"/>
    <n v="13353.12"/>
    <n v="14020.776000000002"/>
  </r>
  <r>
    <x v="5"/>
    <x v="2"/>
    <x v="1"/>
    <x v="56"/>
    <n v="26709"/>
    <n v="26976.09"/>
    <n v="32101.5471"/>
  </r>
  <r>
    <x v="5"/>
    <x v="2"/>
    <x v="1"/>
    <x v="2"/>
    <n v="14995"/>
    <n v="13795.400000000001"/>
    <n v="12277.906000000001"/>
  </r>
  <r>
    <x v="5"/>
    <x v="2"/>
    <x v="1"/>
    <x v="22"/>
    <n v="15211"/>
    <n v="10799.81"/>
    <n v="10691.811899999999"/>
  </r>
  <r>
    <x v="5"/>
    <x v="2"/>
    <x v="2"/>
    <x v="56"/>
    <n v="29430"/>
    <n v="23838.300000000003"/>
    <n v="21692.853000000003"/>
  </r>
  <r>
    <x v="5"/>
    <x v="2"/>
    <x v="2"/>
    <x v="43"/>
    <n v="16924"/>
    <n v="16585.52"/>
    <n v="12273.284799999999"/>
  </r>
  <r>
    <x v="5"/>
    <x v="0"/>
    <x v="2"/>
    <x v="45"/>
    <n v="16194"/>
    <n v="16679.82"/>
    <n v="13343.856"/>
  </r>
  <r>
    <x v="5"/>
    <x v="3"/>
    <x v="2"/>
    <x v="46"/>
    <n v="16052"/>
    <n v="17978.240000000002"/>
    <n v="16719.763200000001"/>
  </r>
  <r>
    <x v="5"/>
    <x v="3"/>
    <x v="2"/>
    <x v="38"/>
    <n v="27649"/>
    <n v="30137.410000000003"/>
    <n v="22000.309300000001"/>
  </r>
  <r>
    <x v="5"/>
    <x v="0"/>
    <x v="2"/>
    <x v="52"/>
    <n v="9201"/>
    <n v="8648.9399999999987"/>
    <n v="10378.727999999997"/>
  </r>
  <r>
    <x v="5"/>
    <x v="1"/>
    <x v="2"/>
    <x v="54"/>
    <n v="11079"/>
    <n v="9084.7799999999988"/>
    <n v="9084.7799999999988"/>
  </r>
  <r>
    <x v="5"/>
    <x v="3"/>
    <x v="2"/>
    <x v="20"/>
    <n v="29587"/>
    <n v="21006.77"/>
    <n v="17015.483700000001"/>
  </r>
  <r>
    <x v="5"/>
    <x v="0"/>
    <x v="3"/>
    <x v="53"/>
    <n v="19492"/>
    <n v="24754.84"/>
    <n v="28963.162799999998"/>
  </r>
  <r>
    <x v="5"/>
    <x v="0"/>
    <x v="3"/>
    <x v="0"/>
    <n v="15434"/>
    <n v="16051.36"/>
    <n v="14285.7104"/>
  </r>
  <r>
    <x v="5"/>
    <x v="0"/>
    <x v="3"/>
    <x v="52"/>
    <n v="12840"/>
    <n v="11684.4"/>
    <n v="11918.088"/>
  </r>
  <r>
    <x v="5"/>
    <x v="1"/>
    <x v="3"/>
    <x v="47"/>
    <n v="25119"/>
    <n v="27379.710000000003"/>
    <n v="30391.478100000008"/>
  </r>
  <r>
    <x v="5"/>
    <x v="0"/>
    <x v="3"/>
    <x v="53"/>
    <n v="14925"/>
    <n v="11641.5"/>
    <n v="13853.385"/>
  </r>
  <r>
    <x v="5"/>
    <x v="2"/>
    <x v="3"/>
    <x v="63"/>
    <n v="13669"/>
    <n v="16129.419999999998"/>
    <n v="16935.891"/>
  </r>
  <r>
    <x v="5"/>
    <x v="1"/>
    <x v="4"/>
    <x v="1"/>
    <n v="21963"/>
    <n v="22402.260000000002"/>
    <n v="18145.830600000001"/>
  </r>
  <r>
    <x v="5"/>
    <x v="3"/>
    <x v="4"/>
    <x v="20"/>
    <n v="16260"/>
    <n v="11707.199999999999"/>
    <n v="9951.119999999999"/>
  </r>
  <r>
    <x v="5"/>
    <x v="2"/>
    <x v="4"/>
    <x v="12"/>
    <n v="25745"/>
    <n v="18021.5"/>
    <n v="16039.135"/>
  </r>
  <r>
    <x v="5"/>
    <x v="0"/>
    <x v="4"/>
    <x v="18"/>
    <n v="12367"/>
    <n v="10882.960000000001"/>
    <n v="8162.2200000000012"/>
  </r>
  <r>
    <x v="5"/>
    <x v="3"/>
    <x v="4"/>
    <x v="57"/>
    <n v="22478"/>
    <n v="25849.699999999997"/>
    <n v="26366.693999999996"/>
  </r>
  <r>
    <x v="5"/>
    <x v="3"/>
    <x v="4"/>
    <x v="13"/>
    <n v="28164"/>
    <n v="28164"/>
    <n v="20841.36"/>
  </r>
  <r>
    <x v="5"/>
    <x v="1"/>
    <x v="4"/>
    <x v="48"/>
    <n v="18438"/>
    <n v="13090.98"/>
    <n v="12174.6114"/>
  </r>
  <r>
    <x v="5"/>
    <x v="1"/>
    <x v="4"/>
    <x v="51"/>
    <n v="9505"/>
    <n v="8934.6999999999989"/>
    <n v="7505.1479999999992"/>
  </r>
  <r>
    <x v="5"/>
    <x v="2"/>
    <x v="4"/>
    <x v="4"/>
    <n v="18041"/>
    <n v="21829.61"/>
    <n v="22921.090500000002"/>
  </r>
  <r>
    <x v="5"/>
    <x v="3"/>
    <x v="4"/>
    <x v="10"/>
    <n v="17966"/>
    <n v="12935.519999999999"/>
    <n v="15522.623999999998"/>
  </r>
  <r>
    <x v="5"/>
    <x v="2"/>
    <x v="4"/>
    <x v="63"/>
    <n v="8048"/>
    <n v="9174.7199999999993"/>
    <n v="6789.2927999999993"/>
  </r>
  <r>
    <x v="5"/>
    <x v="2"/>
    <x v="4"/>
    <x v="39"/>
    <n v="12433"/>
    <n v="11935.68"/>
    <n v="10980.8256"/>
  </r>
  <r>
    <x v="5"/>
    <x v="1"/>
    <x v="4"/>
    <x v="19"/>
    <n v="18904"/>
    <n v="16635.52"/>
    <n v="12975.705600000001"/>
  </r>
  <r>
    <x v="5"/>
    <x v="3"/>
    <x v="4"/>
    <x v="20"/>
    <n v="21341"/>
    <n v="23261.690000000002"/>
    <n v="21400.754800000002"/>
  </r>
  <r>
    <x v="5"/>
    <x v="3"/>
    <x v="4"/>
    <x v="13"/>
    <n v="23876"/>
    <n v="20294.599999999999"/>
    <n v="19482.815999999999"/>
  </r>
  <r>
    <x v="5"/>
    <x v="3"/>
    <x v="5"/>
    <x v="7"/>
    <n v="17389"/>
    <n v="14432.869999999999"/>
    <n v="12267.939499999999"/>
  </r>
  <r>
    <x v="5"/>
    <x v="3"/>
    <x v="5"/>
    <x v="46"/>
    <n v="14776"/>
    <n v="15071.52"/>
    <n v="13564.368"/>
  </r>
  <r>
    <x v="5"/>
    <x v="1"/>
    <x v="5"/>
    <x v="11"/>
    <n v="16919"/>
    <n v="16919"/>
    <n v="12858.44"/>
  </r>
  <r>
    <x v="5"/>
    <x v="2"/>
    <x v="5"/>
    <x v="23"/>
    <n v="17831"/>
    <n v="16226.210000000001"/>
    <n v="12818.705900000001"/>
  </r>
  <r>
    <x v="5"/>
    <x v="3"/>
    <x v="5"/>
    <x v="61"/>
    <n v="16852"/>
    <n v="12133.439999999999"/>
    <n v="13104.1152"/>
  </r>
  <r>
    <x v="5"/>
    <x v="2"/>
    <x v="5"/>
    <x v="32"/>
    <n v="13355"/>
    <n v="13622.1"/>
    <n v="12668.553000000002"/>
  </r>
  <r>
    <x v="5"/>
    <x v="0"/>
    <x v="5"/>
    <x v="53"/>
    <n v="28013"/>
    <n v="31654.69"/>
    <n v="33870.518300000003"/>
  </r>
  <r>
    <x v="5"/>
    <x v="3"/>
    <x v="5"/>
    <x v="37"/>
    <n v="15407"/>
    <n v="11247.11"/>
    <n v="8660.2746999999999"/>
  </r>
  <r>
    <x v="5"/>
    <x v="2"/>
    <x v="0"/>
    <x v="43"/>
    <n v="17013"/>
    <n v="14631.18"/>
    <n v="10388.1378"/>
  </r>
  <r>
    <x v="5"/>
    <x v="0"/>
    <x v="0"/>
    <x v="53"/>
    <n v="13028"/>
    <n v="12767.44"/>
    <n v="12767.44"/>
  </r>
  <r>
    <x v="5"/>
    <x v="3"/>
    <x v="0"/>
    <x v="9"/>
    <n v="18603"/>
    <n v="16184.61"/>
    <n v="17803.071000000004"/>
  </r>
  <r>
    <x v="5"/>
    <x v="3"/>
    <x v="0"/>
    <x v="58"/>
    <n v="22739"/>
    <n v="27514.19"/>
    <n v="31916.460399999996"/>
  </r>
  <r>
    <x v="5"/>
    <x v="2"/>
    <x v="0"/>
    <x v="32"/>
    <n v="26884"/>
    <n v="21507.200000000001"/>
    <n v="25593.567999999999"/>
  </r>
  <r>
    <x v="5"/>
    <x v="1"/>
    <x v="0"/>
    <x v="36"/>
    <n v="22572"/>
    <n v="20766.240000000002"/>
    <n v="18481.953600000001"/>
  </r>
  <r>
    <x v="5"/>
    <x v="3"/>
    <x v="1"/>
    <x v="57"/>
    <n v="12750"/>
    <n v="13005"/>
    <n v="12354.75"/>
  </r>
  <r>
    <x v="5"/>
    <x v="3"/>
    <x v="1"/>
    <x v="61"/>
    <n v="29599"/>
    <n v="34926.82"/>
    <n v="31434.137999999999"/>
  </r>
  <r>
    <x v="5"/>
    <x v="2"/>
    <x v="1"/>
    <x v="14"/>
    <n v="20987"/>
    <n v="18888.3"/>
    <n v="22477.076999999997"/>
  </r>
  <r>
    <x v="5"/>
    <x v="1"/>
    <x v="1"/>
    <x v="49"/>
    <n v="19649"/>
    <n v="21024.43"/>
    <n v="19762.964199999999"/>
  </r>
  <r>
    <x v="5"/>
    <x v="1"/>
    <x v="1"/>
    <x v="31"/>
    <n v="19073"/>
    <n v="20408.11"/>
    <n v="19183.6234"/>
  </r>
  <r>
    <x v="5"/>
    <x v="0"/>
    <x v="1"/>
    <x v="50"/>
    <n v="29616"/>
    <n v="28135.199999999997"/>
    <n v="28979.255999999998"/>
  </r>
  <r>
    <x v="5"/>
    <x v="1"/>
    <x v="1"/>
    <x v="19"/>
    <n v="27801"/>
    <n v="20016.719999999998"/>
    <n v="22618.893599999996"/>
  </r>
  <r>
    <x v="5"/>
    <x v="2"/>
    <x v="1"/>
    <x v="39"/>
    <n v="12170"/>
    <n v="11074.7"/>
    <n v="7752.29"/>
  </r>
  <r>
    <x v="5"/>
    <x v="3"/>
    <x v="1"/>
    <x v="28"/>
    <n v="23034"/>
    <n v="20960.940000000002"/>
    <n v="16978.361400000002"/>
  </r>
  <r>
    <x v="5"/>
    <x v="3"/>
    <x v="1"/>
    <x v="24"/>
    <n v="13698"/>
    <n v="15615.72"/>
    <n v="11243.318399999998"/>
  </r>
  <r>
    <x v="5"/>
    <x v="3"/>
    <x v="1"/>
    <x v="62"/>
    <n v="24237"/>
    <n v="28599.66"/>
    <n v="31745.622600000002"/>
  </r>
  <r>
    <x v="5"/>
    <x v="3"/>
    <x v="1"/>
    <x v="61"/>
    <n v="27457"/>
    <n v="27731.57"/>
    <n v="28563.517100000001"/>
  </r>
  <r>
    <x v="5"/>
    <x v="1"/>
    <x v="1"/>
    <x v="35"/>
    <n v="8341"/>
    <n v="9758.9699999999993"/>
    <n v="11710.763999999999"/>
  </r>
  <r>
    <x v="5"/>
    <x v="1"/>
    <x v="1"/>
    <x v="49"/>
    <n v="20675"/>
    <n v="20261.5"/>
    <n v="20058.884999999998"/>
  </r>
  <r>
    <x v="5"/>
    <x v="2"/>
    <x v="2"/>
    <x v="2"/>
    <n v="23424"/>
    <n v="26000.640000000003"/>
    <n v="21580.531200000001"/>
  </r>
  <r>
    <x v="5"/>
    <x v="0"/>
    <x v="2"/>
    <x v="26"/>
    <n v="11310"/>
    <n v="8482.5"/>
    <n v="10094.174999999999"/>
  </r>
  <r>
    <x v="5"/>
    <x v="0"/>
    <x v="2"/>
    <x v="42"/>
    <n v="8779"/>
    <n v="10710.38"/>
    <n v="12424.040799999999"/>
  </r>
  <r>
    <x v="5"/>
    <x v="3"/>
    <x v="2"/>
    <x v="13"/>
    <n v="19563"/>
    <n v="24845.010000000002"/>
    <n v="18882.207600000002"/>
  </r>
  <r>
    <x v="5"/>
    <x v="2"/>
    <x v="2"/>
    <x v="14"/>
    <n v="24744"/>
    <n v="22517.040000000001"/>
    <n v="22967.380800000003"/>
  </r>
  <r>
    <x v="5"/>
    <x v="1"/>
    <x v="2"/>
    <x v="48"/>
    <n v="15421"/>
    <n v="14649.949999999999"/>
    <n v="12159.458499999999"/>
  </r>
  <r>
    <x v="5"/>
    <x v="2"/>
    <x v="2"/>
    <x v="12"/>
    <n v="11256"/>
    <n v="10242.960000000001"/>
    <n v="11062.396800000002"/>
  </r>
  <r>
    <x v="5"/>
    <x v="1"/>
    <x v="2"/>
    <x v="59"/>
    <n v="13256"/>
    <n v="11267.6"/>
    <n v="9690.1360000000004"/>
  </r>
  <r>
    <x v="5"/>
    <x v="1"/>
    <x v="3"/>
    <x v="47"/>
    <n v="26018"/>
    <n v="32782.68"/>
    <n v="25898.317200000001"/>
  </r>
  <r>
    <x v="5"/>
    <x v="2"/>
    <x v="3"/>
    <x v="23"/>
    <n v="28352"/>
    <n v="31187.200000000001"/>
    <n v="33682.175999999999"/>
  </r>
  <r>
    <x v="5"/>
    <x v="0"/>
    <x v="3"/>
    <x v="41"/>
    <n v="19343"/>
    <n v="23211.599999999999"/>
    <n v="20194.091999999997"/>
  </r>
  <r>
    <x v="5"/>
    <x v="1"/>
    <x v="3"/>
    <x v="51"/>
    <n v="11291"/>
    <n v="10274.81"/>
    <n v="9247.3289999999997"/>
  </r>
  <r>
    <x v="5"/>
    <x v="3"/>
    <x v="3"/>
    <x v="27"/>
    <n v="14252"/>
    <n v="15962.240000000002"/>
    <n v="18835.443200000002"/>
  </r>
  <r>
    <x v="5"/>
    <x v="0"/>
    <x v="3"/>
    <x v="50"/>
    <n v="9454"/>
    <n v="7563.2000000000007"/>
    <n v="8243.8880000000008"/>
  </r>
  <r>
    <x v="5"/>
    <x v="3"/>
    <x v="4"/>
    <x v="61"/>
    <n v="14377"/>
    <n v="11501.6"/>
    <n v="8396.1679999999997"/>
  </r>
  <r>
    <x v="5"/>
    <x v="1"/>
    <x v="4"/>
    <x v="29"/>
    <n v="27792"/>
    <n v="27792"/>
    <n v="25290.720000000001"/>
  </r>
  <r>
    <x v="5"/>
    <x v="1"/>
    <x v="4"/>
    <x v="15"/>
    <n v="28890"/>
    <n v="36401.4"/>
    <n v="37857.456000000006"/>
  </r>
  <r>
    <x v="5"/>
    <x v="0"/>
    <x v="4"/>
    <x v="52"/>
    <n v="28923"/>
    <n v="26609.16"/>
    <n v="18892.5036"/>
  </r>
  <r>
    <x v="5"/>
    <x v="0"/>
    <x v="4"/>
    <x v="52"/>
    <n v="27770"/>
    <n v="24437.599999999999"/>
    <n v="21993.84"/>
  </r>
  <r>
    <x v="5"/>
    <x v="3"/>
    <x v="4"/>
    <x v="37"/>
    <n v="9504"/>
    <n v="9599.0400000000009"/>
    <n v="11326.867200000001"/>
  </r>
  <r>
    <x v="5"/>
    <x v="3"/>
    <x v="4"/>
    <x v="21"/>
    <n v="21986"/>
    <n v="20007.260000000002"/>
    <n v="19206.9696"/>
  </r>
  <r>
    <x v="5"/>
    <x v="3"/>
    <x v="4"/>
    <x v="20"/>
    <n v="9255"/>
    <n v="8144.4"/>
    <n v="6189.7439999999997"/>
  </r>
  <r>
    <x v="5"/>
    <x v="3"/>
    <x v="4"/>
    <x v="28"/>
    <n v="29291"/>
    <n v="35442.11"/>
    <n v="30125.7935"/>
  </r>
  <r>
    <x v="5"/>
    <x v="2"/>
    <x v="4"/>
    <x v="8"/>
    <n v="24479"/>
    <n v="20072.78"/>
    <n v="18868.413199999999"/>
  </r>
  <r>
    <x v="5"/>
    <x v="3"/>
    <x v="4"/>
    <x v="58"/>
    <n v="8572"/>
    <n v="9943.5199999999986"/>
    <n v="11435.047999999997"/>
  </r>
  <r>
    <x v="5"/>
    <x v="2"/>
    <x v="4"/>
    <x v="63"/>
    <n v="14602"/>
    <n v="17814.439999999999"/>
    <n v="17814.439999999999"/>
  </r>
  <r>
    <x v="5"/>
    <x v="1"/>
    <x v="4"/>
    <x v="11"/>
    <n v="27164"/>
    <n v="24719.24"/>
    <n v="26449.586800000005"/>
  </r>
  <r>
    <x v="5"/>
    <x v="2"/>
    <x v="4"/>
    <x v="12"/>
    <n v="27811"/>
    <n v="21970.690000000002"/>
    <n v="17137.138200000001"/>
  </r>
  <r>
    <x v="5"/>
    <x v="1"/>
    <x v="4"/>
    <x v="15"/>
    <n v="25394"/>
    <n v="20823.079999999998"/>
    <n v="14576.155999999997"/>
  </r>
  <r>
    <x v="5"/>
    <x v="1"/>
    <x v="5"/>
    <x v="1"/>
    <n v="26850"/>
    <n v="22285.5"/>
    <n v="24736.905000000002"/>
  </r>
  <r>
    <x v="5"/>
    <x v="1"/>
    <x v="5"/>
    <x v="29"/>
    <n v="22324"/>
    <n v="28797.96"/>
    <n v="31101.7968"/>
  </r>
  <r>
    <x v="5"/>
    <x v="3"/>
    <x v="5"/>
    <x v="3"/>
    <n v="8920"/>
    <n v="10704"/>
    <n v="10704"/>
  </r>
  <r>
    <x v="5"/>
    <x v="2"/>
    <x v="5"/>
    <x v="4"/>
    <n v="26658"/>
    <n v="18927.18"/>
    <n v="14384.656800000001"/>
  </r>
  <r>
    <x v="5"/>
    <x v="2"/>
    <x v="5"/>
    <x v="2"/>
    <n v="16633"/>
    <n v="21290.240000000002"/>
    <n v="18309.606400000001"/>
  </r>
  <r>
    <x v="5"/>
    <x v="0"/>
    <x v="5"/>
    <x v="26"/>
    <n v="25853"/>
    <n v="27662.710000000003"/>
    <n v="29322.472600000005"/>
  </r>
  <r>
    <x v="5"/>
    <x v="1"/>
    <x v="5"/>
    <x v="48"/>
    <n v="27223"/>
    <n v="33484.29"/>
    <n v="39846.305099999998"/>
  </r>
  <r>
    <x v="5"/>
    <x v="1"/>
    <x v="5"/>
    <x v="47"/>
    <n v="15563"/>
    <n v="11983.51"/>
    <n v="13661.2014"/>
  </r>
  <r>
    <x v="5"/>
    <x v="3"/>
    <x v="0"/>
    <x v="28"/>
    <n v="16358"/>
    <n v="18320.960000000003"/>
    <n v="18137.750400000001"/>
  </r>
  <r>
    <x v="5"/>
    <x v="1"/>
    <x v="0"/>
    <x v="49"/>
    <n v="19118"/>
    <n v="21603.339999999997"/>
    <n v="25059.874399999993"/>
  </r>
  <r>
    <x v="5"/>
    <x v="2"/>
    <x v="0"/>
    <x v="8"/>
    <n v="25497"/>
    <n v="21672.45"/>
    <n v="24273.144000000004"/>
  </r>
  <r>
    <x v="5"/>
    <x v="0"/>
    <x v="0"/>
    <x v="53"/>
    <n v="8740"/>
    <n v="8914.7999999999993"/>
    <n v="10430.315999999999"/>
  </r>
  <r>
    <x v="5"/>
    <x v="2"/>
    <x v="0"/>
    <x v="39"/>
    <n v="26865"/>
    <n v="18805.5"/>
    <n v="19557.72"/>
  </r>
  <r>
    <x v="5"/>
    <x v="3"/>
    <x v="0"/>
    <x v="38"/>
    <n v="23796"/>
    <n v="19036.8"/>
    <n v="20179.008000000002"/>
  </r>
  <r>
    <x v="5"/>
    <x v="0"/>
    <x v="1"/>
    <x v="53"/>
    <n v="12316"/>
    <n v="15148.68"/>
    <n v="10604.075999999999"/>
  </r>
  <r>
    <x v="5"/>
    <x v="3"/>
    <x v="1"/>
    <x v="6"/>
    <n v="8551"/>
    <n v="10261.199999999999"/>
    <n v="7593.2879999999986"/>
  </r>
  <r>
    <x v="5"/>
    <x v="3"/>
    <x v="1"/>
    <x v="61"/>
    <n v="9359"/>
    <n v="9452.59"/>
    <n v="10492.374900000001"/>
  </r>
  <r>
    <x v="5"/>
    <x v="3"/>
    <x v="1"/>
    <x v="61"/>
    <n v="9760"/>
    <n v="9564.7999999999993"/>
    <n v="9756.0959999999995"/>
  </r>
  <r>
    <x v="5"/>
    <x v="1"/>
    <x v="1"/>
    <x v="31"/>
    <n v="23020"/>
    <n v="17265"/>
    <n v="13294.050000000001"/>
  </r>
  <r>
    <x v="5"/>
    <x v="2"/>
    <x v="1"/>
    <x v="56"/>
    <n v="26381"/>
    <n v="32976.25"/>
    <n v="38252.449999999997"/>
  </r>
  <r>
    <x v="5"/>
    <x v="2"/>
    <x v="1"/>
    <x v="44"/>
    <n v="22338"/>
    <n v="21444.48"/>
    <n v="23160.038400000001"/>
  </r>
  <r>
    <x v="5"/>
    <x v="3"/>
    <x v="1"/>
    <x v="20"/>
    <n v="19226"/>
    <n v="13650.46"/>
    <n v="16380.551999999998"/>
  </r>
  <r>
    <x v="5"/>
    <x v="3"/>
    <x v="1"/>
    <x v="27"/>
    <n v="28765"/>
    <n v="20710.8"/>
    <n v="19675.259999999998"/>
  </r>
  <r>
    <x v="5"/>
    <x v="3"/>
    <x v="1"/>
    <x v="57"/>
    <n v="26741"/>
    <n v="28880.280000000002"/>
    <n v="33789.927600000003"/>
  </r>
  <r>
    <x v="5"/>
    <x v="0"/>
    <x v="1"/>
    <x v="0"/>
    <n v="22711"/>
    <n v="17941.690000000002"/>
    <n v="21171.194200000002"/>
  </r>
  <r>
    <x v="5"/>
    <x v="1"/>
    <x v="1"/>
    <x v="29"/>
    <n v="25670"/>
    <n v="30290.6"/>
    <n v="23323.761999999999"/>
  </r>
  <r>
    <x v="5"/>
    <x v="1"/>
    <x v="1"/>
    <x v="36"/>
    <n v="8779"/>
    <n v="8076.68"/>
    <n v="6299.8104000000003"/>
  </r>
  <r>
    <x v="5"/>
    <x v="2"/>
    <x v="1"/>
    <x v="14"/>
    <n v="23592"/>
    <n v="28310.399999999998"/>
    <n v="25762.464"/>
  </r>
  <r>
    <x v="5"/>
    <x v="3"/>
    <x v="2"/>
    <x v="13"/>
    <n v="8717"/>
    <n v="8193.98"/>
    <n v="6145.4849999999997"/>
  </r>
  <r>
    <x v="5"/>
    <x v="2"/>
    <x v="2"/>
    <x v="8"/>
    <n v="11705"/>
    <n v="10417.450000000001"/>
    <n v="8542.3089999999993"/>
  </r>
  <r>
    <x v="5"/>
    <x v="2"/>
    <x v="2"/>
    <x v="44"/>
    <n v="15955"/>
    <n v="12285.35"/>
    <n v="13636.738500000001"/>
  </r>
  <r>
    <x v="5"/>
    <x v="2"/>
    <x v="2"/>
    <x v="55"/>
    <n v="18877"/>
    <n v="21519.78"/>
    <n v="23456.5602"/>
  </r>
  <r>
    <x v="5"/>
    <x v="2"/>
    <x v="2"/>
    <x v="32"/>
    <n v="27189"/>
    <n v="27189"/>
    <n v="28820.34"/>
  </r>
  <r>
    <x v="5"/>
    <x v="1"/>
    <x v="2"/>
    <x v="29"/>
    <n v="21468"/>
    <n v="21897.360000000001"/>
    <n v="22773.254400000002"/>
  </r>
  <r>
    <x v="5"/>
    <x v="0"/>
    <x v="2"/>
    <x v="41"/>
    <n v="28868"/>
    <n v="20207.599999999999"/>
    <n v="22834.587999999996"/>
  </r>
  <r>
    <x v="5"/>
    <x v="3"/>
    <x v="2"/>
    <x v="24"/>
    <n v="20830"/>
    <n v="17705.5"/>
    <n v="13456.18"/>
  </r>
  <r>
    <x v="5"/>
    <x v="2"/>
    <x v="3"/>
    <x v="33"/>
    <n v="16825"/>
    <n v="13123.5"/>
    <n v="9973.86"/>
  </r>
  <r>
    <x v="5"/>
    <x v="3"/>
    <x v="3"/>
    <x v="10"/>
    <n v="25917"/>
    <n v="27731.190000000002"/>
    <n v="30226.997100000004"/>
  </r>
  <r>
    <x v="5"/>
    <x v="3"/>
    <x v="3"/>
    <x v="24"/>
    <n v="23052"/>
    <n v="21668.879999999997"/>
    <n v="21452.191199999997"/>
  </r>
  <r>
    <x v="5"/>
    <x v="1"/>
    <x v="3"/>
    <x v="48"/>
    <n v="15767"/>
    <n v="18289.719999999998"/>
    <n v="19204.205999999998"/>
  </r>
  <r>
    <x v="5"/>
    <x v="3"/>
    <x v="3"/>
    <x v="3"/>
    <n v="12012"/>
    <n v="8768.76"/>
    <n v="9382.5732000000007"/>
  </r>
  <r>
    <x v="5"/>
    <x v="1"/>
    <x v="3"/>
    <x v="34"/>
    <n v="14830"/>
    <n v="15126.6"/>
    <n v="16336.728000000001"/>
  </r>
  <r>
    <x v="5"/>
    <x v="2"/>
    <x v="4"/>
    <x v="63"/>
    <n v="19999"/>
    <n v="19799.009999999998"/>
    <n v="16433.1783"/>
  </r>
  <r>
    <x v="5"/>
    <x v="0"/>
    <x v="4"/>
    <x v="41"/>
    <n v="18308"/>
    <n v="14829.480000000001"/>
    <n v="13791.416400000002"/>
  </r>
  <r>
    <x v="5"/>
    <x v="1"/>
    <x v="4"/>
    <x v="11"/>
    <n v="23054"/>
    <n v="17521.04"/>
    <n v="14892.884"/>
  </r>
  <r>
    <x v="5"/>
    <x v="3"/>
    <x v="4"/>
    <x v="10"/>
    <n v="27059"/>
    <n v="25976.639999999999"/>
    <n v="30652.435199999996"/>
  </r>
  <r>
    <x v="5"/>
    <x v="1"/>
    <x v="4"/>
    <x v="34"/>
    <n v="29178"/>
    <n v="24801.3"/>
    <n v="22569.183000000001"/>
  </r>
  <r>
    <x v="5"/>
    <x v="1"/>
    <x v="4"/>
    <x v="36"/>
    <n v="9358"/>
    <n v="10761.699999999999"/>
    <n v="9039.8279999999995"/>
  </r>
  <r>
    <x v="5"/>
    <x v="3"/>
    <x v="4"/>
    <x v="62"/>
    <n v="18170"/>
    <n v="12900.699999999999"/>
    <n v="10191.553"/>
  </r>
  <r>
    <x v="5"/>
    <x v="3"/>
    <x v="4"/>
    <x v="58"/>
    <n v="26356"/>
    <n v="31627.199999999997"/>
    <n v="31627.199999999997"/>
  </r>
  <r>
    <x v="5"/>
    <x v="1"/>
    <x v="4"/>
    <x v="51"/>
    <n v="22018"/>
    <n v="16073.14"/>
    <n v="18644.842399999998"/>
  </r>
  <r>
    <x v="5"/>
    <x v="0"/>
    <x v="4"/>
    <x v="60"/>
    <n v="19556"/>
    <n v="19751.560000000001"/>
    <n v="23109.325199999999"/>
  </r>
  <r>
    <x v="5"/>
    <x v="2"/>
    <x v="4"/>
    <x v="55"/>
    <n v="19050"/>
    <n v="13525.5"/>
    <n v="16095.344999999999"/>
  </r>
  <r>
    <x v="5"/>
    <x v="0"/>
    <x v="4"/>
    <x v="40"/>
    <n v="12536"/>
    <n v="11658.480000000001"/>
    <n v="10492.632000000001"/>
  </r>
  <r>
    <x v="5"/>
    <x v="3"/>
    <x v="4"/>
    <x v="17"/>
    <n v="14951"/>
    <n v="16296.590000000002"/>
    <n v="14666.931000000002"/>
  </r>
  <r>
    <x v="5"/>
    <x v="3"/>
    <x v="4"/>
    <x v="20"/>
    <n v="29030"/>
    <n v="37158.400000000001"/>
    <n v="30469.887999999999"/>
  </r>
  <r>
    <x v="5"/>
    <x v="1"/>
    <x v="4"/>
    <x v="36"/>
    <n v="12425"/>
    <n v="12673.5"/>
    <n v="10645.74"/>
  </r>
  <r>
    <x v="5"/>
    <x v="1"/>
    <x v="5"/>
    <x v="48"/>
    <n v="17642"/>
    <n v="12525.82"/>
    <n v="8893.3321999999989"/>
  </r>
  <r>
    <x v="5"/>
    <x v="1"/>
    <x v="5"/>
    <x v="51"/>
    <n v="8317"/>
    <n v="6570.43"/>
    <n v="5322.0483000000004"/>
  </r>
  <r>
    <x v="5"/>
    <x v="3"/>
    <x v="5"/>
    <x v="46"/>
    <n v="15402"/>
    <n v="16788.18"/>
    <n v="16452.416399999998"/>
  </r>
  <r>
    <x v="5"/>
    <x v="1"/>
    <x v="5"/>
    <x v="36"/>
    <n v="11839"/>
    <n v="9589.59"/>
    <n v="9110.1104999999989"/>
  </r>
  <r>
    <x v="5"/>
    <x v="0"/>
    <x v="5"/>
    <x v="50"/>
    <n v="25111"/>
    <n v="27370.99"/>
    <n v="25728.730599999999"/>
  </r>
  <r>
    <x v="5"/>
    <x v="3"/>
    <x v="5"/>
    <x v="9"/>
    <n v="19852"/>
    <n v="15683.08"/>
    <n v="18349.203599999997"/>
  </r>
  <r>
    <x v="5"/>
    <x v="3"/>
    <x v="5"/>
    <x v="9"/>
    <n v="11578"/>
    <n v="9725.52"/>
    <n v="10600.816800000001"/>
  </r>
  <r>
    <x v="5"/>
    <x v="0"/>
    <x v="5"/>
    <x v="0"/>
    <n v="29242"/>
    <n v="21346.66"/>
    <n v="16223.461600000001"/>
  </r>
  <r>
    <x v="5"/>
    <x v="0"/>
    <x v="0"/>
    <x v="42"/>
    <n v="29864"/>
    <n v="28072.16"/>
    <n v="33686.591999999997"/>
  </r>
  <r>
    <x v="5"/>
    <x v="3"/>
    <x v="0"/>
    <x v="5"/>
    <n v="22017"/>
    <n v="23117.850000000002"/>
    <n v="24504.921000000002"/>
  </r>
  <r>
    <x v="5"/>
    <x v="2"/>
    <x v="0"/>
    <x v="56"/>
    <n v="9466"/>
    <n v="7667.4600000000009"/>
    <n v="6977.3886000000011"/>
  </r>
  <r>
    <x v="5"/>
    <x v="1"/>
    <x v="0"/>
    <x v="54"/>
    <n v="23389"/>
    <n v="25494.010000000002"/>
    <n v="28298.351100000003"/>
  </r>
  <r>
    <x v="5"/>
    <x v="3"/>
    <x v="0"/>
    <x v="6"/>
    <n v="11127"/>
    <n v="13463.67"/>
    <n v="10636.299300000001"/>
  </r>
  <r>
    <x v="5"/>
    <x v="0"/>
    <x v="0"/>
    <x v="50"/>
    <n v="12169"/>
    <n v="9005.06"/>
    <n v="6483.6431999999995"/>
  </r>
  <r>
    <x v="5"/>
    <x v="3"/>
    <x v="1"/>
    <x v="21"/>
    <n v="27533"/>
    <n v="23403.05"/>
    <n v="26445.446499999998"/>
  </r>
  <r>
    <x v="5"/>
    <x v="3"/>
    <x v="1"/>
    <x v="58"/>
    <n v="9757"/>
    <n v="8488.59"/>
    <n v="8318.8181999999997"/>
  </r>
  <r>
    <x v="5"/>
    <x v="1"/>
    <x v="1"/>
    <x v="59"/>
    <n v="25449"/>
    <n v="21886.14"/>
    <n v="16414.605"/>
  </r>
  <r>
    <x v="5"/>
    <x v="1"/>
    <x v="1"/>
    <x v="51"/>
    <n v="16258"/>
    <n v="13981.88"/>
    <n v="15519.8868"/>
  </r>
  <r>
    <x v="5"/>
    <x v="2"/>
    <x v="1"/>
    <x v="44"/>
    <n v="15253"/>
    <n v="12202.400000000001"/>
    <n v="11958.352000000001"/>
  </r>
  <r>
    <x v="5"/>
    <x v="3"/>
    <x v="1"/>
    <x v="17"/>
    <n v="28598"/>
    <n v="32029.760000000002"/>
    <n v="37795.116800000003"/>
  </r>
  <r>
    <x v="5"/>
    <x v="1"/>
    <x v="1"/>
    <x v="47"/>
    <n v="8804"/>
    <n v="8363.7999999999993"/>
    <n v="8363.7999999999993"/>
  </r>
  <r>
    <x v="5"/>
    <x v="3"/>
    <x v="1"/>
    <x v="61"/>
    <n v="23826"/>
    <n v="24302.52"/>
    <n v="18469.915199999999"/>
  </r>
  <r>
    <x v="5"/>
    <x v="1"/>
    <x v="1"/>
    <x v="1"/>
    <n v="8341"/>
    <n v="10342.84"/>
    <n v="7446.8447999999999"/>
  </r>
  <r>
    <x v="5"/>
    <x v="1"/>
    <x v="1"/>
    <x v="15"/>
    <n v="9482"/>
    <n v="9576.82"/>
    <n v="9385.2835999999988"/>
  </r>
  <r>
    <x v="5"/>
    <x v="3"/>
    <x v="1"/>
    <x v="62"/>
    <n v="22127"/>
    <n v="26994.94"/>
    <n v="26994.94"/>
  </r>
  <r>
    <x v="5"/>
    <x v="1"/>
    <x v="1"/>
    <x v="59"/>
    <n v="17153"/>
    <n v="15609.230000000001"/>
    <n v="14984.8608"/>
  </r>
  <r>
    <x v="5"/>
    <x v="3"/>
    <x v="1"/>
    <x v="21"/>
    <n v="27966"/>
    <n v="20415.18"/>
    <n v="17557.054800000002"/>
  </r>
  <r>
    <x v="5"/>
    <x v="3"/>
    <x v="1"/>
    <x v="17"/>
    <n v="19827"/>
    <n v="16059.87"/>
    <n v="13811.4882"/>
  </r>
  <r>
    <x v="5"/>
    <x v="3"/>
    <x v="2"/>
    <x v="9"/>
    <n v="22258"/>
    <n v="22925.74"/>
    <n v="16506.532800000001"/>
  </r>
  <r>
    <x v="5"/>
    <x v="3"/>
    <x v="2"/>
    <x v="28"/>
    <n v="21048"/>
    <n v="19785.12"/>
    <n v="22159.3344"/>
  </r>
  <r>
    <x v="5"/>
    <x v="3"/>
    <x v="2"/>
    <x v="64"/>
    <n v="29096"/>
    <n v="36370"/>
    <n v="27641.200000000001"/>
  </r>
  <r>
    <x v="5"/>
    <x v="3"/>
    <x v="2"/>
    <x v="37"/>
    <n v="28770"/>
    <n v="31071.600000000002"/>
    <n v="27032.292000000001"/>
  </r>
  <r>
    <x v="5"/>
    <x v="2"/>
    <x v="2"/>
    <x v="44"/>
    <n v="17555"/>
    <n v="12288.5"/>
    <n v="9462.1450000000004"/>
  </r>
  <r>
    <x v="5"/>
    <x v="1"/>
    <x v="2"/>
    <x v="1"/>
    <n v="17877"/>
    <n v="20558.55"/>
    <n v="17269.181999999997"/>
  </r>
  <r>
    <x v="5"/>
    <x v="1"/>
    <x v="2"/>
    <x v="15"/>
    <n v="13390"/>
    <n v="9373"/>
    <n v="7779.5899999999992"/>
  </r>
  <r>
    <x v="5"/>
    <x v="1"/>
    <x v="2"/>
    <x v="59"/>
    <n v="23325"/>
    <n v="27523.5"/>
    <n v="21743.565000000002"/>
  </r>
  <r>
    <x v="5"/>
    <x v="2"/>
    <x v="3"/>
    <x v="56"/>
    <n v="8725"/>
    <n v="7678"/>
    <n v="7217.32"/>
  </r>
  <r>
    <x v="5"/>
    <x v="2"/>
    <x v="3"/>
    <x v="14"/>
    <n v="21798"/>
    <n v="22233.96"/>
    <n v="16230.790799999999"/>
  </r>
  <r>
    <x v="5"/>
    <x v="0"/>
    <x v="3"/>
    <x v="52"/>
    <n v="17304"/>
    <n v="20937.84"/>
    <n v="23659.759199999997"/>
  </r>
  <r>
    <x v="5"/>
    <x v="3"/>
    <x v="3"/>
    <x v="58"/>
    <n v="15211"/>
    <n v="12625.13"/>
    <n v="10478.857899999999"/>
  </r>
  <r>
    <x v="5"/>
    <x v="3"/>
    <x v="3"/>
    <x v="46"/>
    <n v="24266"/>
    <n v="20626.099999999999"/>
    <n v="21657.404999999999"/>
  </r>
  <r>
    <x v="5"/>
    <x v="2"/>
    <x v="3"/>
    <x v="43"/>
    <n v="19251"/>
    <n v="19828.53"/>
    <n v="22009.668300000001"/>
  </r>
  <r>
    <x v="5"/>
    <x v="3"/>
    <x v="4"/>
    <x v="61"/>
    <n v="20936"/>
    <n v="22401.52"/>
    <n v="18369.2464"/>
  </r>
  <r>
    <x v="5"/>
    <x v="1"/>
    <x v="4"/>
    <x v="51"/>
    <n v="19879"/>
    <n v="14710.46"/>
    <n v="16622.819799999997"/>
  </r>
  <r>
    <x v="5"/>
    <x v="0"/>
    <x v="4"/>
    <x v="60"/>
    <n v="19057"/>
    <n v="22296.69"/>
    <n v="21181.855499999998"/>
  </r>
  <r>
    <x v="5"/>
    <x v="1"/>
    <x v="4"/>
    <x v="36"/>
    <n v="21778"/>
    <n v="22213.56"/>
    <n v="22435.695600000003"/>
  </r>
  <r>
    <x v="5"/>
    <x v="1"/>
    <x v="4"/>
    <x v="47"/>
    <n v="13836"/>
    <n v="10100.280000000001"/>
    <n v="10403.288400000001"/>
  </r>
  <r>
    <x v="5"/>
    <x v="0"/>
    <x v="4"/>
    <x v="52"/>
    <n v="13118"/>
    <n v="9313.7799999999988"/>
    <n v="8009.8507999999993"/>
  </r>
  <r>
    <x v="5"/>
    <x v="2"/>
    <x v="4"/>
    <x v="33"/>
    <n v="18557"/>
    <n v="15402.31"/>
    <n v="12783.917299999999"/>
  </r>
  <r>
    <x v="5"/>
    <x v="1"/>
    <x v="4"/>
    <x v="49"/>
    <n v="27676"/>
    <n v="31550.639999999996"/>
    <n v="32497.159199999998"/>
  </r>
  <r>
    <x v="5"/>
    <x v="1"/>
    <x v="4"/>
    <x v="19"/>
    <n v="20253"/>
    <n v="22683.360000000001"/>
    <n v="17693.020800000002"/>
  </r>
  <r>
    <x v="5"/>
    <x v="3"/>
    <x v="4"/>
    <x v="5"/>
    <n v="11355"/>
    <n v="14761.5"/>
    <n v="10480.664999999999"/>
  </r>
  <r>
    <x v="5"/>
    <x v="0"/>
    <x v="4"/>
    <x v="60"/>
    <n v="8605"/>
    <n v="7486.35"/>
    <n v="6438.2610000000004"/>
  </r>
  <r>
    <x v="5"/>
    <x v="0"/>
    <x v="4"/>
    <x v="60"/>
    <n v="29643"/>
    <n v="30828.720000000001"/>
    <n v="34219.879200000003"/>
  </r>
  <r>
    <x v="5"/>
    <x v="0"/>
    <x v="4"/>
    <x v="60"/>
    <n v="18906"/>
    <n v="21741.899999999998"/>
    <n v="19567.71"/>
  </r>
  <r>
    <x v="5"/>
    <x v="2"/>
    <x v="4"/>
    <x v="39"/>
    <n v="12077"/>
    <n v="15579.33"/>
    <n v="13554.017099999999"/>
  </r>
  <r>
    <x v="5"/>
    <x v="3"/>
    <x v="4"/>
    <x v="17"/>
    <n v="21137"/>
    <n v="20080.149999999998"/>
    <n v="17068.127499999999"/>
  </r>
  <r>
    <x v="5"/>
    <x v="0"/>
    <x v="5"/>
    <x v="16"/>
    <n v="28524"/>
    <n v="28238.76"/>
    <n v="25414.883999999998"/>
  </r>
  <r>
    <x v="5"/>
    <x v="3"/>
    <x v="5"/>
    <x v="24"/>
    <n v="26457"/>
    <n v="22753.02"/>
    <n v="26621.0334"/>
  </r>
  <r>
    <x v="5"/>
    <x v="2"/>
    <x v="5"/>
    <x v="32"/>
    <n v="14717"/>
    <n v="14275.49"/>
    <n v="15560.284100000001"/>
  </r>
  <r>
    <x v="5"/>
    <x v="0"/>
    <x v="5"/>
    <x v="45"/>
    <n v="15605"/>
    <n v="10923.5"/>
    <n v="10814.264999999999"/>
  </r>
  <r>
    <x v="5"/>
    <x v="2"/>
    <x v="5"/>
    <x v="32"/>
    <n v="19218"/>
    <n v="14029.14"/>
    <n v="14450.0142"/>
  </r>
  <r>
    <x v="5"/>
    <x v="1"/>
    <x v="5"/>
    <x v="29"/>
    <n v="13440"/>
    <n v="11827.2"/>
    <n v="13837.824000000001"/>
  </r>
  <r>
    <x v="5"/>
    <x v="3"/>
    <x v="5"/>
    <x v="17"/>
    <n v="19151"/>
    <n v="18576.47"/>
    <n v="17647.646499999999"/>
  </r>
  <r>
    <x v="5"/>
    <x v="3"/>
    <x v="5"/>
    <x v="10"/>
    <n v="20201"/>
    <n v="14544.72"/>
    <n v="11926.670399999999"/>
  </r>
  <r>
    <x v="5"/>
    <x v="0"/>
    <x v="0"/>
    <x v="0"/>
    <n v="22271"/>
    <n v="21825.579999999998"/>
    <n v="19643.021999999997"/>
  </r>
  <r>
    <x v="5"/>
    <x v="1"/>
    <x v="0"/>
    <x v="15"/>
    <n v="14045"/>
    <n v="17134.899999999998"/>
    <n v="19362.436999999994"/>
  </r>
  <r>
    <x v="5"/>
    <x v="3"/>
    <x v="0"/>
    <x v="17"/>
    <n v="17477"/>
    <n v="12758.21"/>
    <n v="13523.702600000001"/>
  </r>
  <r>
    <x v="5"/>
    <x v="1"/>
    <x v="0"/>
    <x v="19"/>
    <n v="28912"/>
    <n v="23707.84"/>
    <n v="16832.5664"/>
  </r>
  <r>
    <x v="5"/>
    <x v="0"/>
    <x v="0"/>
    <x v="41"/>
    <n v="13421"/>
    <n v="11810.48"/>
    <n v="10157.012799999999"/>
  </r>
  <r>
    <x v="5"/>
    <x v="0"/>
    <x v="0"/>
    <x v="41"/>
    <n v="8041"/>
    <n v="6754.44"/>
    <n v="6821.9843999999994"/>
  </r>
  <r>
    <x v="5"/>
    <x v="3"/>
    <x v="1"/>
    <x v="57"/>
    <n v="9229"/>
    <n v="7752.36"/>
    <n v="7209.6948000000002"/>
  </r>
  <r>
    <x v="5"/>
    <x v="1"/>
    <x v="1"/>
    <x v="29"/>
    <n v="19676"/>
    <n v="16724.599999999999"/>
    <n v="17393.583999999999"/>
  </r>
  <r>
    <x v="5"/>
    <x v="1"/>
    <x v="1"/>
    <x v="36"/>
    <n v="21606"/>
    <n v="23550.54"/>
    <n v="20253.464400000001"/>
  </r>
  <r>
    <x v="5"/>
    <x v="2"/>
    <x v="1"/>
    <x v="63"/>
    <n v="23857"/>
    <n v="21232.73"/>
    <n v="25266.948699999997"/>
  </r>
  <r>
    <x v="5"/>
    <x v="0"/>
    <x v="1"/>
    <x v="0"/>
    <n v="25235"/>
    <n v="25235"/>
    <n v="29020.249999999996"/>
  </r>
  <r>
    <x v="5"/>
    <x v="1"/>
    <x v="1"/>
    <x v="51"/>
    <n v="12813"/>
    <n v="9994.1400000000012"/>
    <n v="9194.6088000000018"/>
  </r>
  <r>
    <x v="5"/>
    <x v="1"/>
    <x v="1"/>
    <x v="59"/>
    <n v="25550"/>
    <n v="30404.5"/>
    <n v="21283.149999999998"/>
  </r>
  <r>
    <x v="5"/>
    <x v="2"/>
    <x v="1"/>
    <x v="14"/>
    <n v="27160"/>
    <n v="20370"/>
    <n v="14870.1"/>
  </r>
  <r>
    <x v="5"/>
    <x v="3"/>
    <x v="1"/>
    <x v="27"/>
    <n v="28837"/>
    <n v="30855.59"/>
    <n v="22524.580699999999"/>
  </r>
  <r>
    <x v="5"/>
    <x v="0"/>
    <x v="1"/>
    <x v="60"/>
    <n v="28645"/>
    <n v="33228.199999999997"/>
    <n v="33228.199999999997"/>
  </r>
  <r>
    <x v="5"/>
    <x v="2"/>
    <x v="1"/>
    <x v="23"/>
    <n v="16717"/>
    <n v="12203.41"/>
    <n v="12081.375899999999"/>
  </r>
  <r>
    <x v="5"/>
    <x v="0"/>
    <x v="1"/>
    <x v="60"/>
    <n v="27338"/>
    <n v="24330.82"/>
    <n v="28223.751199999999"/>
  </r>
  <r>
    <x v="5"/>
    <x v="0"/>
    <x v="1"/>
    <x v="18"/>
    <n v="17030"/>
    <n v="19073.600000000002"/>
    <n v="21743.904000000002"/>
  </r>
  <r>
    <x v="5"/>
    <x v="3"/>
    <x v="1"/>
    <x v="9"/>
    <n v="13041"/>
    <n v="15127.56"/>
    <n v="14673.733199999999"/>
  </r>
  <r>
    <x v="5"/>
    <x v="3"/>
    <x v="2"/>
    <x v="10"/>
    <n v="14238"/>
    <n v="10251.359999999999"/>
    <n v="10353.873599999999"/>
  </r>
  <r>
    <x v="5"/>
    <x v="1"/>
    <x v="2"/>
    <x v="36"/>
    <n v="9255"/>
    <n v="6941.25"/>
    <n v="7635.3750000000009"/>
  </r>
  <r>
    <x v="5"/>
    <x v="3"/>
    <x v="2"/>
    <x v="21"/>
    <n v="25035"/>
    <n v="24283.95"/>
    <n v="25255.308000000001"/>
  </r>
  <r>
    <x v="5"/>
    <x v="1"/>
    <x v="2"/>
    <x v="48"/>
    <n v="15531"/>
    <n v="13822.59"/>
    <n v="13960.8159"/>
  </r>
  <r>
    <x v="5"/>
    <x v="1"/>
    <x v="2"/>
    <x v="59"/>
    <n v="29106"/>
    <n v="21538.44"/>
    <n v="15723.061199999998"/>
  </r>
  <r>
    <x v="5"/>
    <x v="1"/>
    <x v="2"/>
    <x v="48"/>
    <n v="23366"/>
    <n v="19861.099999999999"/>
    <n v="14299.991999999998"/>
  </r>
  <r>
    <x v="5"/>
    <x v="2"/>
    <x v="2"/>
    <x v="44"/>
    <n v="12926"/>
    <n v="14864.9"/>
    <n v="16351.390000000001"/>
  </r>
  <r>
    <x v="5"/>
    <x v="2"/>
    <x v="2"/>
    <x v="8"/>
    <n v="23909"/>
    <n v="29408.07"/>
    <n v="29408.07"/>
  </r>
  <r>
    <x v="5"/>
    <x v="2"/>
    <x v="3"/>
    <x v="44"/>
    <n v="22599"/>
    <n v="18983.16"/>
    <n v="22020.4656"/>
  </r>
  <r>
    <x v="5"/>
    <x v="3"/>
    <x v="3"/>
    <x v="46"/>
    <n v="28114"/>
    <n v="21085.5"/>
    <n v="22350.63"/>
  </r>
  <r>
    <x v="5"/>
    <x v="3"/>
    <x v="3"/>
    <x v="46"/>
    <n v="25424"/>
    <n v="28474.880000000001"/>
    <n v="27620.633600000001"/>
  </r>
  <r>
    <x v="5"/>
    <x v="2"/>
    <x v="3"/>
    <x v="8"/>
    <n v="10208"/>
    <n v="11024.640000000001"/>
    <n v="9811.9296000000013"/>
  </r>
  <r>
    <x v="5"/>
    <x v="1"/>
    <x v="3"/>
    <x v="54"/>
    <n v="28221"/>
    <n v="31043.100000000002"/>
    <n v="33526.548000000003"/>
  </r>
  <r>
    <x v="5"/>
    <x v="1"/>
    <x v="3"/>
    <x v="54"/>
    <n v="8709"/>
    <n v="10015.349999999999"/>
    <n v="10516.117499999998"/>
  </r>
  <r>
    <x v="5"/>
    <x v="3"/>
    <x v="4"/>
    <x v="3"/>
    <n v="8851"/>
    <n v="8142.92"/>
    <n v="9038.6412"/>
  </r>
  <r>
    <x v="5"/>
    <x v="3"/>
    <x v="4"/>
    <x v="28"/>
    <n v="11804"/>
    <n v="12158.12"/>
    <n v="11185.470400000002"/>
  </r>
  <r>
    <x v="5"/>
    <x v="1"/>
    <x v="4"/>
    <x v="59"/>
    <n v="23762"/>
    <n v="26613.440000000002"/>
    <n v="19161.676800000001"/>
  </r>
  <r>
    <x v="5"/>
    <x v="1"/>
    <x v="4"/>
    <x v="29"/>
    <n v="9197"/>
    <n v="8645.18"/>
    <n v="9336.7944000000007"/>
  </r>
  <r>
    <x v="5"/>
    <x v="1"/>
    <x v="4"/>
    <x v="25"/>
    <n v="20336"/>
    <n v="19115.84"/>
    <n v="22556.691199999997"/>
  </r>
  <r>
    <x v="5"/>
    <x v="3"/>
    <x v="4"/>
    <x v="21"/>
    <n v="12066"/>
    <n v="12910.62"/>
    <n v="10070.283600000001"/>
  </r>
  <r>
    <x v="5"/>
    <x v="3"/>
    <x v="4"/>
    <x v="3"/>
    <n v="20471"/>
    <n v="18423.900000000001"/>
    <n v="13817.925000000001"/>
  </r>
  <r>
    <x v="5"/>
    <x v="0"/>
    <x v="4"/>
    <x v="50"/>
    <n v="15552"/>
    <n v="13063.68"/>
    <n v="10189.670400000001"/>
  </r>
  <r>
    <x v="5"/>
    <x v="1"/>
    <x v="4"/>
    <x v="30"/>
    <n v="27552"/>
    <n v="29756.160000000003"/>
    <n v="28565.913600000003"/>
  </r>
  <r>
    <x v="5"/>
    <x v="3"/>
    <x v="4"/>
    <x v="38"/>
    <n v="8298"/>
    <n v="9625.6799999999985"/>
    <n v="8663.1119999999992"/>
  </r>
  <r>
    <x v="5"/>
    <x v="2"/>
    <x v="4"/>
    <x v="23"/>
    <n v="8816"/>
    <n v="6171.2"/>
    <n v="4628.3999999999996"/>
  </r>
  <r>
    <x v="5"/>
    <x v="3"/>
    <x v="4"/>
    <x v="21"/>
    <n v="25081"/>
    <n v="25081"/>
    <n v="26836.670000000002"/>
  </r>
  <r>
    <x v="5"/>
    <x v="0"/>
    <x v="4"/>
    <x v="60"/>
    <n v="20831"/>
    <n v="26455.37"/>
    <n v="30952.782899999998"/>
  </r>
  <r>
    <x v="5"/>
    <x v="1"/>
    <x v="4"/>
    <x v="54"/>
    <n v="24547"/>
    <n v="25774.350000000002"/>
    <n v="24485.6325"/>
  </r>
  <r>
    <x v="5"/>
    <x v="1"/>
    <x v="4"/>
    <x v="15"/>
    <n v="24853"/>
    <n v="17645.629999999997"/>
    <n v="15351.698099999998"/>
  </r>
  <r>
    <x v="5"/>
    <x v="3"/>
    <x v="5"/>
    <x v="46"/>
    <n v="14311"/>
    <n v="10303.92"/>
    <n v="11231.272800000001"/>
  </r>
  <r>
    <x v="5"/>
    <x v="3"/>
    <x v="5"/>
    <x v="17"/>
    <n v="10786"/>
    <n v="11433.16"/>
    <n v="11433.16"/>
  </r>
  <r>
    <x v="5"/>
    <x v="2"/>
    <x v="5"/>
    <x v="8"/>
    <n v="12305"/>
    <n v="15750.4"/>
    <n v="14647.872000000001"/>
  </r>
  <r>
    <x v="5"/>
    <x v="1"/>
    <x v="5"/>
    <x v="19"/>
    <n v="16567"/>
    <n v="15904.32"/>
    <n v="17653.7952"/>
  </r>
  <r>
    <x v="5"/>
    <x v="3"/>
    <x v="5"/>
    <x v="57"/>
    <n v="23673"/>
    <n v="25566.84"/>
    <n v="20964.808799999999"/>
  </r>
  <r>
    <x v="5"/>
    <x v="1"/>
    <x v="5"/>
    <x v="48"/>
    <n v="9572"/>
    <n v="7370.4400000000005"/>
    <n v="6707.1004000000003"/>
  </r>
  <r>
    <x v="5"/>
    <x v="2"/>
    <x v="5"/>
    <x v="43"/>
    <n v="27312"/>
    <n v="31681.919999999998"/>
    <n v="23127.801599999999"/>
  </r>
  <r>
    <x v="5"/>
    <x v="3"/>
    <x v="5"/>
    <x v="9"/>
    <n v="15317"/>
    <n v="17767.719999999998"/>
    <n v="20965.909599999995"/>
  </r>
  <r>
    <x v="5"/>
    <x v="3"/>
    <x v="0"/>
    <x v="57"/>
    <n v="17785"/>
    <n v="14761.55"/>
    <n v="12842.548499999999"/>
  </r>
  <r>
    <x v="5"/>
    <x v="1"/>
    <x v="0"/>
    <x v="51"/>
    <n v="27361"/>
    <n v="35022.080000000002"/>
    <n v="26266.560000000001"/>
  </r>
  <r>
    <x v="5"/>
    <x v="3"/>
    <x v="0"/>
    <x v="57"/>
    <n v="23786"/>
    <n v="26402.460000000003"/>
    <n v="18481.722000000002"/>
  </r>
  <r>
    <x v="5"/>
    <x v="1"/>
    <x v="0"/>
    <x v="54"/>
    <n v="23892"/>
    <n v="21024.959999999999"/>
    <n v="23968.454399999999"/>
  </r>
  <r>
    <x v="5"/>
    <x v="2"/>
    <x v="0"/>
    <x v="44"/>
    <n v="9361"/>
    <n v="11794.86"/>
    <n v="8256.402"/>
  </r>
  <r>
    <x v="5"/>
    <x v="3"/>
    <x v="0"/>
    <x v="64"/>
    <n v="29084"/>
    <n v="22394.68"/>
    <n v="26873.615999999998"/>
  </r>
  <r>
    <x v="5"/>
    <x v="3"/>
    <x v="1"/>
    <x v="57"/>
    <n v="18076"/>
    <n v="16629.920000000002"/>
    <n v="15632.124800000001"/>
  </r>
  <r>
    <x v="5"/>
    <x v="3"/>
    <x v="1"/>
    <x v="21"/>
    <n v="18815"/>
    <n v="22013.55"/>
    <n v="25755.853499999997"/>
  </r>
  <r>
    <x v="5"/>
    <x v="3"/>
    <x v="1"/>
    <x v="7"/>
    <n v="18557"/>
    <n v="14103.32"/>
    <n v="11705.755599999999"/>
  </r>
  <r>
    <x v="5"/>
    <x v="1"/>
    <x v="1"/>
    <x v="15"/>
    <n v="19588"/>
    <n v="16258.039999999999"/>
    <n v="14307.075199999999"/>
  </r>
  <r>
    <x v="5"/>
    <x v="3"/>
    <x v="1"/>
    <x v="61"/>
    <n v="14609"/>
    <n v="12125.47"/>
    <n v="14308.054599999998"/>
  </r>
  <r>
    <x v="5"/>
    <x v="3"/>
    <x v="1"/>
    <x v="13"/>
    <n v="28266"/>
    <n v="36745.800000000003"/>
    <n v="42257.67"/>
  </r>
  <r>
    <x v="5"/>
    <x v="2"/>
    <x v="1"/>
    <x v="22"/>
    <n v="24197"/>
    <n v="22987.149999999998"/>
    <n v="24596.250499999998"/>
  </r>
  <r>
    <x v="5"/>
    <x v="3"/>
    <x v="1"/>
    <x v="57"/>
    <n v="9564"/>
    <n v="8511.9600000000009"/>
    <n v="8511.9600000000009"/>
  </r>
  <r>
    <x v="5"/>
    <x v="2"/>
    <x v="1"/>
    <x v="2"/>
    <n v="22994"/>
    <n v="24143.7"/>
    <n v="19314.960000000003"/>
  </r>
  <r>
    <x v="5"/>
    <x v="3"/>
    <x v="1"/>
    <x v="57"/>
    <n v="27981"/>
    <n v="31618.53"/>
    <n v="37942.235999999997"/>
  </r>
  <r>
    <x v="5"/>
    <x v="3"/>
    <x v="1"/>
    <x v="24"/>
    <n v="21278"/>
    <n v="15320.16"/>
    <n v="18230.990399999999"/>
  </r>
  <r>
    <x v="5"/>
    <x v="3"/>
    <x v="1"/>
    <x v="17"/>
    <n v="21277"/>
    <n v="16170.52"/>
    <n v="11319.364"/>
  </r>
  <r>
    <x v="5"/>
    <x v="3"/>
    <x v="1"/>
    <x v="64"/>
    <n v="27883"/>
    <n v="30113.640000000003"/>
    <n v="29812.503600000004"/>
  </r>
  <r>
    <x v="5"/>
    <x v="1"/>
    <x v="1"/>
    <x v="36"/>
    <n v="10013"/>
    <n v="8210.66"/>
    <n v="7800.1269999999995"/>
  </r>
  <r>
    <x v="5"/>
    <x v="0"/>
    <x v="2"/>
    <x v="50"/>
    <n v="23506"/>
    <n v="22800.82"/>
    <n v="22116.795399999999"/>
  </r>
  <r>
    <x v="5"/>
    <x v="0"/>
    <x v="2"/>
    <x v="16"/>
    <n v="9912"/>
    <n v="12885.6"/>
    <n v="9148.7759999999998"/>
  </r>
  <r>
    <x v="5"/>
    <x v="3"/>
    <x v="2"/>
    <x v="61"/>
    <n v="14941"/>
    <n v="17630.379999999997"/>
    <n v="20098.633199999997"/>
  </r>
  <r>
    <x v="5"/>
    <x v="3"/>
    <x v="2"/>
    <x v="6"/>
    <n v="11734"/>
    <n v="13494.099999999999"/>
    <n v="12144.689999999999"/>
  </r>
  <r>
    <x v="5"/>
    <x v="2"/>
    <x v="2"/>
    <x v="23"/>
    <n v="23312"/>
    <n v="25643.200000000001"/>
    <n v="17950.239999999998"/>
  </r>
  <r>
    <x v="5"/>
    <x v="1"/>
    <x v="2"/>
    <x v="35"/>
    <n v="19835"/>
    <n v="19835"/>
    <n v="18644.899999999998"/>
  </r>
  <r>
    <x v="5"/>
    <x v="1"/>
    <x v="2"/>
    <x v="1"/>
    <n v="14351"/>
    <n v="13202.92"/>
    <n v="13070.890799999999"/>
  </r>
  <r>
    <x v="5"/>
    <x v="2"/>
    <x v="2"/>
    <x v="43"/>
    <n v="9967"/>
    <n v="9767.66"/>
    <n v="8400.1875999999993"/>
  </r>
  <r>
    <x v="5"/>
    <x v="0"/>
    <x v="3"/>
    <x v="42"/>
    <n v="15049"/>
    <n v="18811.25"/>
    <n v="18999.362499999999"/>
  </r>
  <r>
    <x v="5"/>
    <x v="2"/>
    <x v="3"/>
    <x v="22"/>
    <n v="17480"/>
    <n v="20102"/>
    <n v="21710.16"/>
  </r>
  <r>
    <x v="5"/>
    <x v="3"/>
    <x v="3"/>
    <x v="6"/>
    <n v="29191"/>
    <n v="34153.47"/>
    <n v="28005.845399999998"/>
  </r>
  <r>
    <x v="5"/>
    <x v="2"/>
    <x v="3"/>
    <x v="8"/>
    <n v="29024"/>
    <n v="22928.960000000003"/>
    <n v="20865.353600000002"/>
  </r>
  <r>
    <x v="5"/>
    <x v="0"/>
    <x v="3"/>
    <x v="18"/>
    <n v="29074"/>
    <n v="32853.619999999995"/>
    <n v="37453.126799999991"/>
  </r>
  <r>
    <x v="5"/>
    <x v="0"/>
    <x v="3"/>
    <x v="0"/>
    <n v="11788"/>
    <n v="13909.84"/>
    <n v="12518.856"/>
  </r>
  <r>
    <x v="5"/>
    <x v="2"/>
    <x v="4"/>
    <x v="8"/>
    <n v="16625"/>
    <n v="14131.25"/>
    <n v="10457.125"/>
  </r>
  <r>
    <x v="5"/>
    <x v="0"/>
    <x v="4"/>
    <x v="40"/>
    <n v="23502"/>
    <n v="25147.140000000003"/>
    <n v="25147.140000000003"/>
  </r>
  <r>
    <x v="5"/>
    <x v="2"/>
    <x v="4"/>
    <x v="39"/>
    <n v="10598"/>
    <n v="8584.380000000001"/>
    <n v="7125.0354000000007"/>
  </r>
  <r>
    <x v="5"/>
    <x v="2"/>
    <x v="4"/>
    <x v="12"/>
    <n v="19779"/>
    <n v="24525.96"/>
    <n v="21828.1044"/>
  </r>
  <r>
    <x v="5"/>
    <x v="3"/>
    <x v="4"/>
    <x v="6"/>
    <n v="25490"/>
    <n v="28803.699999999997"/>
    <n v="22754.922999999999"/>
  </r>
  <r>
    <x v="5"/>
    <x v="3"/>
    <x v="4"/>
    <x v="61"/>
    <n v="25325"/>
    <n v="26084.75"/>
    <n v="19824.41"/>
  </r>
  <r>
    <x v="5"/>
    <x v="1"/>
    <x v="4"/>
    <x v="54"/>
    <n v="10730"/>
    <n v="9549.7000000000007"/>
    <n v="6875.7840000000006"/>
  </r>
  <r>
    <x v="5"/>
    <x v="2"/>
    <x v="4"/>
    <x v="56"/>
    <n v="18008"/>
    <n v="22510"/>
    <n v="22735.1"/>
  </r>
  <r>
    <x v="5"/>
    <x v="3"/>
    <x v="4"/>
    <x v="38"/>
    <n v="19022"/>
    <n v="23777.5"/>
    <n v="24966.375"/>
  </r>
  <r>
    <x v="5"/>
    <x v="3"/>
    <x v="4"/>
    <x v="9"/>
    <n v="16320"/>
    <n v="13219.2"/>
    <n v="14408.928000000002"/>
  </r>
  <r>
    <x v="5"/>
    <x v="1"/>
    <x v="4"/>
    <x v="35"/>
    <n v="17803"/>
    <n v="21897.69"/>
    <n v="20583.828599999997"/>
  </r>
  <r>
    <x v="5"/>
    <x v="2"/>
    <x v="4"/>
    <x v="33"/>
    <n v="23449"/>
    <n v="27200.839999999997"/>
    <n v="25024.772799999999"/>
  </r>
  <r>
    <x v="5"/>
    <x v="2"/>
    <x v="4"/>
    <x v="22"/>
    <n v="20092"/>
    <n v="18685.560000000001"/>
    <n v="19993.549200000001"/>
  </r>
  <r>
    <x v="5"/>
    <x v="1"/>
    <x v="4"/>
    <x v="35"/>
    <n v="14384"/>
    <n v="16829.28"/>
    <n v="16156.108799999998"/>
  </r>
  <r>
    <x v="5"/>
    <x v="2"/>
    <x v="4"/>
    <x v="44"/>
    <n v="10716"/>
    <n v="8465.6400000000012"/>
    <n v="8465.6400000000012"/>
  </r>
  <r>
    <x v="5"/>
    <x v="3"/>
    <x v="5"/>
    <x v="38"/>
    <n v="18991"/>
    <n v="15002.890000000001"/>
    <n v="11252.167500000001"/>
  </r>
  <r>
    <x v="5"/>
    <x v="1"/>
    <x v="5"/>
    <x v="49"/>
    <n v="11087"/>
    <n v="7871.7699999999995"/>
    <n v="8029.2053999999998"/>
  </r>
  <r>
    <x v="5"/>
    <x v="1"/>
    <x v="5"/>
    <x v="49"/>
    <n v="16105"/>
    <n v="18520.75"/>
    <n v="15927.844999999999"/>
  </r>
  <r>
    <x v="5"/>
    <x v="3"/>
    <x v="5"/>
    <x v="46"/>
    <n v="14508"/>
    <n v="14653.08"/>
    <n v="13627.3644"/>
  </r>
  <r>
    <x v="5"/>
    <x v="2"/>
    <x v="5"/>
    <x v="33"/>
    <n v="9335"/>
    <n v="11855.45"/>
    <n v="11618.341"/>
  </r>
  <r>
    <x v="5"/>
    <x v="1"/>
    <x v="5"/>
    <x v="34"/>
    <n v="17372"/>
    <n v="13897.6"/>
    <n v="12090.912"/>
  </r>
  <r>
    <x v="5"/>
    <x v="0"/>
    <x v="5"/>
    <x v="0"/>
    <n v="29437"/>
    <n v="37973.730000000003"/>
    <n v="37973.730000000003"/>
  </r>
  <r>
    <x v="5"/>
    <x v="2"/>
    <x v="5"/>
    <x v="4"/>
    <n v="13914"/>
    <n v="11966.039999999999"/>
    <n v="13521.625199999997"/>
  </r>
  <r>
    <x v="5"/>
    <x v="1"/>
    <x v="0"/>
    <x v="35"/>
    <n v="22216"/>
    <n v="19327.919999999998"/>
    <n v="22227.107999999997"/>
  </r>
  <r>
    <x v="5"/>
    <x v="1"/>
    <x v="0"/>
    <x v="36"/>
    <n v="14178"/>
    <n v="14461.56"/>
    <n v="12003.094799999999"/>
  </r>
  <r>
    <x v="5"/>
    <x v="1"/>
    <x v="0"/>
    <x v="1"/>
    <n v="8845"/>
    <n v="11144.7"/>
    <n v="11479.041000000001"/>
  </r>
  <r>
    <x v="5"/>
    <x v="1"/>
    <x v="0"/>
    <x v="49"/>
    <n v="10561"/>
    <n v="12567.59"/>
    <n v="12316.2382"/>
  </r>
  <r>
    <x v="5"/>
    <x v="0"/>
    <x v="0"/>
    <x v="18"/>
    <n v="29453"/>
    <n v="29453"/>
    <n v="32398.300000000003"/>
  </r>
  <r>
    <x v="5"/>
    <x v="2"/>
    <x v="0"/>
    <x v="55"/>
    <n v="17676"/>
    <n v="17852.759999999998"/>
    <n v="12675.459599999998"/>
  </r>
  <r>
    <x v="5"/>
    <x v="3"/>
    <x v="1"/>
    <x v="21"/>
    <n v="28958"/>
    <n v="34170.439999999995"/>
    <n v="28361.465199999995"/>
  </r>
  <r>
    <x v="5"/>
    <x v="3"/>
    <x v="1"/>
    <x v="20"/>
    <n v="9204"/>
    <n v="6442.7999999999993"/>
    <n v="5218.6679999999997"/>
  </r>
  <r>
    <x v="5"/>
    <x v="3"/>
    <x v="1"/>
    <x v="57"/>
    <n v="8865"/>
    <n v="10992.6"/>
    <n v="9453.6360000000004"/>
  </r>
  <r>
    <x v="5"/>
    <x v="0"/>
    <x v="1"/>
    <x v="45"/>
    <n v="13157"/>
    <n v="12630.72"/>
    <n v="12378.105599999999"/>
  </r>
  <r>
    <x v="5"/>
    <x v="3"/>
    <x v="1"/>
    <x v="13"/>
    <n v="8464"/>
    <n v="7871.52"/>
    <n v="6218.5008000000007"/>
  </r>
  <r>
    <x v="5"/>
    <x v="0"/>
    <x v="1"/>
    <x v="16"/>
    <n v="12710"/>
    <n v="13345.5"/>
    <n v="10142.58"/>
  </r>
  <r>
    <x v="5"/>
    <x v="3"/>
    <x v="1"/>
    <x v="64"/>
    <n v="20557"/>
    <n v="22818.27"/>
    <n v="16885.519800000002"/>
  </r>
  <r>
    <x v="5"/>
    <x v="1"/>
    <x v="1"/>
    <x v="47"/>
    <n v="13260"/>
    <n v="13127.4"/>
    <n v="10239.371999999999"/>
  </r>
  <r>
    <x v="5"/>
    <x v="2"/>
    <x v="1"/>
    <x v="56"/>
    <n v="11289"/>
    <n v="9031.2000000000007"/>
    <n v="7766.8320000000003"/>
  </r>
  <r>
    <x v="5"/>
    <x v="2"/>
    <x v="1"/>
    <x v="14"/>
    <n v="8248"/>
    <n v="7588.1600000000008"/>
    <n v="6753.4624000000003"/>
  </r>
  <r>
    <x v="5"/>
    <x v="3"/>
    <x v="1"/>
    <x v="7"/>
    <n v="17773"/>
    <n v="21860.79"/>
    <n v="16176.9846"/>
  </r>
  <r>
    <x v="5"/>
    <x v="0"/>
    <x v="1"/>
    <x v="42"/>
    <n v="20311"/>
    <n v="24373.200000000001"/>
    <n v="18523.632000000001"/>
  </r>
  <r>
    <x v="5"/>
    <x v="3"/>
    <x v="1"/>
    <x v="6"/>
    <n v="15117"/>
    <n v="11640.09"/>
    <n v="8497.2656999999999"/>
  </r>
  <r>
    <x v="5"/>
    <x v="2"/>
    <x v="1"/>
    <x v="14"/>
    <n v="15774"/>
    <n v="16562.7"/>
    <n v="12587.652"/>
  </r>
  <r>
    <x v="5"/>
    <x v="2"/>
    <x v="2"/>
    <x v="39"/>
    <n v="19648"/>
    <n v="22988.16"/>
    <n v="22758.278399999999"/>
  </r>
  <r>
    <x v="5"/>
    <x v="3"/>
    <x v="2"/>
    <x v="17"/>
    <n v="12323"/>
    <n v="10721.01"/>
    <n v="11471.4807"/>
  </r>
  <r>
    <x v="5"/>
    <x v="2"/>
    <x v="2"/>
    <x v="14"/>
    <n v="8442"/>
    <n v="7935.48"/>
    <n v="7618.0607999999993"/>
  </r>
  <r>
    <x v="5"/>
    <x v="0"/>
    <x v="2"/>
    <x v="40"/>
    <n v="13915"/>
    <n v="14193.300000000001"/>
    <n v="11212.707000000002"/>
  </r>
  <r>
    <x v="5"/>
    <x v="3"/>
    <x v="2"/>
    <x v="3"/>
    <n v="23511"/>
    <n v="30564.3"/>
    <n v="35760.231"/>
  </r>
  <r>
    <x v="5"/>
    <x v="3"/>
    <x v="2"/>
    <x v="64"/>
    <n v="18614"/>
    <n v="13588.22"/>
    <n v="16034.099599999998"/>
  </r>
  <r>
    <x v="5"/>
    <x v="1"/>
    <x v="2"/>
    <x v="47"/>
    <n v="17326"/>
    <n v="16632.96"/>
    <n v="14138.016"/>
  </r>
  <r>
    <x v="5"/>
    <x v="3"/>
    <x v="2"/>
    <x v="37"/>
    <n v="19662"/>
    <n v="17105.939999999999"/>
    <n v="13000.5144"/>
  </r>
  <r>
    <x v="5"/>
    <x v="1"/>
    <x v="3"/>
    <x v="54"/>
    <n v="11389"/>
    <n v="9680.65"/>
    <n v="9777.4565000000002"/>
  </r>
  <r>
    <x v="5"/>
    <x v="3"/>
    <x v="3"/>
    <x v="21"/>
    <n v="27062"/>
    <n v="25167.66"/>
    <n v="20637.481199999998"/>
  </r>
  <r>
    <x v="5"/>
    <x v="0"/>
    <x v="3"/>
    <x v="45"/>
    <n v="19774"/>
    <n v="17401.12"/>
    <n v="18097.164799999999"/>
  </r>
  <r>
    <x v="5"/>
    <x v="2"/>
    <x v="3"/>
    <x v="43"/>
    <n v="19409"/>
    <n v="23290.799999999999"/>
    <n v="19331.363999999998"/>
  </r>
  <r>
    <x v="5"/>
    <x v="3"/>
    <x v="3"/>
    <x v="64"/>
    <n v="17907"/>
    <n v="19697.7"/>
    <n v="17333.976000000002"/>
  </r>
  <r>
    <x v="5"/>
    <x v="3"/>
    <x v="3"/>
    <x v="21"/>
    <n v="28734"/>
    <n v="26722.620000000003"/>
    <n v="24584.810400000002"/>
  </r>
  <r>
    <x v="5"/>
    <x v="2"/>
    <x v="4"/>
    <x v="22"/>
    <n v="27955"/>
    <n v="23482.2"/>
    <n v="24891.132000000001"/>
  </r>
  <r>
    <x v="5"/>
    <x v="3"/>
    <x v="4"/>
    <x v="7"/>
    <n v="14255"/>
    <n v="13542.25"/>
    <n v="14490.2075"/>
  </r>
  <r>
    <x v="5"/>
    <x v="1"/>
    <x v="4"/>
    <x v="1"/>
    <n v="19562"/>
    <n v="22496.3"/>
    <n v="25870.744999999999"/>
  </r>
  <r>
    <x v="5"/>
    <x v="3"/>
    <x v="4"/>
    <x v="64"/>
    <n v="19066"/>
    <n v="21735.239999999998"/>
    <n v="18692.306399999998"/>
  </r>
  <r>
    <x v="5"/>
    <x v="1"/>
    <x v="4"/>
    <x v="47"/>
    <n v="13690"/>
    <n v="12184.1"/>
    <n v="10234.644"/>
  </r>
  <r>
    <x v="5"/>
    <x v="2"/>
    <x v="4"/>
    <x v="4"/>
    <n v="11264"/>
    <n v="14417.92"/>
    <n v="17157.324799999999"/>
  </r>
  <r>
    <x v="5"/>
    <x v="2"/>
    <x v="4"/>
    <x v="23"/>
    <n v="23110"/>
    <n v="18256.900000000001"/>
    <n v="16613.779000000002"/>
  </r>
  <r>
    <x v="5"/>
    <x v="3"/>
    <x v="4"/>
    <x v="6"/>
    <n v="10980"/>
    <n v="10211.4"/>
    <n v="10313.513999999999"/>
  </r>
  <r>
    <x v="5"/>
    <x v="1"/>
    <x v="4"/>
    <x v="11"/>
    <n v="19105"/>
    <n v="15857.15"/>
    <n v="18870.0085"/>
  </r>
  <r>
    <x v="5"/>
    <x v="1"/>
    <x v="4"/>
    <x v="35"/>
    <n v="22146"/>
    <n v="24803.520000000004"/>
    <n v="17362.464"/>
  </r>
  <r>
    <x v="5"/>
    <x v="1"/>
    <x v="4"/>
    <x v="49"/>
    <n v="11027"/>
    <n v="13452.94"/>
    <n v="15470.880999999999"/>
  </r>
  <r>
    <x v="5"/>
    <x v="2"/>
    <x v="4"/>
    <x v="22"/>
    <n v="22494"/>
    <n v="27217.739999999998"/>
    <n v="22318.546799999996"/>
  </r>
  <r>
    <x v="5"/>
    <x v="0"/>
    <x v="4"/>
    <x v="0"/>
    <n v="14926"/>
    <n v="11194.5"/>
    <n v="13433.4"/>
  </r>
  <r>
    <x v="5"/>
    <x v="3"/>
    <x v="4"/>
    <x v="62"/>
    <n v="21867"/>
    <n v="17930.939999999999"/>
    <n v="16675.7742"/>
  </r>
  <r>
    <x v="5"/>
    <x v="2"/>
    <x v="4"/>
    <x v="22"/>
    <n v="21821"/>
    <n v="15711.119999999999"/>
    <n v="17439.343199999999"/>
  </r>
  <r>
    <x v="5"/>
    <x v="0"/>
    <x v="5"/>
    <x v="41"/>
    <n v="18492"/>
    <n v="20341.2"/>
    <n v="16883.196"/>
  </r>
  <r>
    <x v="5"/>
    <x v="3"/>
    <x v="5"/>
    <x v="46"/>
    <n v="16636"/>
    <n v="20462.28"/>
    <n v="24554.735999999997"/>
  </r>
  <r>
    <x v="5"/>
    <x v="1"/>
    <x v="5"/>
    <x v="35"/>
    <n v="27134"/>
    <n v="33103.479999999996"/>
    <n v="35420.723599999998"/>
  </r>
  <r>
    <x v="5"/>
    <x v="2"/>
    <x v="5"/>
    <x v="4"/>
    <n v="16948"/>
    <n v="13219.44"/>
    <n v="13616.023200000001"/>
  </r>
  <r>
    <x v="5"/>
    <x v="2"/>
    <x v="5"/>
    <x v="43"/>
    <n v="9213"/>
    <n v="11424.12"/>
    <n v="13366.2204"/>
  </r>
  <r>
    <x v="5"/>
    <x v="3"/>
    <x v="5"/>
    <x v="13"/>
    <n v="29016"/>
    <n v="33368.399999999994"/>
    <n v="34035.767999999996"/>
  </r>
  <r>
    <x v="5"/>
    <x v="2"/>
    <x v="5"/>
    <x v="4"/>
    <n v="19172"/>
    <n v="16296.199999999999"/>
    <n v="12385.111999999999"/>
  </r>
  <r>
    <x v="5"/>
    <x v="3"/>
    <x v="5"/>
    <x v="5"/>
    <n v="23817"/>
    <n v="26436.870000000003"/>
    <n v="29080.557000000004"/>
  </r>
  <r>
    <x v="6"/>
    <x v="2"/>
    <x v="0"/>
    <x v="2"/>
    <n v="16177"/>
    <n v="17956.47"/>
    <n v="19392.987600000004"/>
  </r>
  <r>
    <x v="6"/>
    <x v="1"/>
    <x v="0"/>
    <x v="11"/>
    <n v="13859"/>
    <n v="15660.669999999998"/>
    <n v="18322.983899999996"/>
  </r>
  <r>
    <x v="6"/>
    <x v="2"/>
    <x v="0"/>
    <x v="4"/>
    <n v="16397"/>
    <n v="11805.84"/>
    <n v="11333.606400000001"/>
  </r>
  <r>
    <x v="6"/>
    <x v="3"/>
    <x v="0"/>
    <x v="17"/>
    <n v="10865"/>
    <n v="13689.9"/>
    <n v="10404.324000000001"/>
  </r>
  <r>
    <x v="6"/>
    <x v="2"/>
    <x v="0"/>
    <x v="63"/>
    <n v="18800"/>
    <n v="13912"/>
    <n v="13772.88"/>
  </r>
  <r>
    <x v="6"/>
    <x v="3"/>
    <x v="0"/>
    <x v="20"/>
    <n v="15578"/>
    <n v="13397.08"/>
    <n v="14200.9048"/>
  </r>
  <r>
    <x v="6"/>
    <x v="3"/>
    <x v="1"/>
    <x v="13"/>
    <n v="27393"/>
    <n v="29858.370000000003"/>
    <n v="28962.618900000001"/>
  </r>
  <r>
    <x v="6"/>
    <x v="1"/>
    <x v="1"/>
    <x v="30"/>
    <n v="24331"/>
    <n v="26520.79"/>
    <n v="29703.284800000005"/>
  </r>
  <r>
    <x v="6"/>
    <x v="1"/>
    <x v="1"/>
    <x v="59"/>
    <n v="24312"/>
    <n v="28688.16"/>
    <n v="31843.857600000003"/>
  </r>
  <r>
    <x v="6"/>
    <x v="3"/>
    <x v="1"/>
    <x v="20"/>
    <n v="13706"/>
    <n v="12609.52"/>
    <n v="10087.616000000002"/>
  </r>
  <r>
    <x v="6"/>
    <x v="1"/>
    <x v="1"/>
    <x v="36"/>
    <n v="28634"/>
    <n v="36937.86"/>
    <n v="38045.995800000004"/>
  </r>
  <r>
    <x v="6"/>
    <x v="0"/>
    <x v="1"/>
    <x v="18"/>
    <n v="9876"/>
    <n v="12147.48"/>
    <n v="13362.228000000001"/>
  </r>
  <r>
    <x v="6"/>
    <x v="1"/>
    <x v="1"/>
    <x v="48"/>
    <n v="25437"/>
    <n v="17805.899999999998"/>
    <n v="12464.129999999997"/>
  </r>
  <r>
    <x v="6"/>
    <x v="3"/>
    <x v="1"/>
    <x v="62"/>
    <n v="9586"/>
    <n v="7477.08"/>
    <n v="7551.8508000000002"/>
  </r>
  <r>
    <x v="6"/>
    <x v="2"/>
    <x v="1"/>
    <x v="22"/>
    <n v="21104"/>
    <n v="20048.8"/>
    <n v="17442.455999999998"/>
  </r>
  <r>
    <x v="6"/>
    <x v="3"/>
    <x v="1"/>
    <x v="58"/>
    <n v="20282"/>
    <n v="22107.38"/>
    <n v="22549.527600000001"/>
  </r>
  <r>
    <x v="6"/>
    <x v="2"/>
    <x v="1"/>
    <x v="33"/>
    <n v="22131"/>
    <n v="25671.96"/>
    <n v="27468.997200000002"/>
  </r>
  <r>
    <x v="6"/>
    <x v="1"/>
    <x v="1"/>
    <x v="54"/>
    <n v="13480"/>
    <n v="9570.7999999999993"/>
    <n v="7752.348"/>
  </r>
  <r>
    <x v="6"/>
    <x v="2"/>
    <x v="1"/>
    <x v="14"/>
    <n v="25510"/>
    <n v="29846.699999999997"/>
    <n v="33129.837"/>
  </r>
  <r>
    <x v="6"/>
    <x v="1"/>
    <x v="1"/>
    <x v="19"/>
    <n v="20496"/>
    <n v="20086.079999999998"/>
    <n v="15064.559999999998"/>
  </r>
  <r>
    <x v="6"/>
    <x v="1"/>
    <x v="2"/>
    <x v="25"/>
    <n v="23840"/>
    <n v="30515.200000000001"/>
    <n v="29294.592000000001"/>
  </r>
  <r>
    <x v="6"/>
    <x v="3"/>
    <x v="2"/>
    <x v="21"/>
    <n v="12861"/>
    <n v="15947.64"/>
    <n v="17701.880400000002"/>
  </r>
  <r>
    <x v="6"/>
    <x v="3"/>
    <x v="2"/>
    <x v="21"/>
    <n v="12838"/>
    <n v="9628.5"/>
    <n v="9339.6450000000004"/>
  </r>
  <r>
    <x v="6"/>
    <x v="3"/>
    <x v="2"/>
    <x v="21"/>
    <n v="23925"/>
    <n v="18183"/>
    <n v="20183.13"/>
  </r>
  <r>
    <x v="6"/>
    <x v="1"/>
    <x v="2"/>
    <x v="30"/>
    <n v="17501"/>
    <n v="21701.24"/>
    <n v="21918.252400000001"/>
  </r>
  <r>
    <x v="6"/>
    <x v="1"/>
    <x v="2"/>
    <x v="49"/>
    <n v="27099"/>
    <n v="30621.869999999995"/>
    <n v="26641.026899999997"/>
  </r>
  <r>
    <x v="6"/>
    <x v="0"/>
    <x v="2"/>
    <x v="42"/>
    <n v="9890"/>
    <n v="12461.4"/>
    <n v="11589.102000000001"/>
  </r>
  <r>
    <x v="6"/>
    <x v="0"/>
    <x v="2"/>
    <x v="0"/>
    <n v="10096"/>
    <n v="12519.039999999999"/>
    <n v="14647.276799999998"/>
  </r>
  <r>
    <x v="6"/>
    <x v="3"/>
    <x v="3"/>
    <x v="9"/>
    <n v="20587"/>
    <n v="20792.87"/>
    <n v="20169.083899999998"/>
  </r>
  <r>
    <x v="6"/>
    <x v="3"/>
    <x v="3"/>
    <x v="27"/>
    <n v="20079"/>
    <n v="25901.91"/>
    <n v="29787.196499999998"/>
  </r>
  <r>
    <x v="6"/>
    <x v="1"/>
    <x v="3"/>
    <x v="54"/>
    <n v="9089"/>
    <n v="8361.880000000001"/>
    <n v="7776.5484000000015"/>
  </r>
  <r>
    <x v="6"/>
    <x v="2"/>
    <x v="3"/>
    <x v="33"/>
    <n v="23423"/>
    <n v="25296.84"/>
    <n v="29597.302799999998"/>
  </r>
  <r>
    <x v="6"/>
    <x v="3"/>
    <x v="3"/>
    <x v="27"/>
    <n v="28921"/>
    <n v="30656.260000000002"/>
    <n v="29123.447"/>
  </r>
  <r>
    <x v="6"/>
    <x v="1"/>
    <x v="3"/>
    <x v="59"/>
    <n v="22691"/>
    <n v="27909.93"/>
    <n v="21211.5468"/>
  </r>
  <r>
    <x v="6"/>
    <x v="1"/>
    <x v="4"/>
    <x v="25"/>
    <n v="25852"/>
    <n v="18354.919999999998"/>
    <n v="15785.231199999998"/>
  </r>
  <r>
    <x v="6"/>
    <x v="2"/>
    <x v="4"/>
    <x v="23"/>
    <n v="13985"/>
    <n v="16222.599999999999"/>
    <n v="12978.08"/>
  </r>
  <r>
    <x v="6"/>
    <x v="3"/>
    <x v="4"/>
    <x v="13"/>
    <n v="23124"/>
    <n v="18499.2"/>
    <n v="19794.144"/>
  </r>
  <r>
    <x v="6"/>
    <x v="3"/>
    <x v="4"/>
    <x v="62"/>
    <n v="15845"/>
    <n v="19647.8"/>
    <n v="14146.415999999999"/>
  </r>
  <r>
    <x v="6"/>
    <x v="0"/>
    <x v="4"/>
    <x v="16"/>
    <n v="25920"/>
    <n v="33177.599999999999"/>
    <n v="36495.360000000001"/>
  </r>
  <r>
    <x v="6"/>
    <x v="0"/>
    <x v="4"/>
    <x v="0"/>
    <n v="25019"/>
    <n v="18263.87"/>
    <n v="20638.173099999996"/>
  </r>
  <r>
    <x v="6"/>
    <x v="3"/>
    <x v="4"/>
    <x v="64"/>
    <n v="20394"/>
    <n v="26104.32"/>
    <n v="30542.054399999997"/>
  </r>
  <r>
    <x v="6"/>
    <x v="3"/>
    <x v="4"/>
    <x v="6"/>
    <n v="17012"/>
    <n v="21094.880000000001"/>
    <n v="14977.364799999999"/>
  </r>
  <r>
    <x v="6"/>
    <x v="2"/>
    <x v="4"/>
    <x v="2"/>
    <n v="8120"/>
    <n v="7308"/>
    <n v="8477.2799999999988"/>
  </r>
  <r>
    <x v="6"/>
    <x v="1"/>
    <x v="4"/>
    <x v="51"/>
    <n v="26731"/>
    <n v="21117.49"/>
    <n v="21328.664900000003"/>
  </r>
  <r>
    <x v="6"/>
    <x v="2"/>
    <x v="4"/>
    <x v="55"/>
    <n v="22381"/>
    <n v="26633.39"/>
    <n v="29563.062900000001"/>
  </r>
  <r>
    <x v="6"/>
    <x v="3"/>
    <x v="4"/>
    <x v="6"/>
    <n v="19887"/>
    <n v="21279.09"/>
    <n v="20427.9264"/>
  </r>
  <r>
    <x v="6"/>
    <x v="2"/>
    <x v="4"/>
    <x v="55"/>
    <n v="16097"/>
    <n v="18028.640000000003"/>
    <n v="18749.785600000003"/>
  </r>
  <r>
    <x v="6"/>
    <x v="2"/>
    <x v="4"/>
    <x v="12"/>
    <n v="10944"/>
    <n v="11600.640000000001"/>
    <n v="11948.659200000002"/>
  </r>
  <r>
    <x v="6"/>
    <x v="1"/>
    <x v="4"/>
    <x v="35"/>
    <n v="15213"/>
    <n v="16886.43"/>
    <n v="11820.501"/>
  </r>
  <r>
    <x v="6"/>
    <x v="1"/>
    <x v="5"/>
    <x v="30"/>
    <n v="18309"/>
    <n v="15745.74"/>
    <n v="14800.995599999998"/>
  </r>
  <r>
    <x v="6"/>
    <x v="3"/>
    <x v="5"/>
    <x v="64"/>
    <n v="18350"/>
    <n v="21836.5"/>
    <n v="22054.865000000002"/>
  </r>
  <r>
    <x v="6"/>
    <x v="3"/>
    <x v="5"/>
    <x v="7"/>
    <n v="25951"/>
    <n v="18684.719999999998"/>
    <n v="22047.969599999997"/>
  </r>
  <r>
    <x v="6"/>
    <x v="3"/>
    <x v="5"/>
    <x v="37"/>
    <n v="23008"/>
    <n v="18406.400000000001"/>
    <n v="17670.144"/>
  </r>
  <r>
    <x v="6"/>
    <x v="3"/>
    <x v="5"/>
    <x v="38"/>
    <n v="24852"/>
    <n v="22615.32"/>
    <n v="23746.085999999999"/>
  </r>
  <r>
    <x v="6"/>
    <x v="2"/>
    <x v="5"/>
    <x v="8"/>
    <n v="17390"/>
    <n v="12520.8"/>
    <n v="10767.887999999999"/>
  </r>
  <r>
    <x v="6"/>
    <x v="2"/>
    <x v="5"/>
    <x v="39"/>
    <n v="13613"/>
    <n v="16199.47"/>
    <n v="16685.454099999999"/>
  </r>
  <r>
    <x v="6"/>
    <x v="3"/>
    <x v="5"/>
    <x v="57"/>
    <n v="11478"/>
    <n v="8952.84"/>
    <n v="9490.010400000001"/>
  </r>
  <r>
    <x v="6"/>
    <x v="3"/>
    <x v="0"/>
    <x v="27"/>
    <n v="25747"/>
    <n v="27549.29"/>
    <n v="22590.417799999999"/>
  </r>
  <r>
    <x v="6"/>
    <x v="0"/>
    <x v="0"/>
    <x v="53"/>
    <n v="27611"/>
    <n v="20984.36"/>
    <n v="24551.7012"/>
  </r>
  <r>
    <x v="6"/>
    <x v="2"/>
    <x v="0"/>
    <x v="22"/>
    <n v="20905"/>
    <n v="19650.699999999997"/>
    <n v="21812.276999999998"/>
  </r>
  <r>
    <x v="6"/>
    <x v="2"/>
    <x v="0"/>
    <x v="2"/>
    <n v="12899"/>
    <n v="9029.2999999999993"/>
    <n v="6862.2679999999991"/>
  </r>
  <r>
    <x v="6"/>
    <x v="0"/>
    <x v="0"/>
    <x v="41"/>
    <n v="15100"/>
    <n v="13892"/>
    <n v="11530.359999999999"/>
  </r>
  <r>
    <x v="6"/>
    <x v="2"/>
    <x v="0"/>
    <x v="44"/>
    <n v="13590"/>
    <n v="12910.5"/>
    <n v="9295.56"/>
  </r>
  <r>
    <x v="6"/>
    <x v="0"/>
    <x v="1"/>
    <x v="52"/>
    <n v="28778"/>
    <n v="28202.44"/>
    <n v="29612.561999999998"/>
  </r>
  <r>
    <x v="6"/>
    <x v="2"/>
    <x v="1"/>
    <x v="44"/>
    <n v="19360"/>
    <n v="21296"/>
    <n v="24064.479999999996"/>
  </r>
  <r>
    <x v="6"/>
    <x v="2"/>
    <x v="1"/>
    <x v="23"/>
    <n v="12042"/>
    <n v="10356.119999999999"/>
    <n v="7767.0899999999992"/>
  </r>
  <r>
    <x v="6"/>
    <x v="0"/>
    <x v="1"/>
    <x v="16"/>
    <n v="29736"/>
    <n v="25275.599999999999"/>
    <n v="24011.819999999996"/>
  </r>
  <r>
    <x v="6"/>
    <x v="1"/>
    <x v="1"/>
    <x v="19"/>
    <n v="27367"/>
    <n v="33114.07"/>
    <n v="33114.07"/>
  </r>
  <r>
    <x v="6"/>
    <x v="0"/>
    <x v="1"/>
    <x v="0"/>
    <n v="10740"/>
    <n v="9773.4"/>
    <n v="10946.208000000001"/>
  </r>
  <r>
    <x v="6"/>
    <x v="2"/>
    <x v="1"/>
    <x v="32"/>
    <n v="18848"/>
    <n v="14512.960000000001"/>
    <n v="15964.256000000003"/>
  </r>
  <r>
    <x v="6"/>
    <x v="3"/>
    <x v="1"/>
    <x v="28"/>
    <n v="20853"/>
    <n v="21478.59"/>
    <n v="20834.2323"/>
  </r>
  <r>
    <x v="6"/>
    <x v="0"/>
    <x v="1"/>
    <x v="45"/>
    <n v="16458"/>
    <n v="11520.599999999999"/>
    <n v="11635.805999999999"/>
  </r>
  <r>
    <x v="6"/>
    <x v="0"/>
    <x v="1"/>
    <x v="40"/>
    <n v="29711"/>
    <n v="21689.03"/>
    <n v="20170.797900000001"/>
  </r>
  <r>
    <x v="6"/>
    <x v="2"/>
    <x v="1"/>
    <x v="32"/>
    <n v="17228"/>
    <n v="17055.72"/>
    <n v="16714.605600000003"/>
  </r>
  <r>
    <x v="6"/>
    <x v="2"/>
    <x v="1"/>
    <x v="4"/>
    <n v="11716"/>
    <n v="14410.68"/>
    <n v="14266.573200000001"/>
  </r>
  <r>
    <x v="6"/>
    <x v="2"/>
    <x v="1"/>
    <x v="4"/>
    <n v="27653"/>
    <n v="22951.989999999998"/>
    <n v="21804.390499999998"/>
  </r>
  <r>
    <x v="6"/>
    <x v="3"/>
    <x v="1"/>
    <x v="64"/>
    <n v="11958"/>
    <n v="14349.6"/>
    <n v="17076.024000000001"/>
  </r>
  <r>
    <x v="6"/>
    <x v="3"/>
    <x v="2"/>
    <x v="6"/>
    <n v="21898"/>
    <n v="21241.059999999998"/>
    <n v="15930.794999999998"/>
  </r>
  <r>
    <x v="6"/>
    <x v="2"/>
    <x v="2"/>
    <x v="14"/>
    <n v="25645"/>
    <n v="24362.75"/>
    <n v="20708.337499999998"/>
  </r>
  <r>
    <x v="6"/>
    <x v="0"/>
    <x v="2"/>
    <x v="45"/>
    <n v="17113"/>
    <n v="16941.87"/>
    <n v="19144.313099999996"/>
  </r>
  <r>
    <x v="6"/>
    <x v="1"/>
    <x v="2"/>
    <x v="11"/>
    <n v="13587"/>
    <n v="14673.960000000001"/>
    <n v="14233.7412"/>
  </r>
  <r>
    <x v="6"/>
    <x v="3"/>
    <x v="2"/>
    <x v="9"/>
    <n v="18925"/>
    <n v="20439"/>
    <n v="18190.71"/>
  </r>
  <r>
    <x v="6"/>
    <x v="3"/>
    <x v="2"/>
    <x v="61"/>
    <n v="18754"/>
    <n v="20816.940000000002"/>
    <n v="23314.972800000003"/>
  </r>
  <r>
    <x v="6"/>
    <x v="3"/>
    <x v="2"/>
    <x v="17"/>
    <n v="11618"/>
    <n v="12315.08"/>
    <n v="8743.7067999999999"/>
  </r>
  <r>
    <x v="6"/>
    <x v="1"/>
    <x v="2"/>
    <x v="1"/>
    <n v="20145"/>
    <n v="22763.85"/>
    <n v="22308.572999999997"/>
  </r>
  <r>
    <x v="6"/>
    <x v="0"/>
    <x v="3"/>
    <x v="40"/>
    <n v="12826"/>
    <n v="10004.280000000001"/>
    <n v="9404.0231999999996"/>
  </r>
  <r>
    <x v="6"/>
    <x v="2"/>
    <x v="3"/>
    <x v="44"/>
    <n v="17881"/>
    <n v="15914.09"/>
    <n v="15595.808199999999"/>
  </r>
  <r>
    <x v="6"/>
    <x v="3"/>
    <x v="3"/>
    <x v="57"/>
    <n v="16381"/>
    <n v="13104.800000000001"/>
    <n v="14939.472"/>
  </r>
  <r>
    <x v="6"/>
    <x v="3"/>
    <x v="3"/>
    <x v="24"/>
    <n v="18987"/>
    <n v="19556.61"/>
    <n v="17014.250700000001"/>
  </r>
  <r>
    <x v="6"/>
    <x v="3"/>
    <x v="3"/>
    <x v="58"/>
    <n v="9582"/>
    <n v="8815.44"/>
    <n v="8903.5944"/>
  </r>
  <r>
    <x v="6"/>
    <x v="0"/>
    <x v="3"/>
    <x v="26"/>
    <n v="22301"/>
    <n v="17171.77"/>
    <n v="20090.9709"/>
  </r>
  <r>
    <x v="6"/>
    <x v="0"/>
    <x v="4"/>
    <x v="52"/>
    <n v="20935"/>
    <n v="25122"/>
    <n v="18590.28"/>
  </r>
  <r>
    <x v="6"/>
    <x v="1"/>
    <x v="4"/>
    <x v="36"/>
    <n v="22503"/>
    <n v="18227.43"/>
    <n v="19685.624400000001"/>
  </r>
  <r>
    <x v="6"/>
    <x v="0"/>
    <x v="4"/>
    <x v="52"/>
    <n v="13551"/>
    <n v="12602.43"/>
    <n v="14744.8431"/>
  </r>
  <r>
    <x v="6"/>
    <x v="0"/>
    <x v="4"/>
    <x v="16"/>
    <n v="15647"/>
    <n v="14708.179999999998"/>
    <n v="11472.3804"/>
  </r>
  <r>
    <x v="6"/>
    <x v="2"/>
    <x v="4"/>
    <x v="32"/>
    <n v="21441"/>
    <n v="26372.43"/>
    <n v="31119.467399999998"/>
  </r>
  <r>
    <x v="6"/>
    <x v="3"/>
    <x v="4"/>
    <x v="9"/>
    <n v="19728"/>
    <n v="25449.119999999999"/>
    <n v="25449.119999999999"/>
  </r>
  <r>
    <x v="6"/>
    <x v="2"/>
    <x v="4"/>
    <x v="23"/>
    <n v="25094"/>
    <n v="18318.62"/>
    <n v="13372.592599999998"/>
  </r>
  <r>
    <x v="6"/>
    <x v="2"/>
    <x v="4"/>
    <x v="55"/>
    <n v="21730"/>
    <n v="25206.799999999999"/>
    <n v="30248.159999999996"/>
  </r>
  <r>
    <x v="6"/>
    <x v="1"/>
    <x v="4"/>
    <x v="30"/>
    <n v="14390"/>
    <n v="14821.7"/>
    <n v="14821.7"/>
  </r>
  <r>
    <x v="6"/>
    <x v="1"/>
    <x v="4"/>
    <x v="30"/>
    <n v="25438"/>
    <n v="24420.48"/>
    <n v="18315.36"/>
  </r>
  <r>
    <x v="6"/>
    <x v="1"/>
    <x v="4"/>
    <x v="29"/>
    <n v="25530"/>
    <n v="22211.1"/>
    <n v="18879.434999999998"/>
  </r>
  <r>
    <x v="6"/>
    <x v="1"/>
    <x v="4"/>
    <x v="47"/>
    <n v="23241"/>
    <n v="16965.93"/>
    <n v="19850.1381"/>
  </r>
  <r>
    <x v="6"/>
    <x v="1"/>
    <x v="4"/>
    <x v="1"/>
    <n v="21392"/>
    <n v="24386.879999999997"/>
    <n v="25850.092799999999"/>
  </r>
  <r>
    <x v="6"/>
    <x v="2"/>
    <x v="4"/>
    <x v="43"/>
    <n v="16174"/>
    <n v="19732.28"/>
    <n v="14207.241599999999"/>
  </r>
  <r>
    <x v="6"/>
    <x v="0"/>
    <x v="4"/>
    <x v="50"/>
    <n v="22528"/>
    <n v="27484.16"/>
    <n v="26109.951999999997"/>
  </r>
  <r>
    <x v="6"/>
    <x v="0"/>
    <x v="5"/>
    <x v="50"/>
    <n v="19392"/>
    <n v="22106.879999999997"/>
    <n v="23212.223999999998"/>
  </r>
  <r>
    <x v="6"/>
    <x v="3"/>
    <x v="5"/>
    <x v="24"/>
    <n v="14260"/>
    <n v="12406.2"/>
    <n v="9056.5259999999998"/>
  </r>
  <r>
    <x v="6"/>
    <x v="3"/>
    <x v="5"/>
    <x v="17"/>
    <n v="27940"/>
    <n v="22072.600000000002"/>
    <n v="16775.176000000003"/>
  </r>
  <r>
    <x v="6"/>
    <x v="3"/>
    <x v="5"/>
    <x v="21"/>
    <n v="20686"/>
    <n v="17583.099999999999"/>
    <n v="19165.579000000002"/>
  </r>
  <r>
    <x v="6"/>
    <x v="3"/>
    <x v="5"/>
    <x v="7"/>
    <n v="10153"/>
    <n v="8731.58"/>
    <n v="8033.0536000000002"/>
  </r>
  <r>
    <x v="6"/>
    <x v="2"/>
    <x v="5"/>
    <x v="56"/>
    <n v="24365"/>
    <n v="24365"/>
    <n v="20222.95"/>
  </r>
  <r>
    <x v="6"/>
    <x v="0"/>
    <x v="5"/>
    <x v="40"/>
    <n v="15510"/>
    <n v="13648.8"/>
    <n v="15286.656000000001"/>
  </r>
  <r>
    <x v="6"/>
    <x v="1"/>
    <x v="5"/>
    <x v="35"/>
    <n v="20463"/>
    <n v="23123.19"/>
    <n v="26129.204699999995"/>
  </r>
  <r>
    <x v="6"/>
    <x v="3"/>
    <x v="0"/>
    <x v="9"/>
    <n v="11886"/>
    <n v="8439.06"/>
    <n v="9958.0907999999981"/>
  </r>
  <r>
    <x v="6"/>
    <x v="3"/>
    <x v="0"/>
    <x v="7"/>
    <n v="20532"/>
    <n v="21558.600000000002"/>
    <n v="23714.460000000003"/>
  </r>
  <r>
    <x v="6"/>
    <x v="3"/>
    <x v="0"/>
    <x v="38"/>
    <n v="28114"/>
    <n v="30081.980000000003"/>
    <n v="22561.485000000001"/>
  </r>
  <r>
    <x v="6"/>
    <x v="0"/>
    <x v="0"/>
    <x v="42"/>
    <n v="9747"/>
    <n v="10916.640000000001"/>
    <n v="9497.4768000000004"/>
  </r>
  <r>
    <x v="6"/>
    <x v="3"/>
    <x v="0"/>
    <x v="27"/>
    <n v="12935"/>
    <n v="15780.699999999999"/>
    <n v="16411.928"/>
  </r>
  <r>
    <x v="6"/>
    <x v="0"/>
    <x v="0"/>
    <x v="26"/>
    <n v="26039"/>
    <n v="25778.61"/>
    <n v="26551.9683"/>
  </r>
  <r>
    <x v="6"/>
    <x v="3"/>
    <x v="1"/>
    <x v="6"/>
    <n v="10826"/>
    <n v="7686.46"/>
    <n v="8378.2414000000008"/>
  </r>
  <r>
    <x v="6"/>
    <x v="3"/>
    <x v="1"/>
    <x v="28"/>
    <n v="27223"/>
    <n v="31034.219999999998"/>
    <n v="29482.508999999995"/>
  </r>
  <r>
    <x v="6"/>
    <x v="0"/>
    <x v="1"/>
    <x v="0"/>
    <n v="20171"/>
    <n v="14321.41"/>
    <n v="16899.263800000001"/>
  </r>
  <r>
    <x v="6"/>
    <x v="3"/>
    <x v="1"/>
    <x v="58"/>
    <n v="29711"/>
    <n v="30305.22"/>
    <n v="30305.22"/>
  </r>
  <r>
    <x v="6"/>
    <x v="0"/>
    <x v="1"/>
    <x v="52"/>
    <n v="20196"/>
    <n v="17772.48"/>
    <n v="18305.654399999999"/>
  </r>
  <r>
    <x v="6"/>
    <x v="0"/>
    <x v="1"/>
    <x v="18"/>
    <n v="20988"/>
    <n v="19518.84"/>
    <n v="19909.216800000002"/>
  </r>
  <r>
    <x v="6"/>
    <x v="3"/>
    <x v="1"/>
    <x v="24"/>
    <n v="9721"/>
    <n v="8943.32"/>
    <n v="9837.652"/>
  </r>
  <r>
    <x v="6"/>
    <x v="1"/>
    <x v="1"/>
    <x v="54"/>
    <n v="16786"/>
    <n v="11918.06"/>
    <n v="11798.8794"/>
  </r>
  <r>
    <x v="6"/>
    <x v="0"/>
    <x v="1"/>
    <x v="16"/>
    <n v="25592"/>
    <n v="25847.920000000002"/>
    <n v="29725.108"/>
  </r>
  <r>
    <x v="6"/>
    <x v="1"/>
    <x v="1"/>
    <x v="29"/>
    <n v="18236"/>
    <n v="18965.440000000002"/>
    <n v="15551.660800000001"/>
  </r>
  <r>
    <x v="6"/>
    <x v="2"/>
    <x v="1"/>
    <x v="8"/>
    <n v="18461"/>
    <n v="20860.929999999997"/>
    <n v="24198.678799999994"/>
  </r>
  <r>
    <x v="6"/>
    <x v="0"/>
    <x v="1"/>
    <x v="42"/>
    <n v="15525"/>
    <n v="11799"/>
    <n v="11916.99"/>
  </r>
  <r>
    <x v="6"/>
    <x v="3"/>
    <x v="1"/>
    <x v="37"/>
    <n v="11584"/>
    <n v="13205.759999999998"/>
    <n v="15582.796799999996"/>
  </r>
  <r>
    <x v="6"/>
    <x v="0"/>
    <x v="1"/>
    <x v="18"/>
    <n v="19190"/>
    <n v="13433"/>
    <n v="13433"/>
  </r>
  <r>
    <x v="6"/>
    <x v="3"/>
    <x v="2"/>
    <x v="21"/>
    <n v="18951"/>
    <n v="20467.080000000002"/>
    <n v="22923.129600000004"/>
  </r>
  <r>
    <x v="6"/>
    <x v="0"/>
    <x v="2"/>
    <x v="60"/>
    <n v="21464"/>
    <n v="20176.16"/>
    <n v="19974.398399999998"/>
  </r>
  <r>
    <x v="6"/>
    <x v="0"/>
    <x v="2"/>
    <x v="53"/>
    <n v="23081"/>
    <n v="21926.95"/>
    <n v="20611.332999999999"/>
  </r>
  <r>
    <x v="6"/>
    <x v="3"/>
    <x v="2"/>
    <x v="7"/>
    <n v="9749"/>
    <n v="8969.08"/>
    <n v="6726.8099999999995"/>
  </r>
  <r>
    <x v="6"/>
    <x v="3"/>
    <x v="2"/>
    <x v="17"/>
    <n v="8447"/>
    <n v="8447"/>
    <n v="9714.0499999999993"/>
  </r>
  <r>
    <x v="6"/>
    <x v="1"/>
    <x v="2"/>
    <x v="25"/>
    <n v="16644"/>
    <n v="18141.960000000003"/>
    <n v="20500.414800000002"/>
  </r>
  <r>
    <x v="6"/>
    <x v="1"/>
    <x v="2"/>
    <x v="31"/>
    <n v="29806"/>
    <n v="38151.68"/>
    <n v="32428.928"/>
  </r>
  <r>
    <x v="6"/>
    <x v="3"/>
    <x v="2"/>
    <x v="58"/>
    <n v="21154"/>
    <n v="25384.799999999999"/>
    <n v="24623.255999999998"/>
  </r>
  <r>
    <x v="6"/>
    <x v="1"/>
    <x v="3"/>
    <x v="15"/>
    <n v="10918"/>
    <n v="13101.6"/>
    <n v="11922.456"/>
  </r>
  <r>
    <x v="6"/>
    <x v="2"/>
    <x v="3"/>
    <x v="56"/>
    <n v="11487"/>
    <n v="14818.23"/>
    <n v="17337.329099999999"/>
  </r>
  <r>
    <x v="6"/>
    <x v="2"/>
    <x v="3"/>
    <x v="23"/>
    <n v="21250"/>
    <n v="20187.5"/>
    <n v="15342.5"/>
  </r>
  <r>
    <x v="6"/>
    <x v="1"/>
    <x v="3"/>
    <x v="36"/>
    <n v="13847"/>
    <n v="17862.63"/>
    <n v="16076.367000000002"/>
  </r>
  <r>
    <x v="6"/>
    <x v="2"/>
    <x v="3"/>
    <x v="33"/>
    <n v="25524"/>
    <n v="25268.76"/>
    <n v="27290.2608"/>
  </r>
  <r>
    <x v="6"/>
    <x v="3"/>
    <x v="3"/>
    <x v="24"/>
    <n v="8777"/>
    <n v="11410.1"/>
    <n v="12551.11"/>
  </r>
  <r>
    <x v="6"/>
    <x v="1"/>
    <x v="4"/>
    <x v="11"/>
    <n v="21261"/>
    <n v="26576.25"/>
    <n v="31625.737499999999"/>
  </r>
  <r>
    <x v="6"/>
    <x v="0"/>
    <x v="4"/>
    <x v="0"/>
    <n v="11621"/>
    <n v="13596.57"/>
    <n v="10197.4275"/>
  </r>
  <r>
    <x v="6"/>
    <x v="2"/>
    <x v="4"/>
    <x v="63"/>
    <n v="28660"/>
    <n v="37258"/>
    <n v="38375.74"/>
  </r>
  <r>
    <x v="6"/>
    <x v="2"/>
    <x v="4"/>
    <x v="12"/>
    <n v="14331"/>
    <n v="17197.2"/>
    <n v="16509.312000000002"/>
  </r>
  <r>
    <x v="6"/>
    <x v="2"/>
    <x v="4"/>
    <x v="2"/>
    <n v="10812"/>
    <n v="9406.44"/>
    <n v="8747.9892000000018"/>
  </r>
  <r>
    <x v="6"/>
    <x v="3"/>
    <x v="4"/>
    <x v="27"/>
    <n v="9270"/>
    <n v="9177.2999999999993"/>
    <n v="8076.0239999999994"/>
  </r>
  <r>
    <x v="6"/>
    <x v="1"/>
    <x v="4"/>
    <x v="51"/>
    <n v="11223"/>
    <n v="8866.17"/>
    <n v="6738.2892000000002"/>
  </r>
  <r>
    <x v="6"/>
    <x v="2"/>
    <x v="4"/>
    <x v="55"/>
    <n v="16928"/>
    <n v="21160"/>
    <n v="14811.999999999998"/>
  </r>
  <r>
    <x v="6"/>
    <x v="2"/>
    <x v="4"/>
    <x v="55"/>
    <n v="8652"/>
    <n v="9776.7599999999984"/>
    <n v="8701.3163999999979"/>
  </r>
  <r>
    <x v="6"/>
    <x v="3"/>
    <x v="4"/>
    <x v="38"/>
    <n v="26922"/>
    <n v="31229.519999999997"/>
    <n v="28106.567999999999"/>
  </r>
  <r>
    <x v="6"/>
    <x v="3"/>
    <x v="4"/>
    <x v="37"/>
    <n v="28784"/>
    <n v="29359.68"/>
    <n v="27304.502400000001"/>
  </r>
  <r>
    <x v="6"/>
    <x v="2"/>
    <x v="4"/>
    <x v="2"/>
    <n v="14705"/>
    <n v="12058.099999999999"/>
    <n v="13987.395999999997"/>
  </r>
  <r>
    <x v="6"/>
    <x v="2"/>
    <x v="4"/>
    <x v="39"/>
    <n v="19990"/>
    <n v="18990.5"/>
    <n v="20889.550000000003"/>
  </r>
  <r>
    <x v="6"/>
    <x v="1"/>
    <x v="4"/>
    <x v="49"/>
    <n v="21099"/>
    <n v="18567.12"/>
    <n v="16896.0792"/>
  </r>
  <r>
    <x v="6"/>
    <x v="2"/>
    <x v="4"/>
    <x v="55"/>
    <n v="15326"/>
    <n v="13640.14"/>
    <n v="14594.9498"/>
  </r>
  <r>
    <x v="6"/>
    <x v="1"/>
    <x v="5"/>
    <x v="31"/>
    <n v="8191"/>
    <n v="10074.93"/>
    <n v="8160.6933000000008"/>
  </r>
  <r>
    <x v="6"/>
    <x v="2"/>
    <x v="5"/>
    <x v="55"/>
    <n v="16196"/>
    <n v="17815.600000000002"/>
    <n v="14965.104000000001"/>
  </r>
  <r>
    <x v="6"/>
    <x v="2"/>
    <x v="5"/>
    <x v="4"/>
    <n v="9053"/>
    <n v="7604.5199999999995"/>
    <n v="8669.152799999998"/>
  </r>
  <r>
    <x v="6"/>
    <x v="2"/>
    <x v="5"/>
    <x v="12"/>
    <n v="23738"/>
    <n v="25162.280000000002"/>
    <n v="19626.578400000002"/>
  </r>
  <r>
    <x v="6"/>
    <x v="2"/>
    <x v="5"/>
    <x v="4"/>
    <n v="13835"/>
    <n v="14665.1"/>
    <n v="12465.334999999999"/>
  </r>
  <r>
    <x v="6"/>
    <x v="1"/>
    <x v="5"/>
    <x v="36"/>
    <n v="10164"/>
    <n v="8029.56"/>
    <n v="9073.4027999999998"/>
  </r>
  <r>
    <x v="6"/>
    <x v="0"/>
    <x v="5"/>
    <x v="45"/>
    <n v="29242"/>
    <n v="26025.38"/>
    <n v="18478.019799999998"/>
  </r>
  <r>
    <x v="6"/>
    <x v="3"/>
    <x v="5"/>
    <x v="17"/>
    <n v="21461"/>
    <n v="22748.66"/>
    <n v="23203.6332"/>
  </r>
  <r>
    <x v="6"/>
    <x v="3"/>
    <x v="0"/>
    <x v="58"/>
    <n v="24334"/>
    <n v="31390.86"/>
    <n v="23543.145"/>
  </r>
  <r>
    <x v="6"/>
    <x v="2"/>
    <x v="0"/>
    <x v="4"/>
    <n v="17037"/>
    <n v="13459.230000000001"/>
    <n v="15881.8914"/>
  </r>
  <r>
    <x v="6"/>
    <x v="3"/>
    <x v="0"/>
    <x v="6"/>
    <n v="15689"/>
    <n v="14904.55"/>
    <n v="12519.821999999998"/>
  </r>
  <r>
    <x v="6"/>
    <x v="1"/>
    <x v="0"/>
    <x v="19"/>
    <n v="29086"/>
    <n v="22105.360000000001"/>
    <n v="17905.341600000003"/>
  </r>
  <r>
    <x v="6"/>
    <x v="2"/>
    <x v="0"/>
    <x v="33"/>
    <n v="23276"/>
    <n v="19086.32"/>
    <n v="22140.1312"/>
  </r>
  <r>
    <x v="6"/>
    <x v="1"/>
    <x v="0"/>
    <x v="19"/>
    <n v="21249"/>
    <n v="20399.04"/>
    <n v="14483.3184"/>
  </r>
  <r>
    <x v="6"/>
    <x v="3"/>
    <x v="1"/>
    <x v="10"/>
    <n v="26467"/>
    <n v="32554.41"/>
    <n v="32554.41"/>
  </r>
  <r>
    <x v="6"/>
    <x v="1"/>
    <x v="1"/>
    <x v="51"/>
    <n v="22185"/>
    <n v="25069.05"/>
    <n v="27575.955000000002"/>
  </r>
  <r>
    <x v="6"/>
    <x v="2"/>
    <x v="1"/>
    <x v="33"/>
    <n v="17015"/>
    <n v="13271.7"/>
    <n v="15262.455"/>
  </r>
  <r>
    <x v="6"/>
    <x v="0"/>
    <x v="1"/>
    <x v="60"/>
    <n v="11740"/>
    <n v="13618.4"/>
    <n v="12528.928"/>
  </r>
  <r>
    <x v="6"/>
    <x v="1"/>
    <x v="1"/>
    <x v="19"/>
    <n v="10140"/>
    <n v="9633"/>
    <n v="9151.35"/>
  </r>
  <r>
    <x v="6"/>
    <x v="2"/>
    <x v="1"/>
    <x v="55"/>
    <n v="13933"/>
    <n v="17694.91"/>
    <n v="20526.095599999997"/>
  </r>
  <r>
    <x v="6"/>
    <x v="2"/>
    <x v="1"/>
    <x v="8"/>
    <n v="17490"/>
    <n v="15391.2"/>
    <n v="14621.64"/>
  </r>
  <r>
    <x v="6"/>
    <x v="0"/>
    <x v="1"/>
    <x v="60"/>
    <n v="9392"/>
    <n v="7044"/>
    <n v="5494.3200000000006"/>
  </r>
  <r>
    <x v="6"/>
    <x v="3"/>
    <x v="1"/>
    <x v="38"/>
    <n v="15739"/>
    <n v="16525.95"/>
    <n v="14212.317000000001"/>
  </r>
  <r>
    <x v="6"/>
    <x v="1"/>
    <x v="1"/>
    <x v="51"/>
    <n v="23487"/>
    <n v="23956.74"/>
    <n v="17488.4202"/>
  </r>
  <r>
    <x v="6"/>
    <x v="3"/>
    <x v="1"/>
    <x v="9"/>
    <n v="16164"/>
    <n v="18911.879999999997"/>
    <n v="18722.761199999997"/>
  </r>
  <r>
    <x v="6"/>
    <x v="3"/>
    <x v="1"/>
    <x v="24"/>
    <n v="19814"/>
    <n v="19814"/>
    <n v="14266.08"/>
  </r>
  <r>
    <x v="6"/>
    <x v="1"/>
    <x v="1"/>
    <x v="25"/>
    <n v="14462"/>
    <n v="14172.76"/>
    <n v="11338.208000000001"/>
  </r>
  <r>
    <x v="6"/>
    <x v="0"/>
    <x v="1"/>
    <x v="53"/>
    <n v="24336"/>
    <n v="22632.48"/>
    <n v="23537.779200000001"/>
  </r>
  <r>
    <x v="6"/>
    <x v="2"/>
    <x v="2"/>
    <x v="44"/>
    <n v="8348"/>
    <n v="8848.880000000001"/>
    <n v="6636.6600000000008"/>
  </r>
  <r>
    <x v="6"/>
    <x v="3"/>
    <x v="2"/>
    <x v="13"/>
    <n v="22640"/>
    <n v="25809.599999999999"/>
    <n v="18324.815999999999"/>
  </r>
  <r>
    <x v="6"/>
    <x v="0"/>
    <x v="2"/>
    <x v="45"/>
    <n v="28451"/>
    <n v="36417.279999999999"/>
    <n v="39694.835200000001"/>
  </r>
  <r>
    <x v="6"/>
    <x v="1"/>
    <x v="2"/>
    <x v="34"/>
    <n v="13947"/>
    <n v="15760.109999999999"/>
    <n v="16705.7166"/>
  </r>
  <r>
    <x v="6"/>
    <x v="1"/>
    <x v="2"/>
    <x v="35"/>
    <n v="19520"/>
    <n v="23814.399999999998"/>
    <n v="20718.527999999998"/>
  </r>
  <r>
    <x v="6"/>
    <x v="2"/>
    <x v="2"/>
    <x v="56"/>
    <n v="28854"/>
    <n v="28565.46"/>
    <n v="25423.259399999999"/>
  </r>
  <r>
    <x v="6"/>
    <x v="2"/>
    <x v="2"/>
    <x v="4"/>
    <n v="27409"/>
    <n v="20008.57"/>
    <n v="20008.57"/>
  </r>
  <r>
    <x v="6"/>
    <x v="0"/>
    <x v="2"/>
    <x v="52"/>
    <n v="8554"/>
    <n v="7185.36"/>
    <n v="5891.9951999999994"/>
  </r>
  <r>
    <x v="6"/>
    <x v="3"/>
    <x v="3"/>
    <x v="46"/>
    <n v="13026"/>
    <n v="16543.02"/>
    <n v="12241.834800000001"/>
  </r>
  <r>
    <x v="6"/>
    <x v="1"/>
    <x v="3"/>
    <x v="59"/>
    <n v="16119"/>
    <n v="20309.939999999999"/>
    <n v="18888.244200000001"/>
  </r>
  <r>
    <x v="6"/>
    <x v="1"/>
    <x v="3"/>
    <x v="11"/>
    <n v="19213"/>
    <n v="22287.079999999998"/>
    <n v="20726.984399999998"/>
  </r>
  <r>
    <x v="6"/>
    <x v="1"/>
    <x v="3"/>
    <x v="1"/>
    <n v="17020"/>
    <n v="15828.6"/>
    <n v="15512.028"/>
  </r>
  <r>
    <x v="6"/>
    <x v="3"/>
    <x v="3"/>
    <x v="9"/>
    <n v="8727"/>
    <n v="8552.4599999999991"/>
    <n v="6585.3941999999997"/>
  </r>
  <r>
    <x v="6"/>
    <x v="1"/>
    <x v="3"/>
    <x v="49"/>
    <n v="20637"/>
    <n v="18779.670000000002"/>
    <n v="16338.312900000001"/>
  </r>
  <r>
    <x v="6"/>
    <x v="3"/>
    <x v="4"/>
    <x v="17"/>
    <n v="9102"/>
    <n v="9830.16"/>
    <n v="10518.271200000001"/>
  </r>
  <r>
    <x v="6"/>
    <x v="1"/>
    <x v="4"/>
    <x v="29"/>
    <n v="22189"/>
    <n v="22632.78"/>
    <n v="19011.535199999998"/>
  </r>
  <r>
    <x v="6"/>
    <x v="2"/>
    <x v="4"/>
    <x v="55"/>
    <n v="27385"/>
    <n v="26015.75"/>
    <n v="21072.7575"/>
  </r>
  <r>
    <x v="6"/>
    <x v="0"/>
    <x v="4"/>
    <x v="18"/>
    <n v="27447"/>
    <n v="27172.53"/>
    <n v="19564.221599999997"/>
  </r>
  <r>
    <x v="6"/>
    <x v="1"/>
    <x v="4"/>
    <x v="36"/>
    <n v="20891"/>
    <n v="16086.07"/>
    <n v="17694.677"/>
  </r>
  <r>
    <x v="6"/>
    <x v="0"/>
    <x v="4"/>
    <x v="50"/>
    <n v="26881"/>
    <n v="34945.300000000003"/>
    <n v="37391.471000000005"/>
  </r>
  <r>
    <x v="6"/>
    <x v="3"/>
    <x v="4"/>
    <x v="64"/>
    <n v="23901"/>
    <n v="29159.22"/>
    <n v="32949.918599999997"/>
  </r>
  <r>
    <x v="6"/>
    <x v="3"/>
    <x v="4"/>
    <x v="13"/>
    <n v="9924"/>
    <n v="8534.64"/>
    <n v="6144.9407999999994"/>
  </r>
  <r>
    <x v="6"/>
    <x v="1"/>
    <x v="4"/>
    <x v="25"/>
    <n v="15439"/>
    <n v="17446.07"/>
    <n v="17446.07"/>
  </r>
  <r>
    <x v="6"/>
    <x v="0"/>
    <x v="4"/>
    <x v="50"/>
    <n v="26788"/>
    <n v="25984.36"/>
    <n v="24685.142"/>
  </r>
  <r>
    <x v="6"/>
    <x v="3"/>
    <x v="4"/>
    <x v="3"/>
    <n v="14700"/>
    <n v="16317.000000000002"/>
    <n v="14358.960000000001"/>
  </r>
  <r>
    <x v="6"/>
    <x v="3"/>
    <x v="4"/>
    <x v="61"/>
    <n v="27549"/>
    <n v="23692.14"/>
    <n v="26298.275400000002"/>
  </r>
  <r>
    <x v="6"/>
    <x v="0"/>
    <x v="4"/>
    <x v="45"/>
    <n v="29460"/>
    <n v="21211.200000000001"/>
    <n v="21211.200000000001"/>
  </r>
  <r>
    <x v="6"/>
    <x v="3"/>
    <x v="4"/>
    <x v="37"/>
    <n v="14445"/>
    <n v="16467.3"/>
    <n v="16961.319"/>
  </r>
  <r>
    <x v="6"/>
    <x v="3"/>
    <x v="4"/>
    <x v="62"/>
    <n v="18644"/>
    <n v="19016.88"/>
    <n v="15974.1792"/>
  </r>
  <r>
    <x v="6"/>
    <x v="2"/>
    <x v="5"/>
    <x v="32"/>
    <n v="18820"/>
    <n v="17126.2"/>
    <n v="13358.436000000002"/>
  </r>
  <r>
    <x v="6"/>
    <x v="0"/>
    <x v="5"/>
    <x v="52"/>
    <n v="10041"/>
    <n v="9639.3599999999988"/>
    <n v="10892.476799999997"/>
  </r>
  <r>
    <x v="6"/>
    <x v="0"/>
    <x v="5"/>
    <x v="45"/>
    <n v="10828"/>
    <n v="12668.759999999998"/>
    <n v="9121.5071999999982"/>
  </r>
  <r>
    <x v="6"/>
    <x v="3"/>
    <x v="5"/>
    <x v="58"/>
    <n v="23904"/>
    <n v="21274.560000000001"/>
    <n v="17232.393600000003"/>
  </r>
  <r>
    <x v="6"/>
    <x v="2"/>
    <x v="5"/>
    <x v="55"/>
    <n v="16616"/>
    <n v="13791.279999999999"/>
    <n v="13929.192799999999"/>
  </r>
  <r>
    <x v="6"/>
    <x v="1"/>
    <x v="5"/>
    <x v="47"/>
    <n v="27120"/>
    <n v="35256"/>
    <n v="38781.600000000006"/>
  </r>
  <r>
    <x v="6"/>
    <x v="0"/>
    <x v="5"/>
    <x v="53"/>
    <n v="19487"/>
    <n v="22215.179999999997"/>
    <n v="24214.546199999997"/>
  </r>
  <r>
    <x v="6"/>
    <x v="1"/>
    <x v="5"/>
    <x v="25"/>
    <n v="11461"/>
    <n v="12950.929999999998"/>
    <n v="14116.5137"/>
  </r>
  <r>
    <x v="6"/>
    <x v="3"/>
    <x v="0"/>
    <x v="3"/>
    <n v="20556"/>
    <n v="15211.44"/>
    <n v="11712.808800000001"/>
  </r>
  <r>
    <x v="6"/>
    <x v="1"/>
    <x v="0"/>
    <x v="11"/>
    <n v="17953"/>
    <n v="15798.64"/>
    <n v="12796.8984"/>
  </r>
  <r>
    <x v="6"/>
    <x v="3"/>
    <x v="0"/>
    <x v="20"/>
    <n v="23278"/>
    <n v="30028.620000000003"/>
    <n v="27326.044200000004"/>
  </r>
  <r>
    <x v="6"/>
    <x v="2"/>
    <x v="0"/>
    <x v="43"/>
    <n v="27313"/>
    <n v="23216.05"/>
    <n v="19501.482"/>
  </r>
  <r>
    <x v="6"/>
    <x v="0"/>
    <x v="0"/>
    <x v="53"/>
    <n v="17981"/>
    <n v="14204.99"/>
    <n v="13636.7904"/>
  </r>
  <r>
    <x v="6"/>
    <x v="3"/>
    <x v="0"/>
    <x v="37"/>
    <n v="10617"/>
    <n v="10510.83"/>
    <n v="8513.7723000000005"/>
  </r>
  <r>
    <x v="6"/>
    <x v="0"/>
    <x v="1"/>
    <x v="52"/>
    <n v="15313"/>
    <n v="11025.359999999999"/>
    <n v="13009.924799999997"/>
  </r>
  <r>
    <x v="6"/>
    <x v="2"/>
    <x v="1"/>
    <x v="32"/>
    <n v="14156"/>
    <n v="12740.4"/>
    <n v="12485.591999999999"/>
  </r>
  <r>
    <x v="6"/>
    <x v="3"/>
    <x v="1"/>
    <x v="13"/>
    <n v="14223"/>
    <n v="10667.25"/>
    <n v="12480.682499999999"/>
  </r>
  <r>
    <x v="6"/>
    <x v="2"/>
    <x v="1"/>
    <x v="14"/>
    <n v="27750"/>
    <n v="23032.5"/>
    <n v="24875.100000000002"/>
  </r>
  <r>
    <x v="6"/>
    <x v="3"/>
    <x v="1"/>
    <x v="9"/>
    <n v="14953"/>
    <n v="13158.64"/>
    <n v="9211.0479999999989"/>
  </r>
  <r>
    <x v="6"/>
    <x v="3"/>
    <x v="1"/>
    <x v="9"/>
    <n v="15184"/>
    <n v="14880.32"/>
    <n v="16368.352000000001"/>
  </r>
  <r>
    <x v="6"/>
    <x v="1"/>
    <x v="1"/>
    <x v="34"/>
    <n v="27749"/>
    <n v="27471.51"/>
    <n v="20603.6325"/>
  </r>
  <r>
    <x v="6"/>
    <x v="0"/>
    <x v="1"/>
    <x v="53"/>
    <n v="25896"/>
    <n v="31593.119999999999"/>
    <n v="30013.463999999996"/>
  </r>
  <r>
    <x v="6"/>
    <x v="3"/>
    <x v="1"/>
    <x v="24"/>
    <n v="18042"/>
    <n v="16598.64"/>
    <n v="18258.504000000001"/>
  </r>
  <r>
    <x v="6"/>
    <x v="3"/>
    <x v="1"/>
    <x v="17"/>
    <n v="11794"/>
    <n v="8845.5"/>
    <n v="9110.8649999999998"/>
  </r>
  <r>
    <x v="6"/>
    <x v="3"/>
    <x v="1"/>
    <x v="10"/>
    <n v="12844"/>
    <n v="10403.640000000001"/>
    <n v="7698.6936000000005"/>
  </r>
  <r>
    <x v="6"/>
    <x v="0"/>
    <x v="1"/>
    <x v="18"/>
    <n v="22145"/>
    <n v="27238.35"/>
    <n v="26421.199499999999"/>
  </r>
  <r>
    <x v="6"/>
    <x v="3"/>
    <x v="1"/>
    <x v="6"/>
    <n v="19993"/>
    <n v="25591.040000000001"/>
    <n v="26358.771200000003"/>
  </r>
  <r>
    <x v="6"/>
    <x v="2"/>
    <x v="1"/>
    <x v="32"/>
    <n v="27840"/>
    <n v="28118.400000000001"/>
    <n v="26712.48"/>
  </r>
  <r>
    <x v="6"/>
    <x v="1"/>
    <x v="2"/>
    <x v="49"/>
    <n v="23985"/>
    <n v="26623.350000000002"/>
    <n v="30350.618999999999"/>
  </r>
  <r>
    <x v="6"/>
    <x v="0"/>
    <x v="2"/>
    <x v="60"/>
    <n v="25537"/>
    <n v="21195.71"/>
    <n v="24587.023599999997"/>
  </r>
  <r>
    <x v="6"/>
    <x v="1"/>
    <x v="2"/>
    <x v="11"/>
    <n v="13708"/>
    <n v="13570.92"/>
    <n v="12213.828"/>
  </r>
  <r>
    <x v="6"/>
    <x v="3"/>
    <x v="2"/>
    <x v="24"/>
    <n v="24505"/>
    <n v="29160.949999999997"/>
    <n v="22745.540999999997"/>
  </r>
  <r>
    <x v="6"/>
    <x v="2"/>
    <x v="2"/>
    <x v="39"/>
    <n v="20177"/>
    <n v="19571.689999999999"/>
    <n v="14091.616799999998"/>
  </r>
  <r>
    <x v="6"/>
    <x v="3"/>
    <x v="2"/>
    <x v="17"/>
    <n v="23977"/>
    <n v="29491.71"/>
    <n v="26837.456099999999"/>
  </r>
  <r>
    <x v="6"/>
    <x v="1"/>
    <x v="2"/>
    <x v="54"/>
    <n v="18603"/>
    <n v="14696.37"/>
    <n v="13226.733"/>
  </r>
  <r>
    <x v="6"/>
    <x v="2"/>
    <x v="2"/>
    <x v="2"/>
    <n v="15440"/>
    <n v="11271.199999999999"/>
    <n v="8453.4"/>
  </r>
  <r>
    <x v="6"/>
    <x v="3"/>
    <x v="3"/>
    <x v="7"/>
    <n v="25606"/>
    <n v="23813.58"/>
    <n v="18336.456600000001"/>
  </r>
  <r>
    <x v="6"/>
    <x v="2"/>
    <x v="3"/>
    <x v="14"/>
    <n v="9815"/>
    <n v="12170.6"/>
    <n v="12292.306"/>
  </r>
  <r>
    <x v="6"/>
    <x v="2"/>
    <x v="3"/>
    <x v="43"/>
    <n v="28089"/>
    <n v="21628.53"/>
    <n v="22926.2418"/>
  </r>
  <r>
    <x v="6"/>
    <x v="1"/>
    <x v="3"/>
    <x v="59"/>
    <n v="13353"/>
    <n v="14020.650000000001"/>
    <n v="9954.6615000000002"/>
  </r>
  <r>
    <x v="6"/>
    <x v="2"/>
    <x v="3"/>
    <x v="23"/>
    <n v="26898"/>
    <n v="19366.559999999998"/>
    <n v="23239.871999999996"/>
  </r>
  <r>
    <x v="6"/>
    <x v="2"/>
    <x v="3"/>
    <x v="44"/>
    <n v="19010"/>
    <n v="15588.199999999999"/>
    <n v="15744.081999999999"/>
  </r>
  <r>
    <x v="6"/>
    <x v="3"/>
    <x v="4"/>
    <x v="64"/>
    <n v="9329"/>
    <n v="11288.09"/>
    <n v="11513.8518"/>
  </r>
  <r>
    <x v="6"/>
    <x v="3"/>
    <x v="4"/>
    <x v="17"/>
    <n v="16183"/>
    <n v="15859.34"/>
    <n v="19031.207999999999"/>
  </r>
  <r>
    <x v="6"/>
    <x v="0"/>
    <x v="4"/>
    <x v="26"/>
    <n v="17327"/>
    <n v="20619.129999999997"/>
    <n v="21031.512599999998"/>
  </r>
  <r>
    <x v="6"/>
    <x v="0"/>
    <x v="4"/>
    <x v="52"/>
    <n v="26330"/>
    <n v="22117.200000000001"/>
    <n v="21674.856"/>
  </r>
  <r>
    <x v="6"/>
    <x v="3"/>
    <x v="4"/>
    <x v="20"/>
    <n v="23345"/>
    <n v="16341.499999999998"/>
    <n v="11439.049999999997"/>
  </r>
  <r>
    <x v="6"/>
    <x v="2"/>
    <x v="4"/>
    <x v="55"/>
    <n v="20582"/>
    <n v="22434.38"/>
    <n v="16377.097400000001"/>
  </r>
  <r>
    <x v="6"/>
    <x v="3"/>
    <x v="4"/>
    <x v="57"/>
    <n v="16548"/>
    <n v="11583.599999999999"/>
    <n v="8571.8639999999996"/>
  </r>
  <r>
    <x v="6"/>
    <x v="2"/>
    <x v="4"/>
    <x v="14"/>
    <n v="9331"/>
    <n v="9610.93"/>
    <n v="9418.7114000000001"/>
  </r>
  <r>
    <x v="6"/>
    <x v="1"/>
    <x v="4"/>
    <x v="30"/>
    <n v="11566"/>
    <n v="10987.699999999999"/>
    <n v="9998.8069999999989"/>
  </r>
  <r>
    <x v="6"/>
    <x v="3"/>
    <x v="4"/>
    <x v="46"/>
    <n v="19666"/>
    <n v="15142.82"/>
    <n v="13325.6816"/>
  </r>
  <r>
    <x v="6"/>
    <x v="3"/>
    <x v="4"/>
    <x v="24"/>
    <n v="16732"/>
    <n v="15058.800000000001"/>
    <n v="16112.916000000003"/>
  </r>
  <r>
    <x v="6"/>
    <x v="1"/>
    <x v="4"/>
    <x v="47"/>
    <n v="18269"/>
    <n v="20643.969999999998"/>
    <n v="23740.565499999997"/>
  </r>
  <r>
    <x v="6"/>
    <x v="1"/>
    <x v="4"/>
    <x v="19"/>
    <n v="19696"/>
    <n v="19892.96"/>
    <n v="22081.185600000001"/>
  </r>
  <r>
    <x v="6"/>
    <x v="0"/>
    <x v="4"/>
    <x v="18"/>
    <n v="20500"/>
    <n v="20090"/>
    <n v="15268.4"/>
  </r>
  <r>
    <x v="6"/>
    <x v="0"/>
    <x v="4"/>
    <x v="42"/>
    <n v="16366"/>
    <n v="17838.940000000002"/>
    <n v="19087.665800000002"/>
  </r>
  <r>
    <x v="6"/>
    <x v="1"/>
    <x v="5"/>
    <x v="19"/>
    <n v="28242"/>
    <n v="20899.079999999998"/>
    <n v="22988.988000000001"/>
  </r>
  <r>
    <x v="6"/>
    <x v="0"/>
    <x v="5"/>
    <x v="45"/>
    <n v="21951"/>
    <n v="18219.329999999998"/>
    <n v="14575.464"/>
  </r>
  <r>
    <x v="6"/>
    <x v="3"/>
    <x v="5"/>
    <x v="58"/>
    <n v="18495"/>
    <n v="21454.199999999997"/>
    <n v="18236.069999999996"/>
  </r>
  <r>
    <x v="6"/>
    <x v="3"/>
    <x v="5"/>
    <x v="37"/>
    <n v="24961"/>
    <n v="27457.100000000002"/>
    <n v="32673.949000000001"/>
  </r>
  <r>
    <x v="6"/>
    <x v="0"/>
    <x v="5"/>
    <x v="52"/>
    <n v="11398"/>
    <n v="13563.619999999999"/>
    <n v="12614.1666"/>
  </r>
  <r>
    <x v="6"/>
    <x v="2"/>
    <x v="5"/>
    <x v="12"/>
    <n v="24785"/>
    <n v="21315.1"/>
    <n v="17265.231"/>
  </r>
  <r>
    <x v="6"/>
    <x v="0"/>
    <x v="5"/>
    <x v="41"/>
    <n v="17506"/>
    <n v="21007.200000000001"/>
    <n v="23107.920000000002"/>
  </r>
  <r>
    <x v="6"/>
    <x v="0"/>
    <x v="5"/>
    <x v="26"/>
    <n v="21699"/>
    <n v="21048.03"/>
    <n v="21889.9512"/>
  </r>
  <r>
    <x v="6"/>
    <x v="1"/>
    <x v="0"/>
    <x v="59"/>
    <n v="11348"/>
    <n v="9986.24"/>
    <n v="9486.9279999999999"/>
  </r>
  <r>
    <x v="6"/>
    <x v="3"/>
    <x v="0"/>
    <x v="58"/>
    <n v="9981"/>
    <n v="10280.43"/>
    <n v="9149.5827000000008"/>
  </r>
  <r>
    <x v="6"/>
    <x v="0"/>
    <x v="0"/>
    <x v="45"/>
    <n v="23635"/>
    <n v="21507.850000000002"/>
    <n v="24303.870500000001"/>
  </r>
  <r>
    <x v="6"/>
    <x v="3"/>
    <x v="0"/>
    <x v="3"/>
    <n v="10836"/>
    <n v="13328.28"/>
    <n v="11728.886400000001"/>
  </r>
  <r>
    <x v="6"/>
    <x v="3"/>
    <x v="0"/>
    <x v="46"/>
    <n v="29584"/>
    <n v="35796.639999999999"/>
    <n v="30069.177599999999"/>
  </r>
  <r>
    <x v="6"/>
    <x v="3"/>
    <x v="0"/>
    <x v="9"/>
    <n v="26344"/>
    <n v="21338.640000000003"/>
    <n v="19844.935200000004"/>
  </r>
  <r>
    <x v="6"/>
    <x v="0"/>
    <x v="1"/>
    <x v="26"/>
    <n v="10443"/>
    <n v="8876.5499999999993"/>
    <n v="7101.24"/>
  </r>
  <r>
    <x v="6"/>
    <x v="3"/>
    <x v="1"/>
    <x v="9"/>
    <n v="27968"/>
    <n v="21535.360000000001"/>
    <n v="22181.4208"/>
  </r>
  <r>
    <x v="6"/>
    <x v="1"/>
    <x v="1"/>
    <x v="34"/>
    <n v="16236"/>
    <n v="18021.960000000003"/>
    <n v="15138.446400000003"/>
  </r>
  <r>
    <x v="6"/>
    <x v="1"/>
    <x v="1"/>
    <x v="54"/>
    <n v="12523"/>
    <n v="9642.7100000000009"/>
    <n v="9160.5745000000006"/>
  </r>
  <r>
    <x v="6"/>
    <x v="2"/>
    <x v="1"/>
    <x v="4"/>
    <n v="28674"/>
    <n v="26953.559999999998"/>
    <n v="25066.810799999999"/>
  </r>
  <r>
    <x v="6"/>
    <x v="0"/>
    <x v="1"/>
    <x v="50"/>
    <n v="21297"/>
    <n v="21509.97"/>
    <n v="25381.764599999999"/>
  </r>
  <r>
    <x v="6"/>
    <x v="0"/>
    <x v="1"/>
    <x v="40"/>
    <n v="8231"/>
    <n v="7243.28"/>
    <n v="6663.8176000000003"/>
  </r>
  <r>
    <x v="6"/>
    <x v="3"/>
    <x v="1"/>
    <x v="58"/>
    <n v="11841"/>
    <n v="13972.38"/>
    <n v="15928.513199999998"/>
  </r>
  <r>
    <x v="6"/>
    <x v="0"/>
    <x v="1"/>
    <x v="18"/>
    <n v="12337"/>
    <n v="12213.63"/>
    <n v="11358.6759"/>
  </r>
  <r>
    <x v="6"/>
    <x v="3"/>
    <x v="1"/>
    <x v="6"/>
    <n v="27455"/>
    <n v="21964"/>
    <n v="24160.400000000001"/>
  </r>
  <r>
    <x v="6"/>
    <x v="2"/>
    <x v="1"/>
    <x v="55"/>
    <n v="17509"/>
    <n v="16808.64"/>
    <n v="14623.516799999999"/>
  </r>
  <r>
    <x v="6"/>
    <x v="1"/>
    <x v="1"/>
    <x v="48"/>
    <n v="12776"/>
    <n v="12648.24"/>
    <n v="8853.768"/>
  </r>
  <r>
    <x v="6"/>
    <x v="0"/>
    <x v="1"/>
    <x v="53"/>
    <n v="23497"/>
    <n v="21147.3"/>
    <n v="19878.462"/>
  </r>
  <r>
    <x v="6"/>
    <x v="1"/>
    <x v="1"/>
    <x v="1"/>
    <n v="19458"/>
    <n v="24906.240000000002"/>
    <n v="28642.175999999999"/>
  </r>
  <r>
    <x v="6"/>
    <x v="1"/>
    <x v="2"/>
    <x v="34"/>
    <n v="25799"/>
    <n v="31990.76"/>
    <n v="26232.423199999997"/>
  </r>
  <r>
    <x v="6"/>
    <x v="3"/>
    <x v="2"/>
    <x v="57"/>
    <n v="15370"/>
    <n v="13986.7"/>
    <n v="11189.36"/>
  </r>
  <r>
    <x v="6"/>
    <x v="3"/>
    <x v="2"/>
    <x v="37"/>
    <n v="9099"/>
    <n v="9099"/>
    <n v="9008.01"/>
  </r>
  <r>
    <x v="6"/>
    <x v="1"/>
    <x v="2"/>
    <x v="47"/>
    <n v="28077"/>
    <n v="24988.53"/>
    <n v="22739.562300000001"/>
  </r>
  <r>
    <x v="6"/>
    <x v="3"/>
    <x v="2"/>
    <x v="61"/>
    <n v="26141"/>
    <n v="23004.080000000002"/>
    <n v="20473.631200000003"/>
  </r>
  <r>
    <x v="6"/>
    <x v="1"/>
    <x v="2"/>
    <x v="15"/>
    <n v="15600"/>
    <n v="16848"/>
    <n v="15331.68"/>
  </r>
  <r>
    <x v="6"/>
    <x v="2"/>
    <x v="2"/>
    <x v="56"/>
    <n v="24929"/>
    <n v="22436.100000000002"/>
    <n v="24679.710000000003"/>
  </r>
  <r>
    <x v="6"/>
    <x v="0"/>
    <x v="2"/>
    <x v="53"/>
    <n v="11354"/>
    <n v="10445.68"/>
    <n v="9401.112000000001"/>
  </r>
  <r>
    <x v="6"/>
    <x v="1"/>
    <x v="3"/>
    <x v="11"/>
    <n v="10455"/>
    <n v="11500.500000000002"/>
    <n v="9890.4300000000021"/>
  </r>
  <r>
    <x v="6"/>
    <x v="0"/>
    <x v="3"/>
    <x v="26"/>
    <n v="20532"/>
    <n v="26691.600000000002"/>
    <n v="29894.592000000004"/>
  </r>
  <r>
    <x v="6"/>
    <x v="1"/>
    <x v="3"/>
    <x v="30"/>
    <n v="11061"/>
    <n v="8627.58"/>
    <n v="6039.3059999999996"/>
  </r>
  <r>
    <x v="6"/>
    <x v="2"/>
    <x v="3"/>
    <x v="8"/>
    <n v="9761"/>
    <n v="9956.2199999999993"/>
    <n v="10454.030999999999"/>
  </r>
  <r>
    <x v="6"/>
    <x v="0"/>
    <x v="3"/>
    <x v="60"/>
    <n v="9101"/>
    <n v="6825.75"/>
    <n v="5460.6"/>
  </r>
  <r>
    <x v="6"/>
    <x v="2"/>
    <x v="3"/>
    <x v="44"/>
    <n v="28871"/>
    <n v="23385.510000000002"/>
    <n v="17305.277400000003"/>
  </r>
  <r>
    <x v="6"/>
    <x v="3"/>
    <x v="4"/>
    <x v="21"/>
    <n v="23562"/>
    <n v="18378.36"/>
    <n v="20216.196000000004"/>
  </r>
  <r>
    <x v="6"/>
    <x v="0"/>
    <x v="4"/>
    <x v="40"/>
    <n v="18328"/>
    <n v="12829.599999999999"/>
    <n v="8980.7199999999975"/>
  </r>
  <r>
    <x v="6"/>
    <x v="2"/>
    <x v="4"/>
    <x v="2"/>
    <n v="29332"/>
    <n v="29625.32"/>
    <n v="20737.723999999998"/>
  </r>
  <r>
    <x v="6"/>
    <x v="3"/>
    <x v="4"/>
    <x v="62"/>
    <n v="27271"/>
    <n v="29452.68"/>
    <n v="24740.251199999999"/>
  </r>
  <r>
    <x v="6"/>
    <x v="0"/>
    <x v="4"/>
    <x v="0"/>
    <n v="28383"/>
    <n v="24977.040000000001"/>
    <n v="28973.366399999999"/>
  </r>
  <r>
    <x v="6"/>
    <x v="3"/>
    <x v="4"/>
    <x v="17"/>
    <n v="24131"/>
    <n v="25096.240000000002"/>
    <n v="17818.330399999999"/>
  </r>
  <r>
    <x v="6"/>
    <x v="3"/>
    <x v="4"/>
    <x v="62"/>
    <n v="20929"/>
    <n v="24696.219999999998"/>
    <n v="18028.240599999997"/>
  </r>
  <r>
    <x v="6"/>
    <x v="2"/>
    <x v="4"/>
    <x v="44"/>
    <n v="24106"/>
    <n v="23623.88"/>
    <n v="21970.208400000003"/>
  </r>
  <r>
    <x v="6"/>
    <x v="3"/>
    <x v="4"/>
    <x v="5"/>
    <n v="23659"/>
    <n v="19873.559999999998"/>
    <n v="20271.031199999998"/>
  </r>
  <r>
    <x v="6"/>
    <x v="3"/>
    <x v="4"/>
    <x v="10"/>
    <n v="10899"/>
    <n v="8828.19"/>
    <n v="7592.2434000000003"/>
  </r>
  <r>
    <x v="6"/>
    <x v="2"/>
    <x v="4"/>
    <x v="55"/>
    <n v="28449"/>
    <n v="34423.29"/>
    <n v="34767.522900000004"/>
  </r>
  <r>
    <x v="6"/>
    <x v="2"/>
    <x v="4"/>
    <x v="4"/>
    <n v="14585"/>
    <n v="12834.8"/>
    <n v="13091.495999999999"/>
  </r>
  <r>
    <x v="6"/>
    <x v="2"/>
    <x v="4"/>
    <x v="4"/>
    <n v="12013"/>
    <n v="9490.27"/>
    <n v="10818.907799999999"/>
  </r>
  <r>
    <x v="6"/>
    <x v="2"/>
    <x v="4"/>
    <x v="39"/>
    <n v="16062"/>
    <n v="13813.32"/>
    <n v="10083.723599999999"/>
  </r>
  <r>
    <x v="6"/>
    <x v="1"/>
    <x v="4"/>
    <x v="25"/>
    <n v="24626"/>
    <n v="20932.099999999999"/>
    <n v="16745.68"/>
  </r>
  <r>
    <x v="6"/>
    <x v="1"/>
    <x v="5"/>
    <x v="35"/>
    <n v="22966"/>
    <n v="27559.200000000001"/>
    <n v="25630.056"/>
  </r>
  <r>
    <x v="6"/>
    <x v="3"/>
    <x v="5"/>
    <x v="46"/>
    <n v="15208"/>
    <n v="17032.960000000003"/>
    <n v="17884.608000000004"/>
  </r>
  <r>
    <x v="6"/>
    <x v="1"/>
    <x v="5"/>
    <x v="31"/>
    <n v="17488"/>
    <n v="16263.84"/>
    <n v="12848.4336"/>
  </r>
  <r>
    <x v="6"/>
    <x v="0"/>
    <x v="5"/>
    <x v="42"/>
    <n v="18475"/>
    <n v="23278.5"/>
    <n v="21416.22"/>
  </r>
  <r>
    <x v="6"/>
    <x v="0"/>
    <x v="5"/>
    <x v="45"/>
    <n v="17712"/>
    <n v="14878.08"/>
    <n v="14580.518399999999"/>
  </r>
  <r>
    <x v="6"/>
    <x v="3"/>
    <x v="5"/>
    <x v="61"/>
    <n v="16971"/>
    <n v="12219.119999999999"/>
    <n v="11852.546399999999"/>
  </r>
  <r>
    <x v="6"/>
    <x v="2"/>
    <x v="5"/>
    <x v="12"/>
    <n v="27034"/>
    <n v="34603.520000000004"/>
    <n v="26298.675200000005"/>
  </r>
  <r>
    <x v="6"/>
    <x v="2"/>
    <x v="5"/>
    <x v="23"/>
    <n v="12315"/>
    <n v="13423.35"/>
    <n v="10604.4465"/>
  </r>
  <r>
    <x v="6"/>
    <x v="0"/>
    <x v="0"/>
    <x v="50"/>
    <n v="9990"/>
    <n v="11588.4"/>
    <n v="8227.7639999999992"/>
  </r>
  <r>
    <x v="6"/>
    <x v="2"/>
    <x v="0"/>
    <x v="39"/>
    <n v="20042"/>
    <n v="22046.2"/>
    <n v="19400.655999999999"/>
  </r>
  <r>
    <x v="6"/>
    <x v="0"/>
    <x v="0"/>
    <x v="53"/>
    <n v="22826"/>
    <n v="20086.88"/>
    <n v="19484.2736"/>
  </r>
  <r>
    <x v="6"/>
    <x v="3"/>
    <x v="0"/>
    <x v="61"/>
    <n v="16311"/>
    <n v="15332.339999999998"/>
    <n v="13339.135799999998"/>
  </r>
  <r>
    <x v="6"/>
    <x v="1"/>
    <x v="0"/>
    <x v="49"/>
    <n v="20031"/>
    <n v="25639.68"/>
    <n v="26665.267200000002"/>
  </r>
  <r>
    <x v="6"/>
    <x v="3"/>
    <x v="0"/>
    <x v="28"/>
    <n v="27822"/>
    <n v="23648.7"/>
    <n v="24358.161"/>
  </r>
  <r>
    <x v="6"/>
    <x v="1"/>
    <x v="1"/>
    <x v="25"/>
    <n v="13541"/>
    <n v="15165.920000000002"/>
    <n v="10919.4624"/>
  </r>
  <r>
    <x v="6"/>
    <x v="0"/>
    <x v="1"/>
    <x v="45"/>
    <n v="8371"/>
    <n v="10714.880000000001"/>
    <n v="7929.0112000000008"/>
  </r>
  <r>
    <x v="6"/>
    <x v="3"/>
    <x v="1"/>
    <x v="3"/>
    <n v="23817"/>
    <n v="30247.59"/>
    <n v="28735.210499999997"/>
  </r>
  <r>
    <x v="6"/>
    <x v="1"/>
    <x v="1"/>
    <x v="11"/>
    <n v="16265"/>
    <n v="16915.600000000002"/>
    <n v="13701.636000000002"/>
  </r>
  <r>
    <x v="6"/>
    <x v="2"/>
    <x v="1"/>
    <x v="33"/>
    <n v="9055"/>
    <n v="7968.4"/>
    <n v="9562.08"/>
  </r>
  <r>
    <x v="6"/>
    <x v="3"/>
    <x v="1"/>
    <x v="62"/>
    <n v="24736"/>
    <n v="22757.120000000003"/>
    <n v="20481.408000000003"/>
  </r>
  <r>
    <x v="6"/>
    <x v="1"/>
    <x v="1"/>
    <x v="31"/>
    <n v="22352"/>
    <n v="16316.96"/>
    <n v="14848.4336"/>
  </r>
  <r>
    <x v="6"/>
    <x v="2"/>
    <x v="1"/>
    <x v="39"/>
    <n v="29579"/>
    <n v="35790.589999999997"/>
    <n v="28990.377899999999"/>
  </r>
  <r>
    <x v="6"/>
    <x v="0"/>
    <x v="1"/>
    <x v="16"/>
    <n v="26408"/>
    <n v="25351.68"/>
    <n v="18760.243200000001"/>
  </r>
  <r>
    <x v="6"/>
    <x v="3"/>
    <x v="1"/>
    <x v="17"/>
    <n v="8485"/>
    <n v="8485"/>
    <n v="5939.5"/>
  </r>
  <r>
    <x v="6"/>
    <x v="3"/>
    <x v="1"/>
    <x v="17"/>
    <n v="20795"/>
    <n v="18299.599999999999"/>
    <n v="20129.560000000001"/>
  </r>
  <r>
    <x v="6"/>
    <x v="3"/>
    <x v="1"/>
    <x v="6"/>
    <n v="28411"/>
    <n v="21024.14"/>
    <n v="25228.967999999997"/>
  </r>
  <r>
    <x v="6"/>
    <x v="1"/>
    <x v="1"/>
    <x v="30"/>
    <n v="16937"/>
    <n v="11855.9"/>
    <n v="9840.396999999999"/>
  </r>
  <r>
    <x v="6"/>
    <x v="3"/>
    <x v="1"/>
    <x v="9"/>
    <n v="13881"/>
    <n v="17212.439999999999"/>
    <n v="20138.554799999998"/>
  </r>
  <r>
    <x v="6"/>
    <x v="1"/>
    <x v="2"/>
    <x v="36"/>
    <n v="22345"/>
    <n v="17205.650000000001"/>
    <n v="15829.198000000002"/>
  </r>
  <r>
    <x v="6"/>
    <x v="2"/>
    <x v="2"/>
    <x v="12"/>
    <n v="11549"/>
    <n v="11779.98"/>
    <n v="12368.978999999999"/>
  </r>
  <r>
    <x v="6"/>
    <x v="3"/>
    <x v="2"/>
    <x v="64"/>
    <n v="24080"/>
    <n v="16856"/>
    <n v="16350.32"/>
  </r>
  <r>
    <x v="6"/>
    <x v="3"/>
    <x v="2"/>
    <x v="9"/>
    <n v="17986"/>
    <n v="14029.08"/>
    <n v="9960.6467999999986"/>
  </r>
  <r>
    <x v="6"/>
    <x v="3"/>
    <x v="2"/>
    <x v="24"/>
    <n v="26089"/>
    <n v="22958.32"/>
    <n v="23417.486400000002"/>
  </r>
  <r>
    <x v="6"/>
    <x v="1"/>
    <x v="2"/>
    <x v="59"/>
    <n v="10927"/>
    <n v="8085.98"/>
    <n v="7439.1016"/>
  </r>
  <r>
    <x v="6"/>
    <x v="1"/>
    <x v="2"/>
    <x v="54"/>
    <n v="24730"/>
    <n v="28192.199999999997"/>
    <n v="32421.029999999995"/>
  </r>
  <r>
    <x v="6"/>
    <x v="2"/>
    <x v="2"/>
    <x v="39"/>
    <n v="18708"/>
    <n v="19456.32"/>
    <n v="13619.423999999999"/>
  </r>
  <r>
    <x v="6"/>
    <x v="1"/>
    <x v="3"/>
    <x v="49"/>
    <n v="11215"/>
    <n v="10093.5"/>
    <n v="9487.89"/>
  </r>
  <r>
    <x v="6"/>
    <x v="0"/>
    <x v="3"/>
    <x v="53"/>
    <n v="8058"/>
    <n v="10153.08"/>
    <n v="10559.2032"/>
  </r>
  <r>
    <x v="6"/>
    <x v="2"/>
    <x v="3"/>
    <x v="33"/>
    <n v="26012"/>
    <n v="20029.240000000002"/>
    <n v="21631.579200000004"/>
  </r>
  <r>
    <x v="6"/>
    <x v="1"/>
    <x v="3"/>
    <x v="51"/>
    <n v="25411"/>
    <n v="30493.199999999997"/>
    <n v="28053.743999999999"/>
  </r>
  <r>
    <x v="6"/>
    <x v="1"/>
    <x v="3"/>
    <x v="29"/>
    <n v="17024"/>
    <n v="18385.920000000002"/>
    <n v="20224.512000000002"/>
  </r>
  <r>
    <x v="6"/>
    <x v="1"/>
    <x v="3"/>
    <x v="25"/>
    <n v="18594"/>
    <n v="19337.760000000002"/>
    <n v="21464.913600000003"/>
  </r>
  <r>
    <x v="6"/>
    <x v="3"/>
    <x v="4"/>
    <x v="6"/>
    <n v="28032"/>
    <n v="26910.719999999998"/>
    <n v="22335.897599999997"/>
  </r>
  <r>
    <x v="6"/>
    <x v="3"/>
    <x v="4"/>
    <x v="20"/>
    <n v="24203"/>
    <n v="20814.579999999998"/>
    <n v="16651.664000000001"/>
  </r>
  <r>
    <x v="6"/>
    <x v="1"/>
    <x v="4"/>
    <x v="59"/>
    <n v="28497"/>
    <n v="35336.28"/>
    <n v="27562.2984"/>
  </r>
  <r>
    <x v="6"/>
    <x v="2"/>
    <x v="4"/>
    <x v="22"/>
    <n v="17933"/>
    <n v="13629.08"/>
    <n v="11721.0088"/>
  </r>
  <r>
    <x v="6"/>
    <x v="0"/>
    <x v="4"/>
    <x v="26"/>
    <n v="14041"/>
    <n v="11934.85"/>
    <n v="9070.4860000000008"/>
  </r>
  <r>
    <x v="6"/>
    <x v="2"/>
    <x v="4"/>
    <x v="33"/>
    <n v="9043"/>
    <n v="10037.730000000001"/>
    <n v="7628.6748000000007"/>
  </r>
  <r>
    <x v="6"/>
    <x v="0"/>
    <x v="4"/>
    <x v="50"/>
    <n v="25749"/>
    <n v="19569.240000000002"/>
    <n v="18590.778000000002"/>
  </r>
  <r>
    <x v="6"/>
    <x v="0"/>
    <x v="4"/>
    <x v="26"/>
    <n v="27608"/>
    <n v="27331.919999999998"/>
    <n v="20498.939999999999"/>
  </r>
  <r>
    <x v="6"/>
    <x v="0"/>
    <x v="4"/>
    <x v="53"/>
    <n v="8965"/>
    <n v="8158.1500000000005"/>
    <n v="7668.6610000000001"/>
  </r>
  <r>
    <x v="6"/>
    <x v="3"/>
    <x v="4"/>
    <x v="3"/>
    <n v="17428"/>
    <n v="18125.12"/>
    <n v="13412.5888"/>
  </r>
  <r>
    <x v="6"/>
    <x v="0"/>
    <x v="4"/>
    <x v="18"/>
    <n v="16404"/>
    <n v="18536.519999999997"/>
    <n v="20575.537199999999"/>
  </r>
  <r>
    <x v="6"/>
    <x v="1"/>
    <x v="4"/>
    <x v="15"/>
    <n v="8317"/>
    <n v="7568.47"/>
    <n v="6433.1994999999997"/>
  </r>
  <r>
    <x v="6"/>
    <x v="2"/>
    <x v="4"/>
    <x v="44"/>
    <n v="8231"/>
    <n v="6667.1100000000006"/>
    <n v="6333.7545"/>
  </r>
  <r>
    <x v="6"/>
    <x v="2"/>
    <x v="4"/>
    <x v="32"/>
    <n v="19898"/>
    <n v="15918.400000000001"/>
    <n v="18306.16"/>
  </r>
  <r>
    <x v="6"/>
    <x v="1"/>
    <x v="4"/>
    <x v="35"/>
    <n v="18936"/>
    <n v="21587.039999999997"/>
    <n v="22234.651199999997"/>
  </r>
  <r>
    <x v="6"/>
    <x v="1"/>
    <x v="5"/>
    <x v="31"/>
    <n v="17049"/>
    <n v="21481.74"/>
    <n v="23844.731400000004"/>
  </r>
  <r>
    <x v="6"/>
    <x v="3"/>
    <x v="5"/>
    <x v="57"/>
    <n v="9763"/>
    <n v="8396.18"/>
    <n v="7640.5238000000008"/>
  </r>
  <r>
    <x v="6"/>
    <x v="2"/>
    <x v="5"/>
    <x v="44"/>
    <n v="14715"/>
    <n v="15303.6"/>
    <n v="18058.248"/>
  </r>
  <r>
    <x v="6"/>
    <x v="0"/>
    <x v="5"/>
    <x v="26"/>
    <n v="26717"/>
    <n v="22175.11"/>
    <n v="26388.3809"/>
  </r>
  <r>
    <x v="6"/>
    <x v="0"/>
    <x v="5"/>
    <x v="16"/>
    <n v="23625"/>
    <n v="29531.25"/>
    <n v="30417.1875"/>
  </r>
  <r>
    <x v="6"/>
    <x v="1"/>
    <x v="5"/>
    <x v="48"/>
    <n v="10727"/>
    <n v="13516.02"/>
    <n v="11623.7772"/>
  </r>
  <r>
    <x v="6"/>
    <x v="1"/>
    <x v="5"/>
    <x v="25"/>
    <n v="10305"/>
    <n v="7728.75"/>
    <n v="9042.6374999999989"/>
  </r>
  <r>
    <x v="6"/>
    <x v="3"/>
    <x v="5"/>
    <x v="37"/>
    <n v="14300"/>
    <n v="10296"/>
    <n v="8957.52"/>
  </r>
  <r>
    <x v="6"/>
    <x v="1"/>
    <x v="0"/>
    <x v="1"/>
    <n v="14762"/>
    <n v="16090.580000000002"/>
    <n v="12711.558200000001"/>
  </r>
  <r>
    <x v="6"/>
    <x v="3"/>
    <x v="0"/>
    <x v="28"/>
    <n v="21667"/>
    <n v="20366.98"/>
    <n v="18737.621600000002"/>
  </r>
  <r>
    <x v="6"/>
    <x v="1"/>
    <x v="0"/>
    <x v="34"/>
    <n v="17668"/>
    <n v="14487.759999999998"/>
    <n v="11155.575199999999"/>
  </r>
  <r>
    <x v="6"/>
    <x v="3"/>
    <x v="0"/>
    <x v="27"/>
    <n v="15987"/>
    <n v="20623.23"/>
    <n v="15467.422500000001"/>
  </r>
  <r>
    <x v="6"/>
    <x v="0"/>
    <x v="0"/>
    <x v="40"/>
    <n v="19037"/>
    <n v="23225.14"/>
    <n v="21134.877400000001"/>
  </r>
  <r>
    <x v="6"/>
    <x v="3"/>
    <x v="0"/>
    <x v="46"/>
    <n v="27439"/>
    <n v="33475.58"/>
    <n v="36823.138000000006"/>
  </r>
  <r>
    <x v="6"/>
    <x v="2"/>
    <x v="1"/>
    <x v="14"/>
    <n v="16348"/>
    <n v="17001.920000000002"/>
    <n v="18702.112000000005"/>
  </r>
  <r>
    <x v="6"/>
    <x v="3"/>
    <x v="1"/>
    <x v="37"/>
    <n v="24669"/>
    <n v="29109.42"/>
    <n v="27653.948999999997"/>
  </r>
  <r>
    <x v="6"/>
    <x v="0"/>
    <x v="1"/>
    <x v="18"/>
    <n v="18665"/>
    <n v="19038.3"/>
    <n v="18276.768"/>
  </r>
  <r>
    <x v="6"/>
    <x v="1"/>
    <x v="1"/>
    <x v="59"/>
    <n v="14048"/>
    <n v="14469.44"/>
    <n v="14180.0512"/>
  </r>
  <r>
    <x v="6"/>
    <x v="1"/>
    <x v="1"/>
    <x v="11"/>
    <n v="13502"/>
    <n v="16742.48"/>
    <n v="12891.7096"/>
  </r>
  <r>
    <x v="6"/>
    <x v="3"/>
    <x v="1"/>
    <x v="38"/>
    <n v="23319"/>
    <n v="17955.63"/>
    <n v="18135.186300000001"/>
  </r>
  <r>
    <x v="6"/>
    <x v="1"/>
    <x v="1"/>
    <x v="29"/>
    <n v="27040"/>
    <n v="32988.800000000003"/>
    <n v="26720.928000000004"/>
  </r>
  <r>
    <x v="6"/>
    <x v="1"/>
    <x v="1"/>
    <x v="1"/>
    <n v="29801"/>
    <n v="36357.22"/>
    <n v="27995.059400000002"/>
  </r>
  <r>
    <x v="6"/>
    <x v="0"/>
    <x v="1"/>
    <x v="50"/>
    <n v="15437"/>
    <n v="18370.03"/>
    <n v="17084.127899999999"/>
  </r>
  <r>
    <x v="6"/>
    <x v="3"/>
    <x v="1"/>
    <x v="9"/>
    <n v="14629"/>
    <n v="17701.09"/>
    <n v="20887.286199999999"/>
  </r>
  <r>
    <x v="6"/>
    <x v="2"/>
    <x v="1"/>
    <x v="23"/>
    <n v="21621"/>
    <n v="26377.62"/>
    <n v="25058.738999999998"/>
  </r>
  <r>
    <x v="6"/>
    <x v="1"/>
    <x v="1"/>
    <x v="25"/>
    <n v="12744"/>
    <n v="9175.68"/>
    <n v="7157.0304000000006"/>
  </r>
  <r>
    <x v="6"/>
    <x v="2"/>
    <x v="1"/>
    <x v="23"/>
    <n v="21421"/>
    <n v="22063.63"/>
    <n v="22063.63"/>
  </r>
  <r>
    <x v="6"/>
    <x v="3"/>
    <x v="1"/>
    <x v="58"/>
    <n v="8454"/>
    <n v="10313.879999999999"/>
    <n v="10829.574000000001"/>
  </r>
  <r>
    <x v="6"/>
    <x v="1"/>
    <x v="2"/>
    <x v="54"/>
    <n v="9300"/>
    <n v="8184"/>
    <n v="7038.24"/>
  </r>
  <r>
    <x v="6"/>
    <x v="0"/>
    <x v="2"/>
    <x v="50"/>
    <n v="19961"/>
    <n v="14771.14"/>
    <n v="11521.4892"/>
  </r>
  <r>
    <x v="6"/>
    <x v="3"/>
    <x v="2"/>
    <x v="10"/>
    <n v="13130"/>
    <n v="11423.1"/>
    <n v="12336.948"/>
  </r>
  <r>
    <x v="6"/>
    <x v="3"/>
    <x v="2"/>
    <x v="46"/>
    <n v="13978"/>
    <n v="17192.939999999999"/>
    <n v="12550.846199999998"/>
  </r>
  <r>
    <x v="6"/>
    <x v="3"/>
    <x v="2"/>
    <x v="13"/>
    <n v="15351"/>
    <n v="15504.51"/>
    <n v="15039.3747"/>
  </r>
  <r>
    <x v="6"/>
    <x v="2"/>
    <x v="2"/>
    <x v="33"/>
    <n v="9292"/>
    <n v="7340.68"/>
    <n v="8588.5956000000006"/>
  </r>
  <r>
    <x v="6"/>
    <x v="1"/>
    <x v="2"/>
    <x v="25"/>
    <n v="9340"/>
    <n v="9526.7999999999993"/>
    <n v="9336.2639999999992"/>
  </r>
  <r>
    <x v="6"/>
    <x v="1"/>
    <x v="2"/>
    <x v="48"/>
    <n v="9158"/>
    <n v="10989.6"/>
    <n v="7802.616"/>
  </r>
  <r>
    <x v="6"/>
    <x v="1"/>
    <x v="3"/>
    <x v="25"/>
    <n v="12137"/>
    <n v="10195.08"/>
    <n v="11622.391199999998"/>
  </r>
  <r>
    <x v="6"/>
    <x v="2"/>
    <x v="3"/>
    <x v="22"/>
    <n v="28188"/>
    <n v="21422.880000000001"/>
    <n v="19709.049600000002"/>
  </r>
  <r>
    <x v="6"/>
    <x v="3"/>
    <x v="3"/>
    <x v="57"/>
    <n v="23883"/>
    <n v="17673.419999999998"/>
    <n v="20324.432999999997"/>
  </r>
  <r>
    <x v="6"/>
    <x v="0"/>
    <x v="3"/>
    <x v="0"/>
    <n v="26327"/>
    <n v="28169.890000000003"/>
    <n v="32113.674600000002"/>
  </r>
  <r>
    <x v="6"/>
    <x v="2"/>
    <x v="3"/>
    <x v="22"/>
    <n v="22155"/>
    <n v="19496.400000000001"/>
    <n v="19886.328000000001"/>
  </r>
  <r>
    <x v="6"/>
    <x v="3"/>
    <x v="3"/>
    <x v="7"/>
    <n v="24639"/>
    <n v="25624.560000000001"/>
    <n v="17937.191999999999"/>
  </r>
  <r>
    <x v="6"/>
    <x v="3"/>
    <x v="4"/>
    <x v="21"/>
    <n v="22912"/>
    <n v="23141.119999999999"/>
    <n v="26149.465599999996"/>
  </r>
  <r>
    <x v="6"/>
    <x v="2"/>
    <x v="4"/>
    <x v="43"/>
    <n v="25097"/>
    <n v="19073.72"/>
    <n v="18501.508400000002"/>
  </r>
  <r>
    <x v="6"/>
    <x v="0"/>
    <x v="4"/>
    <x v="60"/>
    <n v="8353"/>
    <n v="7601.2300000000005"/>
    <n v="6385.0331999999999"/>
  </r>
  <r>
    <x v="6"/>
    <x v="0"/>
    <x v="4"/>
    <x v="0"/>
    <n v="9084"/>
    <n v="8266.44"/>
    <n v="9175.7484000000022"/>
  </r>
  <r>
    <x v="6"/>
    <x v="3"/>
    <x v="4"/>
    <x v="13"/>
    <n v="24424"/>
    <n v="22470.080000000002"/>
    <n v="25391.190399999999"/>
  </r>
  <r>
    <x v="6"/>
    <x v="0"/>
    <x v="4"/>
    <x v="53"/>
    <n v="14416"/>
    <n v="18164.16"/>
    <n v="21615.350399999999"/>
  </r>
  <r>
    <x v="6"/>
    <x v="1"/>
    <x v="4"/>
    <x v="47"/>
    <n v="29749"/>
    <n v="30046.49"/>
    <n v="26140.4463"/>
  </r>
  <r>
    <x v="6"/>
    <x v="0"/>
    <x v="4"/>
    <x v="18"/>
    <n v="11987"/>
    <n v="11987"/>
    <n v="14144.66"/>
  </r>
  <r>
    <x v="6"/>
    <x v="2"/>
    <x v="4"/>
    <x v="33"/>
    <n v="29102"/>
    <n v="31430.160000000003"/>
    <n v="22629.715200000002"/>
  </r>
  <r>
    <x v="6"/>
    <x v="0"/>
    <x v="4"/>
    <x v="52"/>
    <n v="9249"/>
    <n v="11468.76"/>
    <n v="8372.1947999999993"/>
  </r>
  <r>
    <x v="6"/>
    <x v="3"/>
    <x v="4"/>
    <x v="62"/>
    <n v="22177"/>
    <n v="27499.48"/>
    <n v="29699.438400000003"/>
  </r>
  <r>
    <x v="6"/>
    <x v="0"/>
    <x v="4"/>
    <x v="42"/>
    <n v="22638"/>
    <n v="18336.780000000002"/>
    <n v="20353.825800000006"/>
  </r>
  <r>
    <x v="6"/>
    <x v="3"/>
    <x v="4"/>
    <x v="21"/>
    <n v="15827"/>
    <n v="18834.129999999997"/>
    <n v="22600.955999999995"/>
  </r>
  <r>
    <x v="6"/>
    <x v="2"/>
    <x v="4"/>
    <x v="43"/>
    <n v="26949"/>
    <n v="34494.720000000001"/>
    <n v="33114.931199999999"/>
  </r>
  <r>
    <x v="6"/>
    <x v="1"/>
    <x v="4"/>
    <x v="30"/>
    <n v="23372"/>
    <n v="17529"/>
    <n v="19983.059999999998"/>
  </r>
  <r>
    <x v="6"/>
    <x v="0"/>
    <x v="5"/>
    <x v="60"/>
    <n v="14257"/>
    <n v="12546.16"/>
    <n v="12169.7752"/>
  </r>
  <r>
    <x v="6"/>
    <x v="0"/>
    <x v="5"/>
    <x v="41"/>
    <n v="8116"/>
    <n v="8278.32"/>
    <n v="8361.1031999999996"/>
  </r>
  <r>
    <x v="6"/>
    <x v="0"/>
    <x v="5"/>
    <x v="60"/>
    <n v="14004"/>
    <n v="12603.6"/>
    <n v="15124.32"/>
  </r>
  <r>
    <x v="6"/>
    <x v="1"/>
    <x v="5"/>
    <x v="35"/>
    <n v="11766"/>
    <n v="14472.18"/>
    <n v="14182.7364"/>
  </r>
  <r>
    <x v="6"/>
    <x v="1"/>
    <x v="5"/>
    <x v="36"/>
    <n v="28341"/>
    <n v="27207.360000000001"/>
    <n v="32376.758399999999"/>
  </r>
  <r>
    <x v="6"/>
    <x v="1"/>
    <x v="5"/>
    <x v="11"/>
    <n v="28348"/>
    <n v="31466.280000000002"/>
    <n v="30836.954400000002"/>
  </r>
  <r>
    <x v="6"/>
    <x v="2"/>
    <x v="5"/>
    <x v="32"/>
    <n v="17439"/>
    <n v="13428.03"/>
    <n v="13562.310300000001"/>
  </r>
  <r>
    <x v="6"/>
    <x v="0"/>
    <x v="5"/>
    <x v="40"/>
    <n v="18040"/>
    <n v="23452"/>
    <n v="26735.279999999999"/>
  </r>
  <r>
    <x v="7"/>
    <x v="0"/>
    <x v="0"/>
    <x v="53"/>
    <n v="9158"/>
    <n v="7051.66"/>
    <n v="5570.8114000000005"/>
  </r>
  <r>
    <x v="7"/>
    <x v="0"/>
    <x v="0"/>
    <x v="41"/>
    <n v="17081"/>
    <n v="19130.72"/>
    <n v="17026.340800000002"/>
  </r>
  <r>
    <x v="7"/>
    <x v="2"/>
    <x v="0"/>
    <x v="43"/>
    <n v="12545"/>
    <n v="10914.15"/>
    <n v="11787.282000000001"/>
  </r>
  <r>
    <x v="7"/>
    <x v="2"/>
    <x v="0"/>
    <x v="4"/>
    <n v="25403"/>
    <n v="28959.42"/>
    <n v="29828.202600000001"/>
  </r>
  <r>
    <x v="7"/>
    <x v="1"/>
    <x v="0"/>
    <x v="47"/>
    <n v="8272"/>
    <n v="8272"/>
    <n v="6534.88"/>
  </r>
  <r>
    <x v="7"/>
    <x v="0"/>
    <x v="0"/>
    <x v="18"/>
    <n v="22331"/>
    <n v="26127.269999999997"/>
    <n v="28739.996999999999"/>
  </r>
  <r>
    <x v="7"/>
    <x v="2"/>
    <x v="1"/>
    <x v="12"/>
    <n v="28144"/>
    <n v="21670.880000000001"/>
    <n v="24921.511999999999"/>
  </r>
  <r>
    <x v="7"/>
    <x v="1"/>
    <x v="1"/>
    <x v="35"/>
    <n v="12139"/>
    <n v="10439.539999999999"/>
    <n v="10857.121599999999"/>
  </r>
  <r>
    <x v="7"/>
    <x v="3"/>
    <x v="1"/>
    <x v="61"/>
    <n v="29177"/>
    <n v="30052.31"/>
    <n v="35161.202700000002"/>
  </r>
  <r>
    <x v="7"/>
    <x v="3"/>
    <x v="1"/>
    <x v="9"/>
    <n v="23324"/>
    <n v="17259.759999999998"/>
    <n v="12944.82"/>
  </r>
  <r>
    <x v="7"/>
    <x v="2"/>
    <x v="1"/>
    <x v="8"/>
    <n v="27958"/>
    <n v="25162.2"/>
    <n v="17865.162"/>
  </r>
  <r>
    <x v="7"/>
    <x v="0"/>
    <x v="1"/>
    <x v="42"/>
    <n v="8772"/>
    <n v="9473.76"/>
    <n v="11084.299199999999"/>
  </r>
  <r>
    <x v="7"/>
    <x v="3"/>
    <x v="1"/>
    <x v="7"/>
    <n v="26779"/>
    <n v="19548.669999999998"/>
    <n v="17202.829599999997"/>
  </r>
  <r>
    <x v="7"/>
    <x v="0"/>
    <x v="1"/>
    <x v="0"/>
    <n v="10138"/>
    <n v="12571.12"/>
    <n v="15085.344000000001"/>
  </r>
  <r>
    <x v="7"/>
    <x v="1"/>
    <x v="1"/>
    <x v="54"/>
    <n v="29358"/>
    <n v="25247.88"/>
    <n v="27520.189200000004"/>
  </r>
  <r>
    <x v="7"/>
    <x v="2"/>
    <x v="1"/>
    <x v="56"/>
    <n v="14107"/>
    <n v="15517.7"/>
    <n v="16138.408000000001"/>
  </r>
  <r>
    <x v="7"/>
    <x v="2"/>
    <x v="1"/>
    <x v="55"/>
    <n v="16148"/>
    <n v="14533.2"/>
    <n v="17003.844000000001"/>
  </r>
  <r>
    <x v="7"/>
    <x v="3"/>
    <x v="1"/>
    <x v="21"/>
    <n v="15083"/>
    <n v="12669.72"/>
    <n v="12162.931199999999"/>
  </r>
  <r>
    <x v="7"/>
    <x v="3"/>
    <x v="1"/>
    <x v="7"/>
    <n v="15288"/>
    <n v="16358.160000000002"/>
    <n v="13904.436000000002"/>
  </r>
  <r>
    <x v="7"/>
    <x v="0"/>
    <x v="1"/>
    <x v="16"/>
    <n v="9534"/>
    <n v="9057.2999999999993"/>
    <n v="6521.2559999999994"/>
  </r>
  <r>
    <x v="7"/>
    <x v="0"/>
    <x v="2"/>
    <x v="18"/>
    <n v="21300"/>
    <n v="21087"/>
    <n v="16026.12"/>
  </r>
  <r>
    <x v="7"/>
    <x v="0"/>
    <x v="2"/>
    <x v="42"/>
    <n v="21005"/>
    <n v="25836.149999999998"/>
    <n v="20152.197"/>
  </r>
  <r>
    <x v="7"/>
    <x v="1"/>
    <x v="2"/>
    <x v="59"/>
    <n v="27732"/>
    <n v="29673.24"/>
    <n v="27299.380800000003"/>
  </r>
  <r>
    <x v="7"/>
    <x v="3"/>
    <x v="2"/>
    <x v="37"/>
    <n v="23397"/>
    <n v="21993.18"/>
    <n v="21773.248200000002"/>
  </r>
  <r>
    <x v="7"/>
    <x v="2"/>
    <x v="2"/>
    <x v="14"/>
    <n v="8712"/>
    <n v="8624.8799999999992"/>
    <n v="9056.1239999999998"/>
  </r>
  <r>
    <x v="7"/>
    <x v="0"/>
    <x v="2"/>
    <x v="41"/>
    <n v="25944"/>
    <n v="27760.080000000002"/>
    <n v="31646.4912"/>
  </r>
  <r>
    <x v="7"/>
    <x v="2"/>
    <x v="2"/>
    <x v="4"/>
    <n v="16891"/>
    <n v="11823.699999999999"/>
    <n v="13006.07"/>
  </r>
  <r>
    <x v="7"/>
    <x v="3"/>
    <x v="2"/>
    <x v="17"/>
    <n v="10389"/>
    <n v="9142.32"/>
    <n v="10330.821599999999"/>
  </r>
  <r>
    <x v="7"/>
    <x v="3"/>
    <x v="3"/>
    <x v="21"/>
    <n v="14269"/>
    <n v="13983.619999999999"/>
    <n v="15941.326799999997"/>
  </r>
  <r>
    <x v="7"/>
    <x v="2"/>
    <x v="3"/>
    <x v="4"/>
    <n v="23436"/>
    <n v="18983.16"/>
    <n v="16135.686"/>
  </r>
  <r>
    <x v="7"/>
    <x v="3"/>
    <x v="3"/>
    <x v="61"/>
    <n v="16375"/>
    <n v="20960"/>
    <n v="19283.2"/>
  </r>
  <r>
    <x v="7"/>
    <x v="1"/>
    <x v="3"/>
    <x v="47"/>
    <n v="28977"/>
    <n v="30425.850000000002"/>
    <n v="28600.298999999999"/>
  </r>
  <r>
    <x v="7"/>
    <x v="3"/>
    <x v="3"/>
    <x v="13"/>
    <n v="12685"/>
    <n v="11289.65"/>
    <n v="12079.925500000001"/>
  </r>
  <r>
    <x v="7"/>
    <x v="1"/>
    <x v="3"/>
    <x v="47"/>
    <n v="18321"/>
    <n v="23084.46"/>
    <n v="18929.257199999996"/>
  </r>
  <r>
    <x v="7"/>
    <x v="3"/>
    <x v="4"/>
    <x v="3"/>
    <n v="15955"/>
    <n v="13561.75"/>
    <n v="14511.0725"/>
  </r>
  <r>
    <x v="7"/>
    <x v="3"/>
    <x v="4"/>
    <x v="7"/>
    <n v="12299"/>
    <n v="12790.960000000001"/>
    <n v="9721.1296000000002"/>
  </r>
  <r>
    <x v="7"/>
    <x v="3"/>
    <x v="4"/>
    <x v="5"/>
    <n v="29086"/>
    <n v="23559.66"/>
    <n v="27564.802199999998"/>
  </r>
  <r>
    <x v="7"/>
    <x v="0"/>
    <x v="4"/>
    <x v="0"/>
    <n v="12720"/>
    <n v="16281.6"/>
    <n v="12374.016"/>
  </r>
  <r>
    <x v="7"/>
    <x v="3"/>
    <x v="4"/>
    <x v="27"/>
    <n v="10281"/>
    <n v="9664.14"/>
    <n v="10050.705599999999"/>
  </r>
  <r>
    <x v="7"/>
    <x v="3"/>
    <x v="4"/>
    <x v="57"/>
    <n v="22603"/>
    <n v="25993.449999999997"/>
    <n v="26513.318999999996"/>
  </r>
  <r>
    <x v="7"/>
    <x v="3"/>
    <x v="4"/>
    <x v="46"/>
    <n v="12510"/>
    <n v="12760.2"/>
    <n v="12887.802000000001"/>
  </r>
  <r>
    <x v="7"/>
    <x v="3"/>
    <x v="4"/>
    <x v="13"/>
    <n v="28542"/>
    <n v="23975.279999999999"/>
    <n v="22776.516"/>
  </r>
  <r>
    <x v="7"/>
    <x v="3"/>
    <x v="4"/>
    <x v="58"/>
    <n v="26134"/>
    <n v="22475.239999999998"/>
    <n v="20901.9732"/>
  </r>
  <r>
    <x v="7"/>
    <x v="1"/>
    <x v="4"/>
    <x v="25"/>
    <n v="27168"/>
    <n v="26896.32"/>
    <n v="29316.988800000003"/>
  </r>
  <r>
    <x v="7"/>
    <x v="1"/>
    <x v="4"/>
    <x v="11"/>
    <n v="28478"/>
    <n v="31325.800000000003"/>
    <n v="22241.317999999999"/>
  </r>
  <r>
    <x v="7"/>
    <x v="0"/>
    <x v="4"/>
    <x v="50"/>
    <n v="21197"/>
    <n v="25648.37"/>
    <n v="28213.207000000002"/>
  </r>
  <r>
    <x v="7"/>
    <x v="3"/>
    <x v="4"/>
    <x v="10"/>
    <n v="18788"/>
    <n v="23109.239999999998"/>
    <n v="22878.147599999997"/>
  </r>
  <r>
    <x v="7"/>
    <x v="1"/>
    <x v="4"/>
    <x v="30"/>
    <n v="22328"/>
    <n v="27686.720000000001"/>
    <n v="29071.056000000004"/>
  </r>
  <r>
    <x v="7"/>
    <x v="0"/>
    <x v="4"/>
    <x v="16"/>
    <n v="23958"/>
    <n v="18926.82"/>
    <n v="14762.919600000001"/>
  </r>
  <r>
    <x v="7"/>
    <x v="3"/>
    <x v="5"/>
    <x v="20"/>
    <n v="18690"/>
    <n v="20372.100000000002"/>
    <n v="19149.774000000001"/>
  </r>
  <r>
    <x v="7"/>
    <x v="2"/>
    <x v="5"/>
    <x v="4"/>
    <n v="18386"/>
    <n v="22063.200000000001"/>
    <n v="24490.152000000002"/>
  </r>
  <r>
    <x v="7"/>
    <x v="3"/>
    <x v="5"/>
    <x v="21"/>
    <n v="26437"/>
    <n v="24850.78"/>
    <n v="28081.381399999995"/>
  </r>
  <r>
    <x v="7"/>
    <x v="1"/>
    <x v="5"/>
    <x v="31"/>
    <n v="20680"/>
    <n v="21920.800000000003"/>
    <n v="22797.632000000005"/>
  </r>
  <r>
    <x v="7"/>
    <x v="2"/>
    <x v="5"/>
    <x v="2"/>
    <n v="18881"/>
    <n v="13783.13"/>
    <n v="10475.1788"/>
  </r>
  <r>
    <x v="7"/>
    <x v="2"/>
    <x v="5"/>
    <x v="12"/>
    <n v="13136"/>
    <n v="12741.92"/>
    <n v="12487.0816"/>
  </r>
  <r>
    <x v="7"/>
    <x v="0"/>
    <x v="5"/>
    <x v="26"/>
    <n v="12798"/>
    <n v="10750.32"/>
    <n v="12685.3776"/>
  </r>
  <r>
    <x v="7"/>
    <x v="3"/>
    <x v="5"/>
    <x v="5"/>
    <n v="11735"/>
    <n v="14199.35"/>
    <n v="16471.245999999999"/>
  </r>
  <r>
    <x v="7"/>
    <x v="1"/>
    <x v="0"/>
    <x v="1"/>
    <n v="15569"/>
    <n v="19928.32"/>
    <n v="19131.1872"/>
  </r>
  <r>
    <x v="7"/>
    <x v="2"/>
    <x v="0"/>
    <x v="2"/>
    <n v="21671"/>
    <n v="27088.75"/>
    <n v="21941.887500000001"/>
  </r>
  <r>
    <x v="7"/>
    <x v="2"/>
    <x v="0"/>
    <x v="33"/>
    <n v="20371"/>
    <n v="17315.349999999999"/>
    <n v="16795.889499999997"/>
  </r>
  <r>
    <x v="7"/>
    <x v="2"/>
    <x v="0"/>
    <x v="2"/>
    <n v="10094"/>
    <n v="11608.099999999999"/>
    <n v="12188.504999999999"/>
  </r>
  <r>
    <x v="7"/>
    <x v="2"/>
    <x v="0"/>
    <x v="12"/>
    <n v="13135"/>
    <n v="16156.05"/>
    <n v="15348.247499999999"/>
  </r>
  <r>
    <x v="7"/>
    <x v="0"/>
    <x v="0"/>
    <x v="18"/>
    <n v="19561"/>
    <n v="20539.05"/>
    <n v="15609.678"/>
  </r>
  <r>
    <x v="7"/>
    <x v="2"/>
    <x v="1"/>
    <x v="55"/>
    <n v="13887"/>
    <n v="16247.789999999999"/>
    <n v="18360.002699999997"/>
  </r>
  <r>
    <x v="7"/>
    <x v="2"/>
    <x v="1"/>
    <x v="55"/>
    <n v="9737"/>
    <n v="9055.41"/>
    <n v="9689.288700000001"/>
  </r>
  <r>
    <x v="7"/>
    <x v="3"/>
    <x v="1"/>
    <x v="3"/>
    <n v="19226"/>
    <n v="13842.72"/>
    <n v="14396.4288"/>
  </r>
  <r>
    <x v="7"/>
    <x v="0"/>
    <x v="1"/>
    <x v="41"/>
    <n v="25488"/>
    <n v="26762.400000000001"/>
    <n v="24086.160000000003"/>
  </r>
  <r>
    <x v="7"/>
    <x v="2"/>
    <x v="1"/>
    <x v="63"/>
    <n v="9328"/>
    <n v="11380.16"/>
    <n v="12631.9776"/>
  </r>
  <r>
    <x v="7"/>
    <x v="1"/>
    <x v="1"/>
    <x v="30"/>
    <n v="8110"/>
    <n v="6650.2"/>
    <n v="6783.2039999999997"/>
  </r>
  <r>
    <x v="7"/>
    <x v="2"/>
    <x v="1"/>
    <x v="32"/>
    <n v="24972"/>
    <n v="19977.600000000002"/>
    <n v="16181.856000000003"/>
  </r>
  <r>
    <x v="7"/>
    <x v="1"/>
    <x v="1"/>
    <x v="47"/>
    <n v="18227"/>
    <n v="16586.57"/>
    <n v="19572.152599999998"/>
  </r>
  <r>
    <x v="7"/>
    <x v="0"/>
    <x v="1"/>
    <x v="50"/>
    <n v="26183"/>
    <n v="33514.239999999998"/>
    <n v="36865.664000000004"/>
  </r>
  <r>
    <x v="7"/>
    <x v="0"/>
    <x v="1"/>
    <x v="60"/>
    <n v="28269"/>
    <n v="20070.989999999998"/>
    <n v="14451.112799999997"/>
  </r>
  <r>
    <x v="7"/>
    <x v="3"/>
    <x v="1"/>
    <x v="5"/>
    <n v="27035"/>
    <n v="30819.899999999998"/>
    <n v="24964.118999999999"/>
  </r>
  <r>
    <x v="7"/>
    <x v="2"/>
    <x v="1"/>
    <x v="14"/>
    <n v="20019"/>
    <n v="16015.2"/>
    <n v="11370.791999999999"/>
  </r>
  <r>
    <x v="7"/>
    <x v="2"/>
    <x v="1"/>
    <x v="12"/>
    <n v="14631"/>
    <n v="16240.410000000002"/>
    <n v="18838.875599999999"/>
  </r>
  <r>
    <x v="7"/>
    <x v="0"/>
    <x v="1"/>
    <x v="60"/>
    <n v="15854"/>
    <n v="11731.96"/>
    <n v="14078.351999999999"/>
  </r>
  <r>
    <x v="7"/>
    <x v="3"/>
    <x v="2"/>
    <x v="13"/>
    <n v="16334"/>
    <n v="20580.84"/>
    <n v="20580.84"/>
  </r>
  <r>
    <x v="7"/>
    <x v="2"/>
    <x v="2"/>
    <x v="63"/>
    <n v="24297"/>
    <n v="19680.57"/>
    <n v="14563.621799999999"/>
  </r>
  <r>
    <x v="7"/>
    <x v="1"/>
    <x v="2"/>
    <x v="19"/>
    <n v="29340"/>
    <n v="36968.400000000001"/>
    <n v="32901.876000000004"/>
  </r>
  <r>
    <x v="7"/>
    <x v="3"/>
    <x v="2"/>
    <x v="10"/>
    <n v="28370"/>
    <n v="21844.9"/>
    <n v="15728.328000000001"/>
  </r>
  <r>
    <x v="7"/>
    <x v="0"/>
    <x v="2"/>
    <x v="40"/>
    <n v="28041"/>
    <n v="30003.870000000003"/>
    <n v="31204.024800000003"/>
  </r>
  <r>
    <x v="7"/>
    <x v="3"/>
    <x v="2"/>
    <x v="46"/>
    <n v="8273"/>
    <n v="8107.54"/>
    <n v="6080.6549999999997"/>
  </r>
  <r>
    <x v="7"/>
    <x v="0"/>
    <x v="2"/>
    <x v="16"/>
    <n v="27168"/>
    <n v="19289.28"/>
    <n v="20832.422399999999"/>
  </r>
  <r>
    <x v="7"/>
    <x v="0"/>
    <x v="2"/>
    <x v="41"/>
    <n v="8144"/>
    <n v="9202.7199999999993"/>
    <n v="10491.100799999998"/>
  </r>
  <r>
    <x v="7"/>
    <x v="2"/>
    <x v="3"/>
    <x v="56"/>
    <n v="28033"/>
    <n v="31957.62"/>
    <n v="28761.858"/>
  </r>
  <r>
    <x v="7"/>
    <x v="2"/>
    <x v="3"/>
    <x v="44"/>
    <n v="20891"/>
    <n v="20891"/>
    <n v="17548.439999999999"/>
  </r>
  <r>
    <x v="7"/>
    <x v="3"/>
    <x v="3"/>
    <x v="61"/>
    <n v="17553"/>
    <n v="21590.19"/>
    <n v="25260.522299999997"/>
  </r>
  <r>
    <x v="7"/>
    <x v="0"/>
    <x v="3"/>
    <x v="26"/>
    <n v="9406"/>
    <n v="11099.08"/>
    <n v="10211.1536"/>
  </r>
  <r>
    <x v="7"/>
    <x v="0"/>
    <x v="3"/>
    <x v="60"/>
    <n v="14448"/>
    <n v="14159.039999999999"/>
    <n v="13026.316800000001"/>
  </r>
  <r>
    <x v="7"/>
    <x v="2"/>
    <x v="3"/>
    <x v="39"/>
    <n v="20177"/>
    <n v="16746.91"/>
    <n v="15239.688100000001"/>
  </r>
  <r>
    <x v="7"/>
    <x v="0"/>
    <x v="4"/>
    <x v="40"/>
    <n v="11989"/>
    <n v="10550.32"/>
    <n v="8967.771999999999"/>
  </r>
  <r>
    <x v="7"/>
    <x v="3"/>
    <x v="4"/>
    <x v="62"/>
    <n v="21125"/>
    <n v="19435"/>
    <n v="22155.899999999998"/>
  </r>
  <r>
    <x v="7"/>
    <x v="3"/>
    <x v="4"/>
    <x v="20"/>
    <n v="29554"/>
    <n v="28962.92"/>
    <n v="27804.403199999997"/>
  </r>
  <r>
    <x v="7"/>
    <x v="2"/>
    <x v="4"/>
    <x v="63"/>
    <n v="18967"/>
    <n v="21053.370000000003"/>
    <n v="20842.836300000003"/>
  </r>
  <r>
    <x v="7"/>
    <x v="1"/>
    <x v="4"/>
    <x v="31"/>
    <n v="12076"/>
    <n v="11351.439999999999"/>
    <n v="13508.213599999997"/>
  </r>
  <r>
    <x v="7"/>
    <x v="3"/>
    <x v="4"/>
    <x v="37"/>
    <n v="21973"/>
    <n v="18237.59"/>
    <n v="13860.5684"/>
  </r>
  <r>
    <x v="7"/>
    <x v="3"/>
    <x v="4"/>
    <x v="37"/>
    <n v="29406"/>
    <n v="29406"/>
    <n v="30582.240000000002"/>
  </r>
  <r>
    <x v="7"/>
    <x v="0"/>
    <x v="4"/>
    <x v="60"/>
    <n v="10547"/>
    <n v="12129.05"/>
    <n v="14069.697999999999"/>
  </r>
  <r>
    <x v="7"/>
    <x v="1"/>
    <x v="4"/>
    <x v="30"/>
    <n v="22943"/>
    <n v="18813.259999999998"/>
    <n v="14862.475399999999"/>
  </r>
  <r>
    <x v="7"/>
    <x v="3"/>
    <x v="4"/>
    <x v="62"/>
    <n v="25233"/>
    <n v="22457.37"/>
    <n v="22681.9437"/>
  </r>
  <r>
    <x v="7"/>
    <x v="3"/>
    <x v="4"/>
    <x v="13"/>
    <n v="16144"/>
    <n v="17435.52"/>
    <n v="14994.547200000001"/>
  </r>
  <r>
    <x v="7"/>
    <x v="1"/>
    <x v="4"/>
    <x v="1"/>
    <n v="22737"/>
    <n v="22054.89"/>
    <n v="24039.830100000003"/>
  </r>
  <r>
    <x v="7"/>
    <x v="2"/>
    <x v="4"/>
    <x v="12"/>
    <n v="22007"/>
    <n v="15845.039999999999"/>
    <n v="15528.1392"/>
  </r>
  <r>
    <x v="7"/>
    <x v="1"/>
    <x v="4"/>
    <x v="25"/>
    <n v="25117"/>
    <n v="27879.870000000003"/>
    <n v="30110.259600000005"/>
  </r>
  <r>
    <x v="7"/>
    <x v="3"/>
    <x v="4"/>
    <x v="21"/>
    <n v="29927"/>
    <n v="37708.019999999997"/>
    <n v="42987.142799999994"/>
  </r>
  <r>
    <x v="7"/>
    <x v="1"/>
    <x v="5"/>
    <x v="36"/>
    <n v="14996"/>
    <n v="14846.039999999999"/>
    <n v="12173.752799999998"/>
  </r>
  <r>
    <x v="7"/>
    <x v="3"/>
    <x v="5"/>
    <x v="38"/>
    <n v="16269"/>
    <n v="19360.11"/>
    <n v="15294.486900000002"/>
  </r>
  <r>
    <x v="7"/>
    <x v="1"/>
    <x v="5"/>
    <x v="30"/>
    <n v="24068"/>
    <n v="20217.12"/>
    <n v="22845.345599999997"/>
  </r>
  <r>
    <x v="7"/>
    <x v="1"/>
    <x v="5"/>
    <x v="19"/>
    <n v="21255"/>
    <n v="27631.5"/>
    <n v="27631.5"/>
  </r>
  <r>
    <x v="7"/>
    <x v="1"/>
    <x v="5"/>
    <x v="35"/>
    <n v="24150"/>
    <n v="19803"/>
    <n v="20793.150000000001"/>
  </r>
  <r>
    <x v="7"/>
    <x v="3"/>
    <x v="5"/>
    <x v="38"/>
    <n v="13490"/>
    <n v="13490"/>
    <n v="9577.9"/>
  </r>
  <r>
    <x v="7"/>
    <x v="3"/>
    <x v="5"/>
    <x v="6"/>
    <n v="9809"/>
    <n v="10986.080000000002"/>
    <n v="7800.1168000000007"/>
  </r>
  <r>
    <x v="7"/>
    <x v="2"/>
    <x v="5"/>
    <x v="14"/>
    <n v="29396"/>
    <n v="35275.199999999997"/>
    <n v="28220.16"/>
  </r>
  <r>
    <x v="7"/>
    <x v="1"/>
    <x v="0"/>
    <x v="54"/>
    <n v="17271"/>
    <n v="16580.16"/>
    <n v="12435.119999999999"/>
  </r>
  <r>
    <x v="7"/>
    <x v="2"/>
    <x v="0"/>
    <x v="4"/>
    <n v="10196"/>
    <n v="10909.720000000001"/>
    <n v="8727.7760000000017"/>
  </r>
  <r>
    <x v="7"/>
    <x v="2"/>
    <x v="0"/>
    <x v="32"/>
    <n v="16010"/>
    <n v="14409"/>
    <n v="16138.080000000002"/>
  </r>
  <r>
    <x v="7"/>
    <x v="3"/>
    <x v="0"/>
    <x v="5"/>
    <n v="25759"/>
    <n v="28592.49"/>
    <n v="28592.49"/>
  </r>
  <r>
    <x v="7"/>
    <x v="2"/>
    <x v="0"/>
    <x v="23"/>
    <n v="16509"/>
    <n v="18820.259999999998"/>
    <n v="21078.691200000001"/>
  </r>
  <r>
    <x v="7"/>
    <x v="1"/>
    <x v="0"/>
    <x v="30"/>
    <n v="9173"/>
    <n v="11099.33"/>
    <n v="7991.5175999999992"/>
  </r>
  <r>
    <x v="7"/>
    <x v="3"/>
    <x v="1"/>
    <x v="37"/>
    <n v="10876"/>
    <n v="11419.800000000001"/>
    <n v="11990.79"/>
  </r>
  <r>
    <x v="7"/>
    <x v="0"/>
    <x v="1"/>
    <x v="60"/>
    <n v="13933"/>
    <n v="18112.900000000001"/>
    <n v="14671.449000000002"/>
  </r>
  <r>
    <x v="7"/>
    <x v="3"/>
    <x v="1"/>
    <x v="21"/>
    <n v="28717"/>
    <n v="33024.549999999996"/>
    <n v="23447.430499999995"/>
  </r>
  <r>
    <x v="7"/>
    <x v="3"/>
    <x v="1"/>
    <x v="58"/>
    <n v="14497"/>
    <n v="12612.39"/>
    <n v="12738.5139"/>
  </r>
  <r>
    <x v="7"/>
    <x v="0"/>
    <x v="1"/>
    <x v="45"/>
    <n v="9258"/>
    <n v="10183.800000000001"/>
    <n v="7536.0120000000006"/>
  </r>
  <r>
    <x v="7"/>
    <x v="3"/>
    <x v="1"/>
    <x v="6"/>
    <n v="29486"/>
    <n v="30075.72"/>
    <n v="22556.79"/>
  </r>
  <r>
    <x v="7"/>
    <x v="2"/>
    <x v="1"/>
    <x v="22"/>
    <n v="19710"/>
    <n v="14191.199999999999"/>
    <n v="15468.407999999999"/>
  </r>
  <r>
    <x v="7"/>
    <x v="0"/>
    <x v="1"/>
    <x v="42"/>
    <n v="29697"/>
    <n v="34448.519999999997"/>
    <n v="37893.372000000003"/>
  </r>
  <r>
    <x v="7"/>
    <x v="0"/>
    <x v="1"/>
    <x v="45"/>
    <n v="25209"/>
    <n v="28234.080000000002"/>
    <n v="20046.196800000002"/>
  </r>
  <r>
    <x v="7"/>
    <x v="2"/>
    <x v="1"/>
    <x v="63"/>
    <n v="14661"/>
    <n v="13927.949999999999"/>
    <n v="14345.788499999999"/>
  </r>
  <r>
    <x v="7"/>
    <x v="3"/>
    <x v="1"/>
    <x v="21"/>
    <n v="20722"/>
    <n v="18028.14"/>
    <n v="20732.360999999997"/>
  </r>
  <r>
    <x v="7"/>
    <x v="2"/>
    <x v="1"/>
    <x v="55"/>
    <n v="11355"/>
    <n v="11355"/>
    <n v="13171.8"/>
  </r>
  <r>
    <x v="7"/>
    <x v="3"/>
    <x v="1"/>
    <x v="46"/>
    <n v="23674"/>
    <n v="26988.359999999997"/>
    <n v="24289.523999999998"/>
  </r>
  <r>
    <x v="7"/>
    <x v="2"/>
    <x v="1"/>
    <x v="43"/>
    <n v="28540"/>
    <n v="31108.600000000002"/>
    <n v="31108.600000000002"/>
  </r>
  <r>
    <x v="7"/>
    <x v="1"/>
    <x v="2"/>
    <x v="49"/>
    <n v="17317"/>
    <n v="17490.170000000002"/>
    <n v="14516.841100000001"/>
  </r>
  <r>
    <x v="7"/>
    <x v="3"/>
    <x v="2"/>
    <x v="6"/>
    <n v="13651"/>
    <n v="10374.76"/>
    <n v="11723.478799999999"/>
  </r>
  <r>
    <x v="7"/>
    <x v="3"/>
    <x v="2"/>
    <x v="37"/>
    <n v="12773"/>
    <n v="15327.599999999999"/>
    <n v="14407.943999999998"/>
  </r>
  <r>
    <x v="7"/>
    <x v="3"/>
    <x v="2"/>
    <x v="27"/>
    <n v="12839"/>
    <n v="9500.86"/>
    <n v="11116.0062"/>
  </r>
  <r>
    <x v="7"/>
    <x v="3"/>
    <x v="2"/>
    <x v="24"/>
    <n v="28815"/>
    <n v="23916.449999999997"/>
    <n v="23438.120999999996"/>
  </r>
  <r>
    <x v="7"/>
    <x v="2"/>
    <x v="2"/>
    <x v="39"/>
    <n v="22311"/>
    <n v="23426.55"/>
    <n v="16632.8505"/>
  </r>
  <r>
    <x v="7"/>
    <x v="1"/>
    <x v="2"/>
    <x v="36"/>
    <n v="27475"/>
    <n v="28299.25"/>
    <n v="32261.144999999997"/>
  </r>
  <r>
    <x v="7"/>
    <x v="0"/>
    <x v="2"/>
    <x v="26"/>
    <n v="15918"/>
    <n v="19579.14"/>
    <n v="23103.385199999997"/>
  </r>
  <r>
    <x v="7"/>
    <x v="3"/>
    <x v="3"/>
    <x v="17"/>
    <n v="28122"/>
    <n v="26715.899999999998"/>
    <n v="26983.058999999997"/>
  </r>
  <r>
    <x v="7"/>
    <x v="3"/>
    <x v="3"/>
    <x v="64"/>
    <n v="14752"/>
    <n v="17554.88"/>
    <n v="14043.904000000002"/>
  </r>
  <r>
    <x v="7"/>
    <x v="1"/>
    <x v="3"/>
    <x v="25"/>
    <n v="25241"/>
    <n v="31551.25"/>
    <n v="22401.387499999997"/>
  </r>
  <r>
    <x v="7"/>
    <x v="1"/>
    <x v="3"/>
    <x v="49"/>
    <n v="10946"/>
    <n v="11383.84"/>
    <n v="11042.3248"/>
  </r>
  <r>
    <x v="7"/>
    <x v="2"/>
    <x v="3"/>
    <x v="43"/>
    <n v="26342"/>
    <n v="28712.780000000002"/>
    <n v="31009.802400000004"/>
  </r>
  <r>
    <x v="7"/>
    <x v="3"/>
    <x v="3"/>
    <x v="13"/>
    <n v="20585"/>
    <n v="18320.650000000001"/>
    <n v="19053.476000000002"/>
  </r>
  <r>
    <x v="7"/>
    <x v="2"/>
    <x v="4"/>
    <x v="55"/>
    <n v="20996"/>
    <n v="21415.920000000002"/>
    <n v="18631.850400000003"/>
  </r>
  <r>
    <x v="7"/>
    <x v="3"/>
    <x v="4"/>
    <x v="21"/>
    <n v="17388"/>
    <n v="21908.880000000001"/>
    <n v="17527.104000000003"/>
  </r>
  <r>
    <x v="7"/>
    <x v="3"/>
    <x v="4"/>
    <x v="6"/>
    <n v="22085"/>
    <n v="17888.850000000002"/>
    <n v="17531.073"/>
  </r>
  <r>
    <x v="7"/>
    <x v="2"/>
    <x v="4"/>
    <x v="14"/>
    <n v="18087"/>
    <n v="15916.56"/>
    <n v="11619.0888"/>
  </r>
  <r>
    <x v="7"/>
    <x v="2"/>
    <x v="4"/>
    <x v="23"/>
    <n v="15706"/>
    <n v="12564.800000000001"/>
    <n v="8921.0079999999998"/>
  </r>
  <r>
    <x v="7"/>
    <x v="0"/>
    <x v="4"/>
    <x v="40"/>
    <n v="25317"/>
    <n v="28608.209999999995"/>
    <n v="26605.635299999998"/>
  </r>
  <r>
    <x v="7"/>
    <x v="3"/>
    <x v="4"/>
    <x v="57"/>
    <n v="12790"/>
    <n v="15475.9"/>
    <n v="12071.201999999999"/>
  </r>
  <r>
    <x v="7"/>
    <x v="3"/>
    <x v="4"/>
    <x v="24"/>
    <n v="14854"/>
    <n v="15893.78"/>
    <n v="15416.9666"/>
  </r>
  <r>
    <x v="7"/>
    <x v="1"/>
    <x v="4"/>
    <x v="48"/>
    <n v="25127"/>
    <n v="19850.330000000002"/>
    <n v="19850.330000000002"/>
  </r>
  <r>
    <x v="7"/>
    <x v="0"/>
    <x v="4"/>
    <x v="26"/>
    <n v="12514"/>
    <n v="14766.519999999999"/>
    <n v="11074.89"/>
  </r>
  <r>
    <x v="7"/>
    <x v="3"/>
    <x v="4"/>
    <x v="20"/>
    <n v="17435"/>
    <n v="19527.2"/>
    <n v="16793.392"/>
  </r>
  <r>
    <x v="7"/>
    <x v="0"/>
    <x v="4"/>
    <x v="0"/>
    <n v="23418"/>
    <n v="18266.04"/>
    <n v="19544.662800000002"/>
  </r>
  <r>
    <x v="7"/>
    <x v="0"/>
    <x v="4"/>
    <x v="50"/>
    <n v="29824"/>
    <n v="23560.960000000003"/>
    <n v="26623.8848"/>
  </r>
  <r>
    <x v="7"/>
    <x v="0"/>
    <x v="4"/>
    <x v="50"/>
    <n v="27610"/>
    <n v="24296.799999999999"/>
    <n v="21138.216"/>
  </r>
  <r>
    <x v="7"/>
    <x v="2"/>
    <x v="4"/>
    <x v="4"/>
    <n v="28038"/>
    <n v="23832.3"/>
    <n v="27883.790999999997"/>
  </r>
  <r>
    <x v="7"/>
    <x v="2"/>
    <x v="5"/>
    <x v="14"/>
    <n v="14502"/>
    <n v="10731.48"/>
    <n v="10409.535599999999"/>
  </r>
  <r>
    <x v="7"/>
    <x v="1"/>
    <x v="5"/>
    <x v="30"/>
    <n v="16168"/>
    <n v="11317.599999999999"/>
    <n v="8940.9039999999986"/>
  </r>
  <r>
    <x v="7"/>
    <x v="2"/>
    <x v="5"/>
    <x v="14"/>
    <n v="9860"/>
    <n v="10550.2"/>
    <n v="8545.6620000000003"/>
  </r>
  <r>
    <x v="7"/>
    <x v="3"/>
    <x v="5"/>
    <x v="61"/>
    <n v="12551"/>
    <n v="10291.82"/>
    <n v="11732.674799999999"/>
  </r>
  <r>
    <x v="7"/>
    <x v="0"/>
    <x v="5"/>
    <x v="60"/>
    <n v="22317"/>
    <n v="29012.100000000002"/>
    <n v="34234.277999999998"/>
  </r>
  <r>
    <x v="7"/>
    <x v="1"/>
    <x v="5"/>
    <x v="31"/>
    <n v="13163"/>
    <n v="9345.73"/>
    <n v="7850.4131999999991"/>
  </r>
  <r>
    <x v="7"/>
    <x v="2"/>
    <x v="5"/>
    <x v="43"/>
    <n v="25975"/>
    <n v="28832.250000000004"/>
    <n v="20759.22"/>
  </r>
  <r>
    <x v="7"/>
    <x v="0"/>
    <x v="5"/>
    <x v="60"/>
    <n v="12311"/>
    <n v="13418.990000000002"/>
    <n v="13150.610200000001"/>
  </r>
  <r>
    <x v="7"/>
    <x v="3"/>
    <x v="0"/>
    <x v="6"/>
    <n v="12985"/>
    <n v="16620.8"/>
    <n v="16787.007999999998"/>
  </r>
  <r>
    <x v="7"/>
    <x v="1"/>
    <x v="0"/>
    <x v="31"/>
    <n v="23230"/>
    <n v="27179.1"/>
    <n v="31799.546999999995"/>
  </r>
  <r>
    <x v="7"/>
    <x v="1"/>
    <x v="0"/>
    <x v="48"/>
    <n v="15737"/>
    <n v="19356.509999999998"/>
    <n v="23034.246899999998"/>
  </r>
  <r>
    <x v="7"/>
    <x v="1"/>
    <x v="0"/>
    <x v="11"/>
    <n v="9704"/>
    <n v="8830.64"/>
    <n v="7947.576"/>
  </r>
  <r>
    <x v="7"/>
    <x v="0"/>
    <x v="0"/>
    <x v="53"/>
    <n v="9805"/>
    <n v="8824.5"/>
    <n v="6706.62"/>
  </r>
  <r>
    <x v="7"/>
    <x v="1"/>
    <x v="0"/>
    <x v="35"/>
    <n v="12516"/>
    <n v="12516"/>
    <n v="13767.6"/>
  </r>
  <r>
    <x v="7"/>
    <x v="2"/>
    <x v="1"/>
    <x v="63"/>
    <n v="11663"/>
    <n v="13179.189999999999"/>
    <n v="15551.444199999998"/>
  </r>
  <r>
    <x v="7"/>
    <x v="3"/>
    <x v="1"/>
    <x v="7"/>
    <n v="17124"/>
    <n v="18836.400000000001"/>
    <n v="15822.576000000001"/>
  </r>
  <r>
    <x v="7"/>
    <x v="1"/>
    <x v="1"/>
    <x v="11"/>
    <n v="23865"/>
    <n v="23387.7"/>
    <n v="21282.807000000001"/>
  </r>
  <r>
    <x v="7"/>
    <x v="3"/>
    <x v="1"/>
    <x v="13"/>
    <n v="10517"/>
    <n v="10096.32"/>
    <n v="7370.3135999999995"/>
  </r>
  <r>
    <x v="7"/>
    <x v="3"/>
    <x v="1"/>
    <x v="5"/>
    <n v="10634"/>
    <n v="12122.759999999998"/>
    <n v="9819.4355999999989"/>
  </r>
  <r>
    <x v="7"/>
    <x v="3"/>
    <x v="1"/>
    <x v="61"/>
    <n v="16800"/>
    <n v="15792"/>
    <n v="15792"/>
  </r>
  <r>
    <x v="7"/>
    <x v="3"/>
    <x v="1"/>
    <x v="27"/>
    <n v="27315"/>
    <n v="34143.75"/>
    <n v="35850.9375"/>
  </r>
  <r>
    <x v="7"/>
    <x v="0"/>
    <x v="1"/>
    <x v="53"/>
    <n v="11685"/>
    <n v="9815.4"/>
    <n v="11582.171999999999"/>
  </r>
  <r>
    <x v="7"/>
    <x v="3"/>
    <x v="1"/>
    <x v="37"/>
    <n v="23080"/>
    <n v="29773.200000000001"/>
    <n v="26498.148000000001"/>
  </r>
  <r>
    <x v="7"/>
    <x v="3"/>
    <x v="1"/>
    <x v="6"/>
    <n v="15774"/>
    <n v="17035.920000000002"/>
    <n v="18739.512000000002"/>
  </r>
  <r>
    <x v="7"/>
    <x v="3"/>
    <x v="1"/>
    <x v="5"/>
    <n v="11953"/>
    <n v="9084.2800000000007"/>
    <n v="10446.922"/>
  </r>
  <r>
    <x v="7"/>
    <x v="1"/>
    <x v="1"/>
    <x v="29"/>
    <n v="27782"/>
    <n v="20836.5"/>
    <n v="22295.055"/>
  </r>
  <r>
    <x v="7"/>
    <x v="1"/>
    <x v="1"/>
    <x v="35"/>
    <n v="27948"/>
    <n v="34655.519999999997"/>
    <n v="32229.633599999997"/>
  </r>
  <r>
    <x v="7"/>
    <x v="3"/>
    <x v="1"/>
    <x v="10"/>
    <n v="9504"/>
    <n v="9979.2000000000007"/>
    <n v="11476.08"/>
  </r>
  <r>
    <x v="7"/>
    <x v="3"/>
    <x v="2"/>
    <x v="10"/>
    <n v="22403"/>
    <n v="23523.15"/>
    <n v="16466.205000000002"/>
  </r>
  <r>
    <x v="7"/>
    <x v="2"/>
    <x v="2"/>
    <x v="39"/>
    <n v="8978"/>
    <n v="10683.82"/>
    <n v="8974.4087999999992"/>
  </r>
  <r>
    <x v="7"/>
    <x v="3"/>
    <x v="2"/>
    <x v="28"/>
    <n v="14241"/>
    <n v="12674.49"/>
    <n v="11914.0206"/>
  </r>
  <r>
    <x v="7"/>
    <x v="1"/>
    <x v="2"/>
    <x v="35"/>
    <n v="9478"/>
    <n v="11373.6"/>
    <n v="12056.016000000001"/>
  </r>
  <r>
    <x v="7"/>
    <x v="0"/>
    <x v="2"/>
    <x v="60"/>
    <n v="14943"/>
    <n v="18379.89"/>
    <n v="19666.4823"/>
  </r>
  <r>
    <x v="7"/>
    <x v="2"/>
    <x v="2"/>
    <x v="2"/>
    <n v="20798"/>
    <n v="18926.18"/>
    <n v="15140.944000000001"/>
  </r>
  <r>
    <x v="7"/>
    <x v="3"/>
    <x v="2"/>
    <x v="21"/>
    <n v="24158"/>
    <n v="28506.44"/>
    <n v="20809.7012"/>
  </r>
  <r>
    <x v="7"/>
    <x v="1"/>
    <x v="2"/>
    <x v="25"/>
    <n v="21468"/>
    <n v="18891.84"/>
    <n v="19836.432000000001"/>
  </r>
  <r>
    <x v="7"/>
    <x v="3"/>
    <x v="3"/>
    <x v="3"/>
    <n v="29330"/>
    <n v="29916.600000000002"/>
    <n v="30514.932000000004"/>
  </r>
  <r>
    <x v="7"/>
    <x v="3"/>
    <x v="3"/>
    <x v="7"/>
    <n v="8668"/>
    <n v="9361.44"/>
    <n v="8144.4528"/>
  </r>
  <r>
    <x v="7"/>
    <x v="2"/>
    <x v="3"/>
    <x v="14"/>
    <n v="17356"/>
    <n v="19612.28"/>
    <n v="15689.824000000001"/>
  </r>
  <r>
    <x v="7"/>
    <x v="0"/>
    <x v="3"/>
    <x v="18"/>
    <n v="18428"/>
    <n v="12899.599999999999"/>
    <n v="14705.543999999996"/>
  </r>
  <r>
    <x v="7"/>
    <x v="2"/>
    <x v="3"/>
    <x v="63"/>
    <n v="25999"/>
    <n v="25479.02"/>
    <n v="29555.663199999999"/>
  </r>
  <r>
    <x v="7"/>
    <x v="2"/>
    <x v="3"/>
    <x v="32"/>
    <n v="18746"/>
    <n v="23057.579999999998"/>
    <n v="19829.518799999998"/>
  </r>
  <r>
    <x v="7"/>
    <x v="2"/>
    <x v="4"/>
    <x v="63"/>
    <n v="8927"/>
    <n v="9641.16"/>
    <n v="10123.218000000001"/>
  </r>
  <r>
    <x v="7"/>
    <x v="1"/>
    <x v="4"/>
    <x v="31"/>
    <n v="22168"/>
    <n v="20394.560000000001"/>
    <n v="24269.526399999999"/>
  </r>
  <r>
    <x v="7"/>
    <x v="2"/>
    <x v="4"/>
    <x v="33"/>
    <n v="17816"/>
    <n v="16034.4"/>
    <n v="19080.935999999998"/>
  </r>
  <r>
    <x v="7"/>
    <x v="1"/>
    <x v="4"/>
    <x v="34"/>
    <n v="15459"/>
    <n v="10975.89"/>
    <n v="12292.996800000001"/>
  </r>
  <r>
    <x v="7"/>
    <x v="3"/>
    <x v="4"/>
    <x v="5"/>
    <n v="8097"/>
    <n v="6639.54"/>
    <n v="5112.4458000000004"/>
  </r>
  <r>
    <x v="7"/>
    <x v="3"/>
    <x v="4"/>
    <x v="6"/>
    <n v="20293"/>
    <n v="23742.809999999998"/>
    <n v="24455.094299999997"/>
  </r>
  <r>
    <x v="7"/>
    <x v="3"/>
    <x v="4"/>
    <x v="9"/>
    <n v="9793"/>
    <n v="12535.04"/>
    <n v="12033.6384"/>
  </r>
  <r>
    <x v="7"/>
    <x v="1"/>
    <x v="4"/>
    <x v="15"/>
    <n v="28182"/>
    <n v="25927.440000000002"/>
    <n v="24112.519200000002"/>
  </r>
  <r>
    <x v="7"/>
    <x v="3"/>
    <x v="4"/>
    <x v="10"/>
    <n v="28354"/>
    <n v="26085.68"/>
    <n v="28694.248000000003"/>
  </r>
  <r>
    <x v="7"/>
    <x v="0"/>
    <x v="4"/>
    <x v="16"/>
    <n v="17219"/>
    <n v="19974.039999999997"/>
    <n v="23769.107599999996"/>
  </r>
  <r>
    <x v="7"/>
    <x v="0"/>
    <x v="4"/>
    <x v="53"/>
    <n v="16635"/>
    <n v="13973.4"/>
    <n v="12296.592000000001"/>
  </r>
  <r>
    <x v="7"/>
    <x v="1"/>
    <x v="4"/>
    <x v="19"/>
    <n v="25349"/>
    <n v="19265.240000000002"/>
    <n v="19650.544800000003"/>
  </r>
  <r>
    <x v="7"/>
    <x v="1"/>
    <x v="4"/>
    <x v="59"/>
    <n v="8662"/>
    <n v="6063.4"/>
    <n v="4426.2819999999992"/>
  </r>
  <r>
    <x v="7"/>
    <x v="3"/>
    <x v="4"/>
    <x v="58"/>
    <n v="9878"/>
    <n v="12051.16"/>
    <n v="11689.6252"/>
  </r>
  <r>
    <x v="7"/>
    <x v="2"/>
    <x v="4"/>
    <x v="8"/>
    <n v="15434"/>
    <n v="18520.8"/>
    <n v="14446.224"/>
  </r>
  <r>
    <x v="7"/>
    <x v="2"/>
    <x v="5"/>
    <x v="56"/>
    <n v="11941"/>
    <n v="9911.0299999999988"/>
    <n v="9118.1475999999984"/>
  </r>
  <r>
    <x v="7"/>
    <x v="1"/>
    <x v="5"/>
    <x v="59"/>
    <n v="28270"/>
    <n v="20637.099999999999"/>
    <n v="20637.099999999999"/>
  </r>
  <r>
    <x v="7"/>
    <x v="0"/>
    <x v="5"/>
    <x v="60"/>
    <n v="26502"/>
    <n v="24646.86"/>
    <n v="23168.0484"/>
  </r>
  <r>
    <x v="7"/>
    <x v="1"/>
    <x v="5"/>
    <x v="25"/>
    <n v="20496"/>
    <n v="15576.960000000001"/>
    <n v="14953.881600000001"/>
  </r>
  <r>
    <x v="7"/>
    <x v="1"/>
    <x v="5"/>
    <x v="51"/>
    <n v="13929"/>
    <n v="17411.25"/>
    <n v="15496.012500000001"/>
  </r>
  <r>
    <x v="7"/>
    <x v="3"/>
    <x v="5"/>
    <x v="62"/>
    <n v="25276"/>
    <n v="29825.679999999997"/>
    <n v="35492.559199999996"/>
  </r>
  <r>
    <x v="7"/>
    <x v="3"/>
    <x v="5"/>
    <x v="6"/>
    <n v="14269"/>
    <n v="18407.010000000002"/>
    <n v="18591.080100000003"/>
  </r>
  <r>
    <x v="7"/>
    <x v="1"/>
    <x v="5"/>
    <x v="48"/>
    <n v="22969"/>
    <n v="26414.35"/>
    <n v="18754.188499999997"/>
  </r>
  <r>
    <x v="7"/>
    <x v="1"/>
    <x v="0"/>
    <x v="49"/>
    <n v="17481"/>
    <n v="18704.670000000002"/>
    <n v="22258.5573"/>
  </r>
  <r>
    <x v="7"/>
    <x v="3"/>
    <x v="0"/>
    <x v="58"/>
    <n v="24740"/>
    <n v="27956.199999999997"/>
    <n v="29074.447999999997"/>
  </r>
  <r>
    <x v="7"/>
    <x v="3"/>
    <x v="0"/>
    <x v="20"/>
    <n v="29366"/>
    <n v="32302.600000000002"/>
    <n v="31333.522000000001"/>
  </r>
  <r>
    <x v="7"/>
    <x v="1"/>
    <x v="0"/>
    <x v="48"/>
    <n v="9694"/>
    <n v="7949.08"/>
    <n v="6200.2824000000001"/>
  </r>
  <r>
    <x v="7"/>
    <x v="3"/>
    <x v="0"/>
    <x v="27"/>
    <n v="16695"/>
    <n v="12354.3"/>
    <n v="13960.358999999999"/>
  </r>
  <r>
    <x v="7"/>
    <x v="0"/>
    <x v="0"/>
    <x v="40"/>
    <n v="13417"/>
    <n v="17442.100000000002"/>
    <n v="18837.468000000004"/>
  </r>
  <r>
    <x v="7"/>
    <x v="0"/>
    <x v="1"/>
    <x v="16"/>
    <n v="18408"/>
    <n v="22825.919999999998"/>
    <n v="23738.9568"/>
  </r>
  <r>
    <x v="7"/>
    <x v="2"/>
    <x v="1"/>
    <x v="8"/>
    <n v="19059"/>
    <n v="22108.44"/>
    <n v="23656.0308"/>
  </r>
  <r>
    <x v="7"/>
    <x v="2"/>
    <x v="1"/>
    <x v="44"/>
    <n v="17308"/>
    <n v="20250.36"/>
    <n v="17212.806"/>
  </r>
  <r>
    <x v="7"/>
    <x v="3"/>
    <x v="1"/>
    <x v="57"/>
    <n v="16932"/>
    <n v="15916.08"/>
    <n v="12255.381600000001"/>
  </r>
  <r>
    <x v="7"/>
    <x v="2"/>
    <x v="1"/>
    <x v="4"/>
    <n v="21751"/>
    <n v="15443.21"/>
    <n v="16369.802599999999"/>
  </r>
  <r>
    <x v="7"/>
    <x v="3"/>
    <x v="1"/>
    <x v="10"/>
    <n v="19707"/>
    <n v="22465.98"/>
    <n v="19770.062399999999"/>
  </r>
  <r>
    <x v="7"/>
    <x v="0"/>
    <x v="1"/>
    <x v="41"/>
    <n v="19613"/>
    <n v="15886.53"/>
    <n v="14933.3382"/>
  </r>
  <r>
    <x v="7"/>
    <x v="3"/>
    <x v="1"/>
    <x v="58"/>
    <n v="12687"/>
    <n v="12560.13"/>
    <n v="12685.731299999999"/>
  </r>
  <r>
    <x v="7"/>
    <x v="0"/>
    <x v="1"/>
    <x v="26"/>
    <n v="16882"/>
    <n v="12999.14"/>
    <n v="9619.3635999999988"/>
  </r>
  <r>
    <x v="7"/>
    <x v="3"/>
    <x v="1"/>
    <x v="64"/>
    <n v="18345"/>
    <n v="16510.5"/>
    <n v="12878.19"/>
  </r>
  <r>
    <x v="7"/>
    <x v="1"/>
    <x v="1"/>
    <x v="15"/>
    <n v="24636"/>
    <n v="21679.68"/>
    <n v="19078.118399999999"/>
  </r>
  <r>
    <x v="7"/>
    <x v="1"/>
    <x v="1"/>
    <x v="31"/>
    <n v="29703"/>
    <n v="33564.39"/>
    <n v="35242.609499999999"/>
  </r>
  <r>
    <x v="7"/>
    <x v="2"/>
    <x v="1"/>
    <x v="8"/>
    <n v="25027"/>
    <n v="32535.100000000002"/>
    <n v="24075.974000000002"/>
  </r>
  <r>
    <x v="7"/>
    <x v="3"/>
    <x v="1"/>
    <x v="46"/>
    <n v="28464"/>
    <n v="21632.639999999999"/>
    <n v="19253.049599999998"/>
  </r>
  <r>
    <x v="7"/>
    <x v="0"/>
    <x v="2"/>
    <x v="45"/>
    <n v="27143"/>
    <n v="19542.96"/>
    <n v="21301.826400000002"/>
  </r>
  <r>
    <x v="7"/>
    <x v="0"/>
    <x v="2"/>
    <x v="0"/>
    <n v="13446"/>
    <n v="9681.119999999999"/>
    <n v="8035.3295999999991"/>
  </r>
  <r>
    <x v="7"/>
    <x v="1"/>
    <x v="2"/>
    <x v="49"/>
    <n v="15897"/>
    <n v="20189.189999999999"/>
    <n v="17968.379099999998"/>
  </r>
  <r>
    <x v="7"/>
    <x v="1"/>
    <x v="2"/>
    <x v="59"/>
    <n v="22317"/>
    <n v="28565.760000000002"/>
    <n v="25423.526400000002"/>
  </r>
  <r>
    <x v="7"/>
    <x v="2"/>
    <x v="2"/>
    <x v="8"/>
    <n v="18516"/>
    <n v="13701.84"/>
    <n v="15894.134399999999"/>
  </r>
  <r>
    <x v="7"/>
    <x v="3"/>
    <x v="2"/>
    <x v="9"/>
    <n v="28473"/>
    <n v="20500.559999999998"/>
    <n v="15990.436799999999"/>
  </r>
  <r>
    <x v="7"/>
    <x v="3"/>
    <x v="2"/>
    <x v="58"/>
    <n v="13175"/>
    <n v="10408.25"/>
    <n v="9575.59"/>
  </r>
  <r>
    <x v="7"/>
    <x v="0"/>
    <x v="2"/>
    <x v="53"/>
    <n v="26318"/>
    <n v="25002.1"/>
    <n v="18751.574999999997"/>
  </r>
  <r>
    <x v="7"/>
    <x v="1"/>
    <x v="3"/>
    <x v="48"/>
    <n v="10090"/>
    <n v="11704.4"/>
    <n v="11470.312"/>
  </r>
  <r>
    <x v="7"/>
    <x v="1"/>
    <x v="3"/>
    <x v="1"/>
    <n v="13301"/>
    <n v="16759.259999999998"/>
    <n v="14245.370999999997"/>
  </r>
  <r>
    <x v="7"/>
    <x v="2"/>
    <x v="3"/>
    <x v="43"/>
    <n v="26678"/>
    <n v="20008.5"/>
    <n v="23209.859999999997"/>
  </r>
  <r>
    <x v="7"/>
    <x v="1"/>
    <x v="3"/>
    <x v="30"/>
    <n v="17879"/>
    <n v="18057.79"/>
    <n v="17516.0563"/>
  </r>
  <r>
    <x v="7"/>
    <x v="1"/>
    <x v="3"/>
    <x v="1"/>
    <n v="26286"/>
    <n v="31017.48"/>
    <n v="33809.053200000002"/>
  </r>
  <r>
    <x v="7"/>
    <x v="2"/>
    <x v="3"/>
    <x v="4"/>
    <n v="21476"/>
    <n v="25771.200000000001"/>
    <n v="20616.960000000003"/>
  </r>
  <r>
    <x v="7"/>
    <x v="2"/>
    <x v="4"/>
    <x v="63"/>
    <n v="8886"/>
    <n v="8175.1200000000008"/>
    <n v="6049.5888000000004"/>
  </r>
  <r>
    <x v="7"/>
    <x v="3"/>
    <x v="4"/>
    <x v="3"/>
    <n v="22563"/>
    <n v="18952.919999999998"/>
    <n v="18005.273999999998"/>
  </r>
  <r>
    <x v="7"/>
    <x v="2"/>
    <x v="4"/>
    <x v="8"/>
    <n v="14753"/>
    <n v="15490.650000000001"/>
    <n v="17814.247500000001"/>
  </r>
  <r>
    <x v="7"/>
    <x v="0"/>
    <x v="4"/>
    <x v="16"/>
    <n v="13576"/>
    <n v="10046.24"/>
    <n v="10448.089599999999"/>
  </r>
  <r>
    <x v="7"/>
    <x v="2"/>
    <x v="4"/>
    <x v="12"/>
    <n v="10979"/>
    <n v="13943.33"/>
    <n v="16731.995999999999"/>
  </r>
  <r>
    <x v="7"/>
    <x v="1"/>
    <x v="4"/>
    <x v="31"/>
    <n v="22121"/>
    <n v="24111.890000000003"/>
    <n v="27728.673500000001"/>
  </r>
  <r>
    <x v="7"/>
    <x v="0"/>
    <x v="4"/>
    <x v="60"/>
    <n v="26838"/>
    <n v="21738.780000000002"/>
    <n v="18695.3508"/>
  </r>
  <r>
    <x v="7"/>
    <x v="3"/>
    <x v="4"/>
    <x v="21"/>
    <n v="16949"/>
    <n v="16440.53"/>
    <n v="19728.635999999999"/>
  </r>
  <r>
    <x v="7"/>
    <x v="0"/>
    <x v="4"/>
    <x v="41"/>
    <n v="11107"/>
    <n v="11773.42"/>
    <n v="8830.0650000000005"/>
  </r>
  <r>
    <x v="7"/>
    <x v="2"/>
    <x v="4"/>
    <x v="22"/>
    <n v="28607"/>
    <n v="20310.969999999998"/>
    <n v="19498.531199999998"/>
  </r>
  <r>
    <x v="7"/>
    <x v="3"/>
    <x v="4"/>
    <x v="61"/>
    <n v="19023"/>
    <n v="16740.240000000002"/>
    <n v="19586.0808"/>
  </r>
  <r>
    <x v="7"/>
    <x v="0"/>
    <x v="4"/>
    <x v="45"/>
    <n v="28852"/>
    <n v="23081.600000000002"/>
    <n v="27467.104000000003"/>
  </r>
  <r>
    <x v="7"/>
    <x v="0"/>
    <x v="4"/>
    <x v="16"/>
    <n v="9582"/>
    <n v="7953.0599999999995"/>
    <n v="6601.0397999999996"/>
  </r>
  <r>
    <x v="7"/>
    <x v="1"/>
    <x v="4"/>
    <x v="25"/>
    <n v="12228"/>
    <n v="14184.48"/>
    <n v="12766.031999999999"/>
  </r>
  <r>
    <x v="7"/>
    <x v="1"/>
    <x v="4"/>
    <x v="51"/>
    <n v="15363"/>
    <n v="17821.079999999998"/>
    <n v="14613.285599999997"/>
  </r>
  <r>
    <x v="7"/>
    <x v="1"/>
    <x v="5"/>
    <x v="29"/>
    <n v="20246"/>
    <n v="15791.880000000001"/>
    <n v="12791.422800000002"/>
  </r>
  <r>
    <x v="7"/>
    <x v="3"/>
    <x v="5"/>
    <x v="28"/>
    <n v="16299"/>
    <n v="12550.23"/>
    <n v="13303.2438"/>
  </r>
  <r>
    <x v="7"/>
    <x v="2"/>
    <x v="5"/>
    <x v="32"/>
    <n v="9152"/>
    <n v="7047.04"/>
    <n v="7681.2736000000004"/>
  </r>
  <r>
    <x v="7"/>
    <x v="3"/>
    <x v="5"/>
    <x v="20"/>
    <n v="18897"/>
    <n v="23432.28"/>
    <n v="19214.469599999997"/>
  </r>
  <r>
    <x v="7"/>
    <x v="1"/>
    <x v="5"/>
    <x v="47"/>
    <n v="23561"/>
    <n v="26859.539999999997"/>
    <n v="23367.799799999997"/>
  </r>
  <r>
    <x v="7"/>
    <x v="3"/>
    <x v="5"/>
    <x v="7"/>
    <n v="12528"/>
    <n v="15534.72"/>
    <n v="18330.969599999997"/>
  </r>
  <r>
    <x v="7"/>
    <x v="3"/>
    <x v="5"/>
    <x v="3"/>
    <n v="19636"/>
    <n v="22385.039999999997"/>
    <n v="21041.937599999997"/>
  </r>
  <r>
    <x v="7"/>
    <x v="3"/>
    <x v="5"/>
    <x v="7"/>
    <n v="29484"/>
    <n v="30958.2"/>
    <n v="35601.93"/>
  </r>
  <r>
    <x v="7"/>
    <x v="2"/>
    <x v="0"/>
    <x v="23"/>
    <n v="29218"/>
    <n v="29510.18"/>
    <n v="24788.551199999998"/>
  </r>
  <r>
    <x v="7"/>
    <x v="2"/>
    <x v="0"/>
    <x v="43"/>
    <n v="10338"/>
    <n v="9097.44"/>
    <n v="8642.5679999999993"/>
  </r>
  <r>
    <x v="7"/>
    <x v="0"/>
    <x v="0"/>
    <x v="16"/>
    <n v="22760"/>
    <n v="21622"/>
    <n v="19459.8"/>
  </r>
  <r>
    <x v="7"/>
    <x v="2"/>
    <x v="0"/>
    <x v="43"/>
    <n v="28292"/>
    <n v="35647.919999999998"/>
    <n v="34578.482400000001"/>
  </r>
  <r>
    <x v="7"/>
    <x v="2"/>
    <x v="0"/>
    <x v="43"/>
    <n v="16184"/>
    <n v="15698.48"/>
    <n v="13500.692799999999"/>
  </r>
  <r>
    <x v="7"/>
    <x v="2"/>
    <x v="0"/>
    <x v="22"/>
    <n v="25363"/>
    <n v="25363"/>
    <n v="22319.439999999999"/>
  </r>
  <r>
    <x v="7"/>
    <x v="1"/>
    <x v="1"/>
    <x v="59"/>
    <n v="10841"/>
    <n v="8130.75"/>
    <n v="6016.7550000000001"/>
  </r>
  <r>
    <x v="7"/>
    <x v="1"/>
    <x v="1"/>
    <x v="15"/>
    <n v="12520"/>
    <n v="14898.8"/>
    <n v="14004.871999999999"/>
  </r>
  <r>
    <x v="7"/>
    <x v="1"/>
    <x v="1"/>
    <x v="31"/>
    <n v="27691"/>
    <n v="34336.839999999997"/>
    <n v="26095.998399999997"/>
  </r>
  <r>
    <x v="7"/>
    <x v="3"/>
    <x v="1"/>
    <x v="46"/>
    <n v="13096"/>
    <n v="9560.08"/>
    <n v="10802.890399999998"/>
  </r>
  <r>
    <x v="7"/>
    <x v="0"/>
    <x v="1"/>
    <x v="52"/>
    <n v="11986"/>
    <n v="10188.1"/>
    <n v="9576.8140000000003"/>
  </r>
  <r>
    <x v="7"/>
    <x v="3"/>
    <x v="1"/>
    <x v="13"/>
    <n v="21815"/>
    <n v="24432.800000000003"/>
    <n v="19546.240000000002"/>
  </r>
  <r>
    <x v="7"/>
    <x v="0"/>
    <x v="1"/>
    <x v="60"/>
    <n v="19444"/>
    <n v="20999.52"/>
    <n v="24149.448"/>
  </r>
  <r>
    <x v="7"/>
    <x v="3"/>
    <x v="1"/>
    <x v="37"/>
    <n v="14921"/>
    <n v="17905.2"/>
    <n v="18084.252"/>
  </r>
  <r>
    <x v="7"/>
    <x v="1"/>
    <x v="1"/>
    <x v="35"/>
    <n v="19252"/>
    <n v="22139.8"/>
    <n v="18376.034"/>
  </r>
  <r>
    <x v="7"/>
    <x v="2"/>
    <x v="1"/>
    <x v="55"/>
    <n v="8263"/>
    <n v="6940.92"/>
    <n v="6385.6464000000005"/>
  </r>
  <r>
    <x v="7"/>
    <x v="2"/>
    <x v="1"/>
    <x v="33"/>
    <n v="11036"/>
    <n v="14126.08"/>
    <n v="13561.0368"/>
  </r>
  <r>
    <x v="7"/>
    <x v="3"/>
    <x v="1"/>
    <x v="61"/>
    <n v="20560"/>
    <n v="23027.200000000001"/>
    <n v="26020.735999999997"/>
  </r>
  <r>
    <x v="7"/>
    <x v="3"/>
    <x v="1"/>
    <x v="58"/>
    <n v="18819"/>
    <n v="19948.14"/>
    <n v="22142.435400000002"/>
  </r>
  <r>
    <x v="7"/>
    <x v="1"/>
    <x v="1"/>
    <x v="31"/>
    <n v="28944"/>
    <n v="36180"/>
    <n v="27496.799999999999"/>
  </r>
  <r>
    <x v="7"/>
    <x v="0"/>
    <x v="2"/>
    <x v="60"/>
    <n v="12251"/>
    <n v="12496.02"/>
    <n v="10121.7762"/>
  </r>
  <r>
    <x v="7"/>
    <x v="2"/>
    <x v="2"/>
    <x v="23"/>
    <n v="25781"/>
    <n v="23718.52"/>
    <n v="20397.927199999998"/>
  </r>
  <r>
    <x v="7"/>
    <x v="1"/>
    <x v="2"/>
    <x v="54"/>
    <n v="24442"/>
    <n v="28352.719999999998"/>
    <n v="33172.682399999998"/>
  </r>
  <r>
    <x v="7"/>
    <x v="0"/>
    <x v="2"/>
    <x v="18"/>
    <n v="20887"/>
    <n v="16500.73"/>
    <n v="18975.839499999998"/>
  </r>
  <r>
    <x v="7"/>
    <x v="1"/>
    <x v="2"/>
    <x v="35"/>
    <n v="29126"/>
    <n v="36698.76"/>
    <n v="37799.722800000003"/>
  </r>
  <r>
    <x v="7"/>
    <x v="2"/>
    <x v="2"/>
    <x v="23"/>
    <n v="20023"/>
    <n v="17820.47"/>
    <n v="14256.376000000002"/>
  </r>
  <r>
    <x v="7"/>
    <x v="1"/>
    <x v="2"/>
    <x v="48"/>
    <n v="12105"/>
    <n v="9441.9"/>
    <n v="7553.52"/>
  </r>
  <r>
    <x v="7"/>
    <x v="3"/>
    <x v="2"/>
    <x v="3"/>
    <n v="8884"/>
    <n v="10571.96"/>
    <n v="10677.679599999999"/>
  </r>
  <r>
    <x v="7"/>
    <x v="0"/>
    <x v="3"/>
    <x v="45"/>
    <n v="28987"/>
    <n v="37103.360000000001"/>
    <n v="44152.998399999997"/>
  </r>
  <r>
    <x v="7"/>
    <x v="1"/>
    <x v="3"/>
    <x v="29"/>
    <n v="19181"/>
    <n v="22633.579999999998"/>
    <n v="16522.5134"/>
  </r>
  <r>
    <x v="7"/>
    <x v="0"/>
    <x v="3"/>
    <x v="53"/>
    <n v="19683"/>
    <n v="15155.91"/>
    <n v="14094.996300000001"/>
  </r>
  <r>
    <x v="7"/>
    <x v="2"/>
    <x v="3"/>
    <x v="8"/>
    <n v="12144"/>
    <n v="10322.4"/>
    <n v="8980.4879999999994"/>
  </r>
  <r>
    <x v="7"/>
    <x v="1"/>
    <x v="3"/>
    <x v="25"/>
    <n v="16111"/>
    <n v="13211.019999999999"/>
    <n v="9776.1547999999984"/>
  </r>
  <r>
    <x v="7"/>
    <x v="3"/>
    <x v="3"/>
    <x v="24"/>
    <n v="25755"/>
    <n v="22921.95"/>
    <n v="24984.925500000001"/>
  </r>
  <r>
    <x v="7"/>
    <x v="3"/>
    <x v="4"/>
    <x v="6"/>
    <n v="28204"/>
    <n v="28768.080000000002"/>
    <n v="25603.591200000003"/>
  </r>
  <r>
    <x v="7"/>
    <x v="0"/>
    <x v="4"/>
    <x v="40"/>
    <n v="12915"/>
    <n v="15498"/>
    <n v="13638.24"/>
  </r>
  <r>
    <x v="7"/>
    <x v="1"/>
    <x v="4"/>
    <x v="1"/>
    <n v="15781"/>
    <n v="11993.56"/>
    <n v="11393.882"/>
  </r>
  <r>
    <x v="7"/>
    <x v="0"/>
    <x v="4"/>
    <x v="26"/>
    <n v="24491"/>
    <n v="20572.439999999999"/>
    <n v="23658.305999999997"/>
  </r>
  <r>
    <x v="7"/>
    <x v="3"/>
    <x v="4"/>
    <x v="20"/>
    <n v="29619"/>
    <n v="33173.280000000006"/>
    <n v="34168.478400000007"/>
  </r>
  <r>
    <x v="7"/>
    <x v="0"/>
    <x v="4"/>
    <x v="41"/>
    <n v="10119"/>
    <n v="12749.94"/>
    <n v="12749.94"/>
  </r>
  <r>
    <x v="7"/>
    <x v="3"/>
    <x v="4"/>
    <x v="37"/>
    <n v="25995"/>
    <n v="20276.100000000002"/>
    <n v="18654.012000000002"/>
  </r>
  <r>
    <x v="7"/>
    <x v="1"/>
    <x v="4"/>
    <x v="19"/>
    <n v="12025"/>
    <n v="10341.5"/>
    <n v="7445.88"/>
  </r>
  <r>
    <x v="7"/>
    <x v="0"/>
    <x v="4"/>
    <x v="41"/>
    <n v="9212"/>
    <n v="7738.08"/>
    <n v="8357.126400000001"/>
  </r>
  <r>
    <x v="7"/>
    <x v="3"/>
    <x v="4"/>
    <x v="58"/>
    <n v="25321"/>
    <n v="28359.520000000004"/>
    <n v="25523.568000000003"/>
  </r>
  <r>
    <x v="7"/>
    <x v="2"/>
    <x v="4"/>
    <x v="12"/>
    <n v="13565"/>
    <n v="14107.6"/>
    <n v="15377.284000000001"/>
  </r>
  <r>
    <x v="7"/>
    <x v="1"/>
    <x v="4"/>
    <x v="51"/>
    <n v="21738"/>
    <n v="22824.9"/>
    <n v="17118.675000000003"/>
  </r>
  <r>
    <x v="7"/>
    <x v="1"/>
    <x v="4"/>
    <x v="15"/>
    <n v="14759"/>
    <n v="18891.52"/>
    <n v="15868.8768"/>
  </r>
  <r>
    <x v="7"/>
    <x v="3"/>
    <x v="4"/>
    <x v="62"/>
    <n v="8856"/>
    <n v="10272.959999999999"/>
    <n v="7704.7199999999993"/>
  </r>
  <r>
    <x v="7"/>
    <x v="1"/>
    <x v="4"/>
    <x v="1"/>
    <n v="26841"/>
    <n v="33282.839999999997"/>
    <n v="37276.7808"/>
  </r>
  <r>
    <x v="7"/>
    <x v="2"/>
    <x v="5"/>
    <x v="43"/>
    <n v="24306"/>
    <n v="17014.2"/>
    <n v="19396.187999999998"/>
  </r>
  <r>
    <x v="7"/>
    <x v="3"/>
    <x v="5"/>
    <x v="10"/>
    <n v="23110"/>
    <n v="24958.800000000003"/>
    <n v="21214.980000000003"/>
  </r>
  <r>
    <x v="7"/>
    <x v="3"/>
    <x v="5"/>
    <x v="9"/>
    <n v="27790"/>
    <n v="31958.499999999996"/>
    <n v="23649.289999999997"/>
  </r>
  <r>
    <x v="7"/>
    <x v="0"/>
    <x v="5"/>
    <x v="50"/>
    <n v="16727"/>
    <n v="13716.14"/>
    <n v="13441.8172"/>
  </r>
  <r>
    <x v="7"/>
    <x v="1"/>
    <x v="5"/>
    <x v="47"/>
    <n v="26397"/>
    <n v="20853.63"/>
    <n v="18559.7307"/>
  </r>
  <r>
    <x v="7"/>
    <x v="1"/>
    <x v="5"/>
    <x v="1"/>
    <n v="11481"/>
    <n v="9299.61"/>
    <n v="9485.6022000000012"/>
  </r>
  <r>
    <x v="7"/>
    <x v="1"/>
    <x v="5"/>
    <x v="34"/>
    <n v="28833"/>
    <n v="29697.99"/>
    <n v="25243.291499999999"/>
  </r>
  <r>
    <x v="7"/>
    <x v="3"/>
    <x v="5"/>
    <x v="38"/>
    <n v="17340"/>
    <n v="16646.399999999998"/>
    <n v="18643.968000000001"/>
  </r>
  <r>
    <x v="7"/>
    <x v="3"/>
    <x v="0"/>
    <x v="9"/>
    <n v="22532"/>
    <n v="23433.280000000002"/>
    <n v="21324.284800000001"/>
  </r>
  <r>
    <x v="7"/>
    <x v="1"/>
    <x v="0"/>
    <x v="34"/>
    <n v="14805"/>
    <n v="15989.400000000001"/>
    <n v="14870.142000000002"/>
  </r>
  <r>
    <x v="7"/>
    <x v="3"/>
    <x v="0"/>
    <x v="57"/>
    <n v="13186"/>
    <n v="14109.02"/>
    <n v="11005.035600000001"/>
  </r>
  <r>
    <x v="7"/>
    <x v="0"/>
    <x v="0"/>
    <x v="41"/>
    <n v="9127"/>
    <n v="11682.56"/>
    <n v="10163.8272"/>
  </r>
  <r>
    <x v="7"/>
    <x v="2"/>
    <x v="0"/>
    <x v="39"/>
    <n v="18517"/>
    <n v="20924.21"/>
    <n v="15274.673299999999"/>
  </r>
  <r>
    <x v="7"/>
    <x v="3"/>
    <x v="0"/>
    <x v="10"/>
    <n v="12060"/>
    <n v="10371.6"/>
    <n v="8400.996000000001"/>
  </r>
  <r>
    <x v="7"/>
    <x v="3"/>
    <x v="1"/>
    <x v="37"/>
    <n v="17795"/>
    <n v="15125.75"/>
    <n v="11798.085000000001"/>
  </r>
  <r>
    <x v="7"/>
    <x v="2"/>
    <x v="1"/>
    <x v="22"/>
    <n v="16838"/>
    <n v="12460.119999999999"/>
    <n v="14952.143999999998"/>
  </r>
  <r>
    <x v="7"/>
    <x v="1"/>
    <x v="1"/>
    <x v="1"/>
    <n v="21246"/>
    <n v="19333.86"/>
    <n v="21847.2618"/>
  </r>
  <r>
    <x v="7"/>
    <x v="3"/>
    <x v="1"/>
    <x v="5"/>
    <n v="26397"/>
    <n v="26924.94"/>
    <n v="26117.191799999997"/>
  </r>
  <r>
    <x v="7"/>
    <x v="1"/>
    <x v="1"/>
    <x v="31"/>
    <n v="26731"/>
    <n v="33681.06"/>
    <n v="38396.408399999993"/>
  </r>
  <r>
    <x v="7"/>
    <x v="0"/>
    <x v="1"/>
    <x v="50"/>
    <n v="8449"/>
    <n v="6928.1799999999994"/>
    <n v="4849.7259999999997"/>
  </r>
  <r>
    <x v="7"/>
    <x v="2"/>
    <x v="1"/>
    <x v="14"/>
    <n v="16856"/>
    <n v="17193.12"/>
    <n v="17193.12"/>
  </r>
  <r>
    <x v="7"/>
    <x v="0"/>
    <x v="1"/>
    <x v="50"/>
    <n v="25013"/>
    <n v="31266.25"/>
    <n v="35643.524999999994"/>
  </r>
  <r>
    <x v="7"/>
    <x v="1"/>
    <x v="1"/>
    <x v="54"/>
    <n v="22297"/>
    <n v="24972.640000000003"/>
    <n v="18979.206400000003"/>
  </r>
  <r>
    <x v="7"/>
    <x v="1"/>
    <x v="1"/>
    <x v="31"/>
    <n v="11569"/>
    <n v="12147.45"/>
    <n v="9717.9600000000009"/>
  </r>
  <r>
    <x v="7"/>
    <x v="3"/>
    <x v="1"/>
    <x v="5"/>
    <n v="17401"/>
    <n v="18967.09"/>
    <n v="14225.317500000001"/>
  </r>
  <r>
    <x v="7"/>
    <x v="2"/>
    <x v="1"/>
    <x v="56"/>
    <n v="27994"/>
    <n v="31633.219999999998"/>
    <n v="37010.867399999996"/>
  </r>
  <r>
    <x v="7"/>
    <x v="0"/>
    <x v="1"/>
    <x v="40"/>
    <n v="21744"/>
    <n v="26310.239999999998"/>
    <n v="28941.263999999999"/>
  </r>
  <r>
    <x v="7"/>
    <x v="1"/>
    <x v="1"/>
    <x v="48"/>
    <n v="22037"/>
    <n v="16527.75"/>
    <n v="13883.31"/>
  </r>
  <r>
    <x v="7"/>
    <x v="2"/>
    <x v="2"/>
    <x v="33"/>
    <n v="14028"/>
    <n v="10521"/>
    <n v="8522.01"/>
  </r>
  <r>
    <x v="7"/>
    <x v="3"/>
    <x v="2"/>
    <x v="37"/>
    <n v="26880"/>
    <n v="32524.799999999999"/>
    <n v="30898.559999999998"/>
  </r>
  <r>
    <x v="7"/>
    <x v="3"/>
    <x v="2"/>
    <x v="3"/>
    <n v="15037"/>
    <n v="15939.220000000001"/>
    <n v="12591.983800000002"/>
  </r>
  <r>
    <x v="7"/>
    <x v="2"/>
    <x v="2"/>
    <x v="4"/>
    <n v="10321"/>
    <n v="10011.369999999999"/>
    <n v="10011.369999999999"/>
  </r>
  <r>
    <x v="7"/>
    <x v="2"/>
    <x v="2"/>
    <x v="56"/>
    <n v="29117"/>
    <n v="27661.149999999998"/>
    <n v="21299.085499999997"/>
  </r>
  <r>
    <x v="7"/>
    <x v="1"/>
    <x v="2"/>
    <x v="31"/>
    <n v="19919"/>
    <n v="24699.56"/>
    <n v="21488.617200000001"/>
  </r>
  <r>
    <x v="7"/>
    <x v="2"/>
    <x v="2"/>
    <x v="12"/>
    <n v="16445"/>
    <n v="18911.75"/>
    <n v="13238.224999999999"/>
  </r>
  <r>
    <x v="7"/>
    <x v="2"/>
    <x v="2"/>
    <x v="4"/>
    <n v="10826"/>
    <n v="8444.2800000000007"/>
    <n v="6670.9812000000011"/>
  </r>
  <r>
    <x v="7"/>
    <x v="2"/>
    <x v="3"/>
    <x v="63"/>
    <n v="20434"/>
    <n v="22273.06"/>
    <n v="22495.7906"/>
  </r>
  <r>
    <x v="7"/>
    <x v="1"/>
    <x v="3"/>
    <x v="49"/>
    <n v="28876"/>
    <n v="25122.12"/>
    <n v="19846.4748"/>
  </r>
  <r>
    <x v="7"/>
    <x v="3"/>
    <x v="3"/>
    <x v="17"/>
    <n v="24672"/>
    <n v="17270.399999999998"/>
    <n v="13643.615999999998"/>
  </r>
  <r>
    <x v="7"/>
    <x v="1"/>
    <x v="3"/>
    <x v="1"/>
    <n v="10377"/>
    <n v="12867.48"/>
    <n v="9393.2603999999992"/>
  </r>
  <r>
    <x v="7"/>
    <x v="1"/>
    <x v="3"/>
    <x v="51"/>
    <n v="24493"/>
    <n v="21553.84"/>
    <n v="23709.224000000002"/>
  </r>
  <r>
    <x v="7"/>
    <x v="2"/>
    <x v="3"/>
    <x v="39"/>
    <n v="26618"/>
    <n v="23157.66"/>
    <n v="19452.434399999998"/>
  </r>
  <r>
    <x v="7"/>
    <x v="1"/>
    <x v="4"/>
    <x v="36"/>
    <n v="13811"/>
    <n v="11601.24"/>
    <n v="12645.3516"/>
  </r>
  <r>
    <x v="7"/>
    <x v="3"/>
    <x v="4"/>
    <x v="38"/>
    <n v="18109"/>
    <n v="22998.43"/>
    <n v="19548.665499999999"/>
  </r>
  <r>
    <x v="7"/>
    <x v="2"/>
    <x v="4"/>
    <x v="22"/>
    <n v="26765"/>
    <n v="27300.3"/>
    <n v="31941.350999999999"/>
  </r>
  <r>
    <x v="7"/>
    <x v="3"/>
    <x v="4"/>
    <x v="13"/>
    <n v="28551"/>
    <n v="31120.590000000004"/>
    <n v="32987.825400000009"/>
  </r>
  <r>
    <x v="7"/>
    <x v="1"/>
    <x v="4"/>
    <x v="48"/>
    <n v="12734"/>
    <n v="12097.3"/>
    <n v="14153.840999999999"/>
  </r>
  <r>
    <x v="7"/>
    <x v="3"/>
    <x v="4"/>
    <x v="62"/>
    <n v="21565"/>
    <n v="26309.3"/>
    <n v="21310.532999999999"/>
  </r>
  <r>
    <x v="7"/>
    <x v="1"/>
    <x v="4"/>
    <x v="35"/>
    <n v="8321"/>
    <n v="9319.52"/>
    <n v="7176.0304000000006"/>
  </r>
  <r>
    <x v="7"/>
    <x v="2"/>
    <x v="4"/>
    <x v="23"/>
    <n v="18524"/>
    <n v="23155"/>
    <n v="23618.100000000002"/>
  </r>
  <r>
    <x v="7"/>
    <x v="0"/>
    <x v="4"/>
    <x v="50"/>
    <n v="14608"/>
    <n v="15192.32"/>
    <n v="12153.856"/>
  </r>
  <r>
    <x v="7"/>
    <x v="3"/>
    <x v="4"/>
    <x v="28"/>
    <n v="25677"/>
    <n v="26190.54"/>
    <n v="30642.931799999998"/>
  </r>
  <r>
    <x v="7"/>
    <x v="2"/>
    <x v="4"/>
    <x v="12"/>
    <n v="22480"/>
    <n v="18208.800000000003"/>
    <n v="15113.304000000002"/>
  </r>
  <r>
    <x v="7"/>
    <x v="2"/>
    <x v="4"/>
    <x v="14"/>
    <n v="15813"/>
    <n v="20398.77"/>
    <n v="22846.622400000004"/>
  </r>
  <r>
    <x v="7"/>
    <x v="1"/>
    <x v="4"/>
    <x v="11"/>
    <n v="8975"/>
    <n v="6821"/>
    <n v="7230.26"/>
  </r>
  <r>
    <x v="7"/>
    <x v="3"/>
    <x v="4"/>
    <x v="58"/>
    <n v="26848"/>
    <n v="27921.920000000002"/>
    <n v="31272.550400000004"/>
  </r>
  <r>
    <x v="7"/>
    <x v="1"/>
    <x v="4"/>
    <x v="29"/>
    <n v="15463"/>
    <n v="14225.960000000001"/>
    <n v="12234.3256"/>
  </r>
  <r>
    <x v="7"/>
    <x v="3"/>
    <x v="5"/>
    <x v="7"/>
    <n v="27671"/>
    <n v="34588.75"/>
    <n v="38739.4"/>
  </r>
  <r>
    <x v="7"/>
    <x v="2"/>
    <x v="5"/>
    <x v="63"/>
    <n v="21002"/>
    <n v="21842.080000000002"/>
    <n v="25773.654399999999"/>
  </r>
  <r>
    <x v="7"/>
    <x v="2"/>
    <x v="5"/>
    <x v="23"/>
    <n v="9778"/>
    <n v="10169.120000000001"/>
    <n v="9864.0464000000011"/>
  </r>
  <r>
    <x v="7"/>
    <x v="2"/>
    <x v="5"/>
    <x v="12"/>
    <n v="25280"/>
    <n v="26796.800000000003"/>
    <n v="31084.288"/>
  </r>
  <r>
    <x v="7"/>
    <x v="1"/>
    <x v="5"/>
    <x v="35"/>
    <n v="17036"/>
    <n v="12436.279999999999"/>
    <n v="11192.652"/>
  </r>
  <r>
    <x v="7"/>
    <x v="3"/>
    <x v="5"/>
    <x v="6"/>
    <n v="19989"/>
    <n v="14791.86"/>
    <n v="10798.0578"/>
  </r>
  <r>
    <x v="7"/>
    <x v="3"/>
    <x v="5"/>
    <x v="5"/>
    <n v="19241"/>
    <n v="13661.109999999999"/>
    <n v="16120.109799999998"/>
  </r>
  <r>
    <x v="7"/>
    <x v="0"/>
    <x v="5"/>
    <x v="40"/>
    <n v="10240"/>
    <n v="12800"/>
    <n v="15104"/>
  </r>
  <r>
    <x v="7"/>
    <x v="1"/>
    <x v="0"/>
    <x v="29"/>
    <n v="10770"/>
    <n v="9585.2999999999993"/>
    <n v="8626.77"/>
  </r>
  <r>
    <x v="7"/>
    <x v="1"/>
    <x v="0"/>
    <x v="36"/>
    <n v="19033"/>
    <n v="24171.91"/>
    <n v="24171.91"/>
  </r>
  <r>
    <x v="7"/>
    <x v="0"/>
    <x v="0"/>
    <x v="16"/>
    <n v="25549"/>
    <n v="28103.9"/>
    <n v="30633.251000000004"/>
  </r>
  <r>
    <x v="7"/>
    <x v="3"/>
    <x v="0"/>
    <x v="37"/>
    <n v="15888"/>
    <n v="17635.68"/>
    <n v="19751.961600000002"/>
  </r>
  <r>
    <x v="7"/>
    <x v="2"/>
    <x v="0"/>
    <x v="12"/>
    <n v="21948"/>
    <n v="23045.4"/>
    <n v="27654.48"/>
  </r>
  <r>
    <x v="7"/>
    <x v="0"/>
    <x v="0"/>
    <x v="50"/>
    <n v="16771"/>
    <n v="16771"/>
    <n v="13416.800000000001"/>
  </r>
  <r>
    <x v="7"/>
    <x v="2"/>
    <x v="1"/>
    <x v="8"/>
    <n v="17974"/>
    <n v="14019.720000000001"/>
    <n v="10654.987200000001"/>
  </r>
  <r>
    <x v="7"/>
    <x v="1"/>
    <x v="1"/>
    <x v="1"/>
    <n v="27125"/>
    <n v="29023.75"/>
    <n v="33377.3125"/>
  </r>
  <r>
    <x v="7"/>
    <x v="3"/>
    <x v="1"/>
    <x v="5"/>
    <n v="23451"/>
    <n v="22043.94"/>
    <n v="26452.727999999999"/>
  </r>
  <r>
    <x v="7"/>
    <x v="3"/>
    <x v="1"/>
    <x v="6"/>
    <n v="29520"/>
    <n v="37490.400000000001"/>
    <n v="29242.512000000002"/>
  </r>
  <r>
    <x v="7"/>
    <x v="1"/>
    <x v="1"/>
    <x v="51"/>
    <n v="20071"/>
    <n v="23081.649999999998"/>
    <n v="21235.117999999999"/>
  </r>
  <r>
    <x v="7"/>
    <x v="3"/>
    <x v="1"/>
    <x v="20"/>
    <n v="18177"/>
    <n v="14359.83"/>
    <n v="13785.436799999999"/>
  </r>
  <r>
    <x v="7"/>
    <x v="1"/>
    <x v="1"/>
    <x v="49"/>
    <n v="8725"/>
    <n v="8725"/>
    <n v="8463.25"/>
  </r>
  <r>
    <x v="7"/>
    <x v="1"/>
    <x v="1"/>
    <x v="59"/>
    <n v="15124"/>
    <n v="18905"/>
    <n v="14556.85"/>
  </r>
  <r>
    <x v="7"/>
    <x v="3"/>
    <x v="1"/>
    <x v="61"/>
    <n v="19528"/>
    <n v="14646"/>
    <n v="13767.24"/>
  </r>
  <r>
    <x v="7"/>
    <x v="0"/>
    <x v="1"/>
    <x v="16"/>
    <n v="26222"/>
    <n v="28057.54"/>
    <n v="28057.54"/>
  </r>
  <r>
    <x v="7"/>
    <x v="1"/>
    <x v="1"/>
    <x v="54"/>
    <n v="23530"/>
    <n v="23059.399999999998"/>
    <n v="19831.083999999999"/>
  </r>
  <r>
    <x v="7"/>
    <x v="3"/>
    <x v="1"/>
    <x v="38"/>
    <n v="29680"/>
    <n v="38287.200000000004"/>
    <n v="35224.224000000002"/>
  </r>
  <r>
    <x v="7"/>
    <x v="2"/>
    <x v="1"/>
    <x v="8"/>
    <n v="24323"/>
    <n v="26268.84"/>
    <n v="22591.202399999998"/>
  </r>
  <r>
    <x v="7"/>
    <x v="1"/>
    <x v="1"/>
    <x v="47"/>
    <n v="25441"/>
    <n v="20861.62"/>
    <n v="15020.366399999999"/>
  </r>
  <r>
    <x v="7"/>
    <x v="0"/>
    <x v="2"/>
    <x v="41"/>
    <n v="13056"/>
    <n v="13056"/>
    <n v="14361.6"/>
  </r>
  <r>
    <x v="7"/>
    <x v="1"/>
    <x v="2"/>
    <x v="29"/>
    <n v="10093"/>
    <n v="9285.5600000000013"/>
    <n v="10678.394"/>
  </r>
  <r>
    <x v="7"/>
    <x v="0"/>
    <x v="2"/>
    <x v="41"/>
    <n v="14323"/>
    <n v="13463.619999999999"/>
    <n v="15483.162999999997"/>
  </r>
  <r>
    <x v="7"/>
    <x v="3"/>
    <x v="2"/>
    <x v="28"/>
    <n v="24818"/>
    <n v="26803.440000000002"/>
    <n v="21174.717600000004"/>
  </r>
  <r>
    <x v="7"/>
    <x v="2"/>
    <x v="2"/>
    <x v="44"/>
    <n v="22612"/>
    <n v="28265"/>
    <n v="25155.850000000002"/>
  </r>
  <r>
    <x v="7"/>
    <x v="2"/>
    <x v="2"/>
    <x v="14"/>
    <n v="11430"/>
    <n v="12458.7"/>
    <n v="13953.744000000002"/>
  </r>
  <r>
    <x v="7"/>
    <x v="1"/>
    <x v="2"/>
    <x v="19"/>
    <n v="23728"/>
    <n v="17321.439999999999"/>
    <n v="16975.011199999997"/>
  </r>
  <r>
    <x v="7"/>
    <x v="3"/>
    <x v="2"/>
    <x v="61"/>
    <n v="24287"/>
    <n v="29873.01"/>
    <n v="30470.4702"/>
  </r>
  <r>
    <x v="7"/>
    <x v="1"/>
    <x v="3"/>
    <x v="19"/>
    <n v="14097"/>
    <n v="11841.48"/>
    <n v="13972.946399999999"/>
  </r>
  <r>
    <x v="7"/>
    <x v="3"/>
    <x v="3"/>
    <x v="62"/>
    <n v="28011"/>
    <n v="34453.53"/>
    <n v="24806.541599999997"/>
  </r>
  <r>
    <x v="7"/>
    <x v="1"/>
    <x v="3"/>
    <x v="29"/>
    <n v="19666"/>
    <n v="14946.16"/>
    <n v="12853.6976"/>
  </r>
  <r>
    <x v="7"/>
    <x v="0"/>
    <x v="3"/>
    <x v="52"/>
    <n v="29464"/>
    <n v="32410.400000000001"/>
    <n v="29817.568000000003"/>
  </r>
  <r>
    <x v="7"/>
    <x v="0"/>
    <x v="3"/>
    <x v="41"/>
    <n v="10245"/>
    <n v="12191.55"/>
    <n v="9509.4089999999997"/>
  </r>
  <r>
    <x v="7"/>
    <x v="1"/>
    <x v="3"/>
    <x v="11"/>
    <n v="14325"/>
    <n v="14754.75"/>
    <n v="15197.3925"/>
  </r>
  <r>
    <x v="7"/>
    <x v="0"/>
    <x v="4"/>
    <x v="52"/>
    <n v="27085"/>
    <n v="31418.6"/>
    <n v="35503.017999999996"/>
  </r>
  <r>
    <x v="7"/>
    <x v="3"/>
    <x v="4"/>
    <x v="61"/>
    <n v="8453"/>
    <n v="10988.9"/>
    <n v="10109.788"/>
  </r>
  <r>
    <x v="7"/>
    <x v="2"/>
    <x v="4"/>
    <x v="33"/>
    <n v="29950"/>
    <n v="27554"/>
    <n v="20665.5"/>
  </r>
  <r>
    <x v="7"/>
    <x v="3"/>
    <x v="4"/>
    <x v="62"/>
    <n v="25605"/>
    <n v="26629.200000000001"/>
    <n v="18640.439999999999"/>
  </r>
  <r>
    <x v="7"/>
    <x v="1"/>
    <x v="4"/>
    <x v="1"/>
    <n v="20299"/>
    <n v="20907.97"/>
    <n v="24253.245200000001"/>
  </r>
  <r>
    <x v="7"/>
    <x v="3"/>
    <x v="4"/>
    <x v="3"/>
    <n v="25288"/>
    <n v="17701.599999999999"/>
    <n v="15754.423999999999"/>
  </r>
  <r>
    <x v="7"/>
    <x v="3"/>
    <x v="4"/>
    <x v="9"/>
    <n v="19201"/>
    <n v="22849.19"/>
    <n v="19878.795299999998"/>
  </r>
  <r>
    <x v="7"/>
    <x v="3"/>
    <x v="4"/>
    <x v="17"/>
    <n v="18220"/>
    <n v="16762.400000000001"/>
    <n v="14750.912000000002"/>
  </r>
  <r>
    <x v="7"/>
    <x v="0"/>
    <x v="4"/>
    <x v="41"/>
    <n v="8428"/>
    <n v="9860.76"/>
    <n v="7395.57"/>
  </r>
  <r>
    <x v="7"/>
    <x v="2"/>
    <x v="4"/>
    <x v="8"/>
    <n v="22779"/>
    <n v="15945.3"/>
    <n v="16264.206"/>
  </r>
  <r>
    <x v="7"/>
    <x v="1"/>
    <x v="4"/>
    <x v="49"/>
    <n v="12160"/>
    <n v="13983.999999999998"/>
    <n v="15522.24"/>
  </r>
  <r>
    <x v="7"/>
    <x v="1"/>
    <x v="4"/>
    <x v="49"/>
    <n v="19365"/>
    <n v="22850.699999999997"/>
    <n v="21479.657999999996"/>
  </r>
  <r>
    <x v="7"/>
    <x v="3"/>
    <x v="4"/>
    <x v="64"/>
    <n v="14277"/>
    <n v="12278.22"/>
    <n v="11418.7446"/>
  </r>
  <r>
    <x v="7"/>
    <x v="2"/>
    <x v="4"/>
    <x v="56"/>
    <n v="18950"/>
    <n v="17623.5"/>
    <n v="15861.15"/>
  </r>
  <r>
    <x v="7"/>
    <x v="3"/>
    <x v="4"/>
    <x v="58"/>
    <n v="13370"/>
    <n v="10428.6"/>
    <n v="11054.316000000001"/>
  </r>
  <r>
    <x v="7"/>
    <x v="1"/>
    <x v="5"/>
    <x v="51"/>
    <n v="27357"/>
    <n v="22706.309999999998"/>
    <n v="25658.130299999993"/>
  </r>
  <r>
    <x v="7"/>
    <x v="0"/>
    <x v="5"/>
    <x v="41"/>
    <n v="21818"/>
    <n v="16145.32"/>
    <n v="16791.132799999999"/>
  </r>
  <r>
    <x v="7"/>
    <x v="1"/>
    <x v="5"/>
    <x v="35"/>
    <n v="12773"/>
    <n v="16221.710000000001"/>
    <n v="14599.539000000001"/>
  </r>
  <r>
    <x v="7"/>
    <x v="1"/>
    <x v="5"/>
    <x v="25"/>
    <n v="13496"/>
    <n v="12281.36"/>
    <n v="10070.715200000001"/>
  </r>
  <r>
    <x v="7"/>
    <x v="1"/>
    <x v="5"/>
    <x v="19"/>
    <n v="15552"/>
    <n v="17729.28"/>
    <n v="20211.379199999996"/>
  </r>
  <r>
    <x v="7"/>
    <x v="3"/>
    <x v="5"/>
    <x v="57"/>
    <n v="20921"/>
    <n v="25942.04"/>
    <n v="21013.0524"/>
  </r>
  <r>
    <x v="7"/>
    <x v="0"/>
    <x v="5"/>
    <x v="42"/>
    <n v="13389"/>
    <n v="16468.47"/>
    <n v="13339.460700000001"/>
  </r>
  <r>
    <x v="7"/>
    <x v="3"/>
    <x v="5"/>
    <x v="20"/>
    <n v="11485"/>
    <n v="8728.6"/>
    <n v="9426.8880000000008"/>
  </r>
  <r>
    <x v="8"/>
    <x v="1"/>
    <x v="0"/>
    <x v="36"/>
    <n v="17602"/>
    <n v="14081.6"/>
    <n v="11406.096000000001"/>
  </r>
  <r>
    <x v="8"/>
    <x v="3"/>
    <x v="0"/>
    <x v="37"/>
    <n v="23700"/>
    <n v="22989"/>
    <n v="19770.54"/>
  </r>
  <r>
    <x v="8"/>
    <x v="1"/>
    <x v="0"/>
    <x v="47"/>
    <n v="8368"/>
    <n v="7698.56"/>
    <n v="8545.4016000000011"/>
  </r>
  <r>
    <x v="8"/>
    <x v="1"/>
    <x v="0"/>
    <x v="59"/>
    <n v="23515"/>
    <n v="21633.8"/>
    <n v="23580.842000000001"/>
  </r>
  <r>
    <x v="8"/>
    <x v="0"/>
    <x v="0"/>
    <x v="45"/>
    <n v="12935"/>
    <n v="11641.5"/>
    <n v="13504.14"/>
  </r>
  <r>
    <x v="8"/>
    <x v="3"/>
    <x v="0"/>
    <x v="37"/>
    <n v="10962"/>
    <n v="10852.38"/>
    <n v="10635.332399999999"/>
  </r>
  <r>
    <x v="8"/>
    <x v="1"/>
    <x v="1"/>
    <x v="59"/>
    <n v="9441"/>
    <n v="9818.6400000000012"/>
    <n v="10113.199200000001"/>
  </r>
  <r>
    <x v="8"/>
    <x v="3"/>
    <x v="1"/>
    <x v="37"/>
    <n v="15996"/>
    <n v="15836.039999999999"/>
    <n v="13302.273599999999"/>
  </r>
  <r>
    <x v="8"/>
    <x v="0"/>
    <x v="1"/>
    <x v="0"/>
    <n v="29001"/>
    <n v="27260.94"/>
    <n v="32167.909199999998"/>
  </r>
  <r>
    <x v="8"/>
    <x v="2"/>
    <x v="1"/>
    <x v="39"/>
    <n v="11886"/>
    <n v="11648.28"/>
    <n v="13162.556399999999"/>
  </r>
  <r>
    <x v="8"/>
    <x v="3"/>
    <x v="1"/>
    <x v="21"/>
    <n v="23630"/>
    <n v="21975.9"/>
    <n v="17580.72"/>
  </r>
  <r>
    <x v="8"/>
    <x v="3"/>
    <x v="1"/>
    <x v="7"/>
    <n v="20868"/>
    <n v="18989.88"/>
    <n v="22787.856"/>
  </r>
  <r>
    <x v="8"/>
    <x v="1"/>
    <x v="1"/>
    <x v="31"/>
    <n v="13068"/>
    <n v="12022.560000000001"/>
    <n v="10700.078400000002"/>
  </r>
  <r>
    <x v="8"/>
    <x v="1"/>
    <x v="1"/>
    <x v="51"/>
    <n v="10305"/>
    <n v="12159.9"/>
    <n v="9971.1179999999986"/>
  </r>
  <r>
    <x v="8"/>
    <x v="3"/>
    <x v="1"/>
    <x v="9"/>
    <n v="28280"/>
    <n v="22624"/>
    <n v="26696.32"/>
  </r>
  <r>
    <x v="8"/>
    <x v="3"/>
    <x v="1"/>
    <x v="62"/>
    <n v="29956"/>
    <n v="38942.800000000003"/>
    <n v="46731.360000000001"/>
  </r>
  <r>
    <x v="8"/>
    <x v="2"/>
    <x v="1"/>
    <x v="43"/>
    <n v="9752"/>
    <n v="12092.48"/>
    <n v="14390.051199999998"/>
  </r>
  <r>
    <x v="8"/>
    <x v="1"/>
    <x v="1"/>
    <x v="51"/>
    <n v="22984"/>
    <n v="24363.040000000001"/>
    <n v="26312.083200000001"/>
  </r>
  <r>
    <x v="8"/>
    <x v="1"/>
    <x v="1"/>
    <x v="11"/>
    <n v="15446"/>
    <n v="11893.42"/>
    <n v="11179.8148"/>
  </r>
  <r>
    <x v="8"/>
    <x v="3"/>
    <x v="1"/>
    <x v="38"/>
    <n v="23808"/>
    <n v="17379.84"/>
    <n v="19465.420800000004"/>
  </r>
  <r>
    <x v="8"/>
    <x v="1"/>
    <x v="2"/>
    <x v="51"/>
    <n v="12635"/>
    <n v="13772.150000000001"/>
    <n v="15011.643500000002"/>
  </r>
  <r>
    <x v="8"/>
    <x v="3"/>
    <x v="2"/>
    <x v="9"/>
    <n v="20643"/>
    <n v="19610.849999999999"/>
    <n v="20787.501"/>
  </r>
  <r>
    <x v="8"/>
    <x v="0"/>
    <x v="2"/>
    <x v="52"/>
    <n v="23542"/>
    <n v="26837.879999999997"/>
    <n v="26032.743599999998"/>
  </r>
  <r>
    <x v="8"/>
    <x v="1"/>
    <x v="2"/>
    <x v="19"/>
    <n v="19635"/>
    <n v="23365.649999999998"/>
    <n v="21262.7415"/>
  </r>
  <r>
    <x v="8"/>
    <x v="3"/>
    <x v="2"/>
    <x v="7"/>
    <n v="17386"/>
    <n v="18429.16"/>
    <n v="19534.909599999999"/>
  </r>
  <r>
    <x v="8"/>
    <x v="0"/>
    <x v="2"/>
    <x v="41"/>
    <n v="10321"/>
    <n v="12178.779999999999"/>
    <n v="9499.4483999999993"/>
  </r>
  <r>
    <x v="8"/>
    <x v="3"/>
    <x v="2"/>
    <x v="61"/>
    <n v="21091"/>
    <n v="21091"/>
    <n v="21091"/>
  </r>
  <r>
    <x v="8"/>
    <x v="0"/>
    <x v="2"/>
    <x v="16"/>
    <n v="24375"/>
    <n v="23887.5"/>
    <n v="25559.625"/>
  </r>
  <r>
    <x v="8"/>
    <x v="2"/>
    <x v="3"/>
    <x v="12"/>
    <n v="13238"/>
    <n v="9531.3599999999988"/>
    <n v="7911.0287999999982"/>
  </r>
  <r>
    <x v="8"/>
    <x v="2"/>
    <x v="3"/>
    <x v="14"/>
    <n v="8459"/>
    <n v="10489.16"/>
    <n v="9754.9188000000013"/>
  </r>
  <r>
    <x v="8"/>
    <x v="3"/>
    <x v="3"/>
    <x v="38"/>
    <n v="27906"/>
    <n v="22324.800000000003"/>
    <n v="18529.584000000003"/>
  </r>
  <r>
    <x v="8"/>
    <x v="0"/>
    <x v="3"/>
    <x v="52"/>
    <n v="19936"/>
    <n v="16347.519999999999"/>
    <n v="15693.619199999997"/>
  </r>
  <r>
    <x v="8"/>
    <x v="0"/>
    <x v="3"/>
    <x v="0"/>
    <n v="20228"/>
    <n v="16991.52"/>
    <n v="17671.180800000002"/>
  </r>
  <r>
    <x v="8"/>
    <x v="1"/>
    <x v="3"/>
    <x v="19"/>
    <n v="22578"/>
    <n v="19417.079999999998"/>
    <n v="22329.641999999996"/>
  </r>
  <r>
    <x v="8"/>
    <x v="0"/>
    <x v="4"/>
    <x v="42"/>
    <n v="26725"/>
    <n v="30199.249999999996"/>
    <n v="30199.249999999996"/>
  </r>
  <r>
    <x v="8"/>
    <x v="3"/>
    <x v="4"/>
    <x v="21"/>
    <n v="28470"/>
    <n v="35302.800000000003"/>
    <n v="30007.38"/>
  </r>
  <r>
    <x v="8"/>
    <x v="1"/>
    <x v="4"/>
    <x v="31"/>
    <n v="22921"/>
    <n v="19712.060000000001"/>
    <n v="18332.215800000002"/>
  </r>
  <r>
    <x v="8"/>
    <x v="0"/>
    <x v="4"/>
    <x v="26"/>
    <n v="9154"/>
    <n v="7048.58"/>
    <n v="8176.3527999999997"/>
  </r>
  <r>
    <x v="8"/>
    <x v="1"/>
    <x v="4"/>
    <x v="19"/>
    <n v="25164"/>
    <n v="26422.2"/>
    <n v="20080.871999999999"/>
  </r>
  <r>
    <x v="8"/>
    <x v="3"/>
    <x v="4"/>
    <x v="24"/>
    <n v="27897"/>
    <n v="23991.42"/>
    <n v="18953.221799999999"/>
  </r>
  <r>
    <x v="8"/>
    <x v="0"/>
    <x v="4"/>
    <x v="52"/>
    <n v="11569"/>
    <n v="9833.65"/>
    <n v="8358.6024999999991"/>
  </r>
  <r>
    <x v="8"/>
    <x v="3"/>
    <x v="4"/>
    <x v="58"/>
    <n v="21687"/>
    <n v="17132.73"/>
    <n v="14391.493199999999"/>
  </r>
  <r>
    <x v="8"/>
    <x v="2"/>
    <x v="4"/>
    <x v="56"/>
    <n v="26516"/>
    <n v="19621.84"/>
    <n v="22565.115999999998"/>
  </r>
  <r>
    <x v="8"/>
    <x v="3"/>
    <x v="4"/>
    <x v="24"/>
    <n v="14738"/>
    <n v="17390.84"/>
    <n v="16173.4812"/>
  </r>
  <r>
    <x v="8"/>
    <x v="0"/>
    <x v="4"/>
    <x v="16"/>
    <n v="29310"/>
    <n v="29896.2"/>
    <n v="33782.705999999998"/>
  </r>
  <r>
    <x v="8"/>
    <x v="0"/>
    <x v="4"/>
    <x v="52"/>
    <n v="18566"/>
    <n v="19122.98"/>
    <n v="16445.7628"/>
  </r>
  <r>
    <x v="8"/>
    <x v="0"/>
    <x v="4"/>
    <x v="45"/>
    <n v="26552"/>
    <n v="32393.439999999999"/>
    <n v="34984.915200000003"/>
  </r>
  <r>
    <x v="8"/>
    <x v="1"/>
    <x v="4"/>
    <x v="25"/>
    <n v="23862"/>
    <n v="21237.18"/>
    <n v="20812.436399999999"/>
  </r>
  <r>
    <x v="8"/>
    <x v="3"/>
    <x v="4"/>
    <x v="62"/>
    <n v="13313"/>
    <n v="11582.31"/>
    <n v="10771.5483"/>
  </r>
  <r>
    <x v="8"/>
    <x v="1"/>
    <x v="5"/>
    <x v="11"/>
    <n v="10475"/>
    <n v="9218"/>
    <n v="7097.8600000000006"/>
  </r>
  <r>
    <x v="8"/>
    <x v="3"/>
    <x v="5"/>
    <x v="5"/>
    <n v="15057"/>
    <n v="14153.58"/>
    <n v="11039.7924"/>
  </r>
  <r>
    <x v="8"/>
    <x v="0"/>
    <x v="5"/>
    <x v="26"/>
    <n v="20253"/>
    <n v="21265.65"/>
    <n v="22116.276000000002"/>
  </r>
  <r>
    <x v="8"/>
    <x v="3"/>
    <x v="5"/>
    <x v="37"/>
    <n v="29394"/>
    <n v="21751.56"/>
    <n v="16748.701200000003"/>
  </r>
  <r>
    <x v="8"/>
    <x v="3"/>
    <x v="5"/>
    <x v="62"/>
    <n v="8674"/>
    <n v="8500.52"/>
    <n v="6290.3847999999998"/>
  </r>
  <r>
    <x v="8"/>
    <x v="0"/>
    <x v="5"/>
    <x v="45"/>
    <n v="17205"/>
    <n v="15484.5"/>
    <n v="15949.035"/>
  </r>
  <r>
    <x v="8"/>
    <x v="2"/>
    <x v="5"/>
    <x v="23"/>
    <n v="8647"/>
    <n v="10549.34"/>
    <n v="11076.807000000001"/>
  </r>
  <r>
    <x v="8"/>
    <x v="2"/>
    <x v="5"/>
    <x v="14"/>
    <n v="11165"/>
    <n v="9490.25"/>
    <n v="7782.0049999999992"/>
  </r>
  <r>
    <x v="8"/>
    <x v="0"/>
    <x v="0"/>
    <x v="60"/>
    <n v="26284"/>
    <n v="26809.68"/>
    <n v="20375.356800000001"/>
  </r>
  <r>
    <x v="8"/>
    <x v="1"/>
    <x v="0"/>
    <x v="35"/>
    <n v="17413"/>
    <n v="14278.66"/>
    <n v="13421.940399999999"/>
  </r>
  <r>
    <x v="8"/>
    <x v="0"/>
    <x v="0"/>
    <x v="45"/>
    <n v="11852"/>
    <n v="8889"/>
    <n v="7466.7599999999993"/>
  </r>
  <r>
    <x v="8"/>
    <x v="1"/>
    <x v="0"/>
    <x v="59"/>
    <n v="27118"/>
    <n v="18982.599999999999"/>
    <n v="20880.86"/>
  </r>
  <r>
    <x v="8"/>
    <x v="1"/>
    <x v="0"/>
    <x v="31"/>
    <n v="15110"/>
    <n v="10577"/>
    <n v="7721.21"/>
  </r>
  <r>
    <x v="8"/>
    <x v="1"/>
    <x v="0"/>
    <x v="15"/>
    <n v="25602"/>
    <n v="26626.080000000002"/>
    <n v="29554.948800000006"/>
  </r>
  <r>
    <x v="8"/>
    <x v="3"/>
    <x v="1"/>
    <x v="61"/>
    <n v="14469"/>
    <n v="15481.830000000002"/>
    <n v="13004.737200000001"/>
  </r>
  <r>
    <x v="8"/>
    <x v="2"/>
    <x v="1"/>
    <x v="2"/>
    <n v="8008"/>
    <n v="9769.76"/>
    <n v="8890.481600000001"/>
  </r>
  <r>
    <x v="8"/>
    <x v="2"/>
    <x v="1"/>
    <x v="44"/>
    <n v="18075"/>
    <n v="19521"/>
    <n v="19911.420000000002"/>
  </r>
  <r>
    <x v="8"/>
    <x v="1"/>
    <x v="1"/>
    <x v="47"/>
    <n v="22857"/>
    <n v="20799.87"/>
    <n v="14559.908999999998"/>
  </r>
  <r>
    <x v="8"/>
    <x v="1"/>
    <x v="1"/>
    <x v="19"/>
    <n v="18143"/>
    <n v="18324.43"/>
    <n v="14659.544000000002"/>
  </r>
  <r>
    <x v="8"/>
    <x v="2"/>
    <x v="1"/>
    <x v="32"/>
    <n v="12821"/>
    <n v="11154.27"/>
    <n v="10596.556500000001"/>
  </r>
  <r>
    <x v="8"/>
    <x v="2"/>
    <x v="1"/>
    <x v="43"/>
    <n v="15644"/>
    <n v="13140.96"/>
    <n v="15637.742399999997"/>
  </r>
  <r>
    <x v="8"/>
    <x v="3"/>
    <x v="1"/>
    <x v="27"/>
    <n v="12590"/>
    <n v="13597.2"/>
    <n v="14141.088000000002"/>
  </r>
  <r>
    <x v="8"/>
    <x v="1"/>
    <x v="1"/>
    <x v="47"/>
    <n v="22973"/>
    <n v="19067.59"/>
    <n v="17160.831000000002"/>
  </r>
  <r>
    <x v="8"/>
    <x v="3"/>
    <x v="1"/>
    <x v="10"/>
    <n v="26973"/>
    <n v="30479.489999999998"/>
    <n v="24078.7971"/>
  </r>
  <r>
    <x v="8"/>
    <x v="3"/>
    <x v="1"/>
    <x v="24"/>
    <n v="22785"/>
    <n v="21190.050000000003"/>
    <n v="19071.045000000002"/>
  </r>
  <r>
    <x v="8"/>
    <x v="0"/>
    <x v="1"/>
    <x v="53"/>
    <n v="29460"/>
    <n v="37119.599999999999"/>
    <n v="43429.931999999993"/>
  </r>
  <r>
    <x v="8"/>
    <x v="3"/>
    <x v="1"/>
    <x v="7"/>
    <n v="24624"/>
    <n v="28071.359999999997"/>
    <n v="27509.932799999995"/>
  </r>
  <r>
    <x v="8"/>
    <x v="3"/>
    <x v="1"/>
    <x v="3"/>
    <n v="8096"/>
    <n v="5667.2"/>
    <n v="5327.1679999999997"/>
  </r>
  <r>
    <x v="8"/>
    <x v="0"/>
    <x v="2"/>
    <x v="53"/>
    <n v="25598"/>
    <n v="25086.04"/>
    <n v="22075.715200000002"/>
  </r>
  <r>
    <x v="8"/>
    <x v="0"/>
    <x v="2"/>
    <x v="50"/>
    <n v="27028"/>
    <n v="22973.8"/>
    <n v="21135.896000000001"/>
  </r>
  <r>
    <x v="8"/>
    <x v="3"/>
    <x v="2"/>
    <x v="3"/>
    <n v="27319"/>
    <n v="20216.060000000001"/>
    <n v="20418.220600000001"/>
  </r>
  <r>
    <x v="8"/>
    <x v="0"/>
    <x v="2"/>
    <x v="0"/>
    <n v="26113"/>
    <n v="29507.69"/>
    <n v="29212.613099999999"/>
  </r>
  <r>
    <x v="8"/>
    <x v="2"/>
    <x v="2"/>
    <x v="56"/>
    <n v="14858"/>
    <n v="19315.400000000001"/>
    <n v="20088.016000000003"/>
  </r>
  <r>
    <x v="8"/>
    <x v="1"/>
    <x v="2"/>
    <x v="11"/>
    <n v="28627"/>
    <n v="33493.589999999997"/>
    <n v="39522.436199999996"/>
  </r>
  <r>
    <x v="8"/>
    <x v="3"/>
    <x v="2"/>
    <x v="7"/>
    <n v="25639"/>
    <n v="29484.85"/>
    <n v="30664.243999999999"/>
  </r>
  <r>
    <x v="8"/>
    <x v="3"/>
    <x v="2"/>
    <x v="62"/>
    <n v="17108"/>
    <n v="12831"/>
    <n v="12189.449999999999"/>
  </r>
  <r>
    <x v="8"/>
    <x v="3"/>
    <x v="3"/>
    <x v="5"/>
    <n v="20605"/>
    <n v="21635.25"/>
    <n v="20553.487499999999"/>
  </r>
  <r>
    <x v="8"/>
    <x v="3"/>
    <x v="3"/>
    <x v="9"/>
    <n v="8605"/>
    <n v="9121.3000000000011"/>
    <n v="7935.5310000000009"/>
  </r>
  <r>
    <x v="8"/>
    <x v="0"/>
    <x v="3"/>
    <x v="52"/>
    <n v="8538"/>
    <n v="8111.0999999999995"/>
    <n v="7056.6569999999992"/>
  </r>
  <r>
    <x v="8"/>
    <x v="0"/>
    <x v="3"/>
    <x v="42"/>
    <n v="17573"/>
    <n v="12652.56"/>
    <n v="13791.2904"/>
  </r>
  <r>
    <x v="8"/>
    <x v="3"/>
    <x v="3"/>
    <x v="20"/>
    <n v="23434"/>
    <n v="25308.720000000001"/>
    <n v="30370.464"/>
  </r>
  <r>
    <x v="8"/>
    <x v="2"/>
    <x v="3"/>
    <x v="14"/>
    <n v="18054"/>
    <n v="19498.32"/>
    <n v="18328.4208"/>
  </r>
  <r>
    <x v="8"/>
    <x v="2"/>
    <x v="4"/>
    <x v="56"/>
    <n v="14184"/>
    <n v="10070.64"/>
    <n v="9667.8143999999993"/>
  </r>
  <r>
    <x v="8"/>
    <x v="2"/>
    <x v="4"/>
    <x v="22"/>
    <n v="9770"/>
    <n v="12114.8"/>
    <n v="13205.132"/>
  </r>
  <r>
    <x v="8"/>
    <x v="1"/>
    <x v="4"/>
    <x v="11"/>
    <n v="13191"/>
    <n v="15961.109999999999"/>
    <n v="14045.7768"/>
  </r>
  <r>
    <x v="8"/>
    <x v="3"/>
    <x v="4"/>
    <x v="57"/>
    <n v="8214"/>
    <n v="10596.06"/>
    <n v="8476.848"/>
  </r>
  <r>
    <x v="8"/>
    <x v="2"/>
    <x v="4"/>
    <x v="14"/>
    <n v="14071"/>
    <n v="16463.07"/>
    <n v="17286.2235"/>
  </r>
  <r>
    <x v="8"/>
    <x v="0"/>
    <x v="4"/>
    <x v="52"/>
    <n v="19847"/>
    <n v="21633.230000000003"/>
    <n v="21849.562300000005"/>
  </r>
  <r>
    <x v="8"/>
    <x v="2"/>
    <x v="4"/>
    <x v="55"/>
    <n v="21836"/>
    <n v="26639.919999999998"/>
    <n v="18914.343199999999"/>
  </r>
  <r>
    <x v="8"/>
    <x v="0"/>
    <x v="4"/>
    <x v="41"/>
    <n v="18147"/>
    <n v="21776.399999999998"/>
    <n v="16550.063999999998"/>
  </r>
  <r>
    <x v="8"/>
    <x v="3"/>
    <x v="4"/>
    <x v="28"/>
    <n v="21342"/>
    <n v="18994.38"/>
    <n v="19754.155200000001"/>
  </r>
  <r>
    <x v="8"/>
    <x v="3"/>
    <x v="4"/>
    <x v="10"/>
    <n v="23478"/>
    <n v="30521.4"/>
    <n v="27164.046000000002"/>
  </r>
  <r>
    <x v="8"/>
    <x v="2"/>
    <x v="4"/>
    <x v="44"/>
    <n v="20758"/>
    <n v="18267.04"/>
    <n v="12969.598400000001"/>
  </r>
  <r>
    <x v="8"/>
    <x v="1"/>
    <x v="4"/>
    <x v="48"/>
    <n v="24104"/>
    <n v="19283.2"/>
    <n v="16776.384000000002"/>
  </r>
  <r>
    <x v="8"/>
    <x v="2"/>
    <x v="4"/>
    <x v="55"/>
    <n v="14897"/>
    <n v="14599.06"/>
    <n v="16788.918999999998"/>
  </r>
  <r>
    <x v="8"/>
    <x v="0"/>
    <x v="4"/>
    <x v="42"/>
    <n v="23490"/>
    <n v="27013.499999999996"/>
    <n v="23501.744999999995"/>
  </r>
  <r>
    <x v="8"/>
    <x v="3"/>
    <x v="4"/>
    <x v="24"/>
    <n v="9888"/>
    <n v="10382.4"/>
    <n v="10486.224"/>
  </r>
  <r>
    <x v="8"/>
    <x v="2"/>
    <x v="5"/>
    <x v="33"/>
    <n v="23913"/>
    <n v="25347.780000000002"/>
    <n v="22813.002000000004"/>
  </r>
  <r>
    <x v="8"/>
    <x v="2"/>
    <x v="5"/>
    <x v="12"/>
    <n v="20397"/>
    <n v="19581.12"/>
    <n v="14685.84"/>
  </r>
  <r>
    <x v="8"/>
    <x v="3"/>
    <x v="5"/>
    <x v="13"/>
    <n v="9130"/>
    <n v="9951.7000000000007"/>
    <n v="11344.938"/>
  </r>
  <r>
    <x v="8"/>
    <x v="2"/>
    <x v="5"/>
    <x v="63"/>
    <n v="8586"/>
    <n v="8843.58"/>
    <n v="8312.9651999999987"/>
  </r>
  <r>
    <x v="8"/>
    <x v="3"/>
    <x v="5"/>
    <x v="38"/>
    <n v="27418"/>
    <n v="26595.46"/>
    <n v="22074.231799999998"/>
  </r>
  <r>
    <x v="8"/>
    <x v="3"/>
    <x v="5"/>
    <x v="6"/>
    <n v="24069"/>
    <n v="25513.140000000003"/>
    <n v="30105.505200000003"/>
  </r>
  <r>
    <x v="8"/>
    <x v="2"/>
    <x v="5"/>
    <x v="14"/>
    <n v="14948"/>
    <n v="17040.719999999998"/>
    <n v="18915.199199999999"/>
  </r>
  <r>
    <x v="8"/>
    <x v="2"/>
    <x v="5"/>
    <x v="56"/>
    <n v="16474"/>
    <n v="16803.48"/>
    <n v="17139.549599999998"/>
  </r>
  <r>
    <x v="8"/>
    <x v="1"/>
    <x v="0"/>
    <x v="11"/>
    <n v="16594"/>
    <n v="14934.6"/>
    <n v="14635.907999999999"/>
  </r>
  <r>
    <x v="8"/>
    <x v="2"/>
    <x v="0"/>
    <x v="14"/>
    <n v="24891"/>
    <n v="20410.62"/>
    <n v="15103.8588"/>
  </r>
  <r>
    <x v="8"/>
    <x v="0"/>
    <x v="0"/>
    <x v="40"/>
    <n v="21887"/>
    <n v="20354.91"/>
    <n v="18319.419000000002"/>
  </r>
  <r>
    <x v="8"/>
    <x v="3"/>
    <x v="0"/>
    <x v="58"/>
    <n v="8388"/>
    <n v="6962.04"/>
    <n v="5778.4931999999999"/>
  </r>
  <r>
    <x v="8"/>
    <x v="1"/>
    <x v="0"/>
    <x v="49"/>
    <n v="26683"/>
    <n v="27483.49"/>
    <n v="22536.461800000001"/>
  </r>
  <r>
    <x v="8"/>
    <x v="2"/>
    <x v="0"/>
    <x v="44"/>
    <n v="11798"/>
    <n v="10146.280000000001"/>
    <n v="7508.2472000000007"/>
  </r>
  <r>
    <x v="8"/>
    <x v="1"/>
    <x v="1"/>
    <x v="49"/>
    <n v="16855"/>
    <n v="19214.699999999997"/>
    <n v="20751.875999999997"/>
  </r>
  <r>
    <x v="8"/>
    <x v="0"/>
    <x v="1"/>
    <x v="18"/>
    <n v="29823"/>
    <n v="28630.079999999998"/>
    <n v="23190.364799999999"/>
  </r>
  <r>
    <x v="8"/>
    <x v="1"/>
    <x v="1"/>
    <x v="51"/>
    <n v="25350"/>
    <n v="25350"/>
    <n v="28898.999999999996"/>
  </r>
  <r>
    <x v="8"/>
    <x v="0"/>
    <x v="1"/>
    <x v="40"/>
    <n v="18088"/>
    <n v="16279.2"/>
    <n v="14000.112000000001"/>
  </r>
  <r>
    <x v="8"/>
    <x v="2"/>
    <x v="1"/>
    <x v="14"/>
    <n v="16141"/>
    <n v="11298.699999999999"/>
    <n v="11976.621999999999"/>
  </r>
  <r>
    <x v="8"/>
    <x v="1"/>
    <x v="1"/>
    <x v="1"/>
    <n v="22046"/>
    <n v="23809.68"/>
    <n v="18333.453600000001"/>
  </r>
  <r>
    <x v="8"/>
    <x v="3"/>
    <x v="1"/>
    <x v="57"/>
    <n v="27999"/>
    <n v="24359.13"/>
    <n v="20705.2605"/>
  </r>
  <r>
    <x v="8"/>
    <x v="1"/>
    <x v="1"/>
    <x v="49"/>
    <n v="14760"/>
    <n v="13579.2"/>
    <n v="9912.8160000000007"/>
  </r>
  <r>
    <x v="8"/>
    <x v="0"/>
    <x v="1"/>
    <x v="40"/>
    <n v="27743"/>
    <n v="34123.89"/>
    <n v="38218.756800000003"/>
  </r>
  <r>
    <x v="8"/>
    <x v="3"/>
    <x v="1"/>
    <x v="17"/>
    <n v="26553"/>
    <n v="18852.629999999997"/>
    <n v="15082.103999999999"/>
  </r>
  <r>
    <x v="8"/>
    <x v="3"/>
    <x v="1"/>
    <x v="7"/>
    <n v="24302"/>
    <n v="28433.339999999997"/>
    <n v="27296.006399999995"/>
  </r>
  <r>
    <x v="8"/>
    <x v="3"/>
    <x v="1"/>
    <x v="17"/>
    <n v="29895"/>
    <n v="22421.25"/>
    <n v="22197.037499999999"/>
  </r>
  <r>
    <x v="8"/>
    <x v="2"/>
    <x v="1"/>
    <x v="8"/>
    <n v="21719"/>
    <n v="16723.63"/>
    <n v="19399.410800000001"/>
  </r>
  <r>
    <x v="8"/>
    <x v="3"/>
    <x v="1"/>
    <x v="6"/>
    <n v="8539"/>
    <n v="9051.34"/>
    <n v="10409.040999999999"/>
  </r>
  <r>
    <x v="8"/>
    <x v="0"/>
    <x v="2"/>
    <x v="16"/>
    <n v="13880"/>
    <n v="17072.400000000001"/>
    <n v="19462.536"/>
  </r>
  <r>
    <x v="8"/>
    <x v="1"/>
    <x v="2"/>
    <x v="36"/>
    <n v="26768"/>
    <n v="21949.759999999998"/>
    <n v="20632.774399999998"/>
  </r>
  <r>
    <x v="8"/>
    <x v="3"/>
    <x v="2"/>
    <x v="20"/>
    <n v="22099"/>
    <n v="22319.99"/>
    <n v="22766.389800000001"/>
  </r>
  <r>
    <x v="8"/>
    <x v="1"/>
    <x v="2"/>
    <x v="11"/>
    <n v="9217"/>
    <n v="11521.25"/>
    <n v="8410.5124999999989"/>
  </r>
  <r>
    <x v="8"/>
    <x v="1"/>
    <x v="2"/>
    <x v="1"/>
    <n v="9718"/>
    <n v="7871.5800000000008"/>
    <n v="7478.0010000000002"/>
  </r>
  <r>
    <x v="8"/>
    <x v="3"/>
    <x v="2"/>
    <x v="27"/>
    <n v="8857"/>
    <n v="10539.83"/>
    <n v="7377.8809999999994"/>
  </r>
  <r>
    <x v="8"/>
    <x v="2"/>
    <x v="2"/>
    <x v="43"/>
    <n v="16390"/>
    <n v="12128.6"/>
    <n v="13826.603999999999"/>
  </r>
  <r>
    <x v="8"/>
    <x v="2"/>
    <x v="2"/>
    <x v="23"/>
    <n v="29286"/>
    <n v="32507.460000000003"/>
    <n v="25355.818800000005"/>
  </r>
  <r>
    <x v="8"/>
    <x v="3"/>
    <x v="3"/>
    <x v="21"/>
    <n v="26452"/>
    <n v="23277.759999999998"/>
    <n v="16527.209599999998"/>
  </r>
  <r>
    <x v="8"/>
    <x v="0"/>
    <x v="3"/>
    <x v="40"/>
    <n v="21100"/>
    <n v="19834"/>
    <n v="14677.16"/>
  </r>
  <r>
    <x v="8"/>
    <x v="3"/>
    <x v="3"/>
    <x v="37"/>
    <n v="17517"/>
    <n v="18042.510000000002"/>
    <n v="21651.012000000002"/>
  </r>
  <r>
    <x v="8"/>
    <x v="3"/>
    <x v="3"/>
    <x v="58"/>
    <n v="18010"/>
    <n v="23232.9"/>
    <n v="26253.177"/>
  </r>
  <r>
    <x v="8"/>
    <x v="3"/>
    <x v="3"/>
    <x v="6"/>
    <n v="29579"/>
    <n v="37565.33"/>
    <n v="27047.0376"/>
  </r>
  <r>
    <x v="8"/>
    <x v="3"/>
    <x v="3"/>
    <x v="62"/>
    <n v="24341"/>
    <n v="28235.559999999998"/>
    <n v="33317.960799999993"/>
  </r>
  <r>
    <x v="8"/>
    <x v="0"/>
    <x v="4"/>
    <x v="16"/>
    <n v="23816"/>
    <n v="17623.84"/>
    <n v="13217.880000000001"/>
  </r>
  <r>
    <x v="8"/>
    <x v="2"/>
    <x v="4"/>
    <x v="33"/>
    <n v="13221"/>
    <n v="11237.85"/>
    <n v="8765.523000000001"/>
  </r>
  <r>
    <x v="8"/>
    <x v="2"/>
    <x v="4"/>
    <x v="12"/>
    <n v="21794"/>
    <n v="26152.799999999999"/>
    <n v="23799.047999999999"/>
  </r>
  <r>
    <x v="8"/>
    <x v="1"/>
    <x v="4"/>
    <x v="31"/>
    <n v="17331"/>
    <n v="16464.45"/>
    <n v="17123.028000000002"/>
  </r>
  <r>
    <x v="8"/>
    <x v="0"/>
    <x v="4"/>
    <x v="0"/>
    <n v="20597"/>
    <n v="17713.419999999998"/>
    <n v="19484.761999999999"/>
  </r>
  <r>
    <x v="8"/>
    <x v="0"/>
    <x v="4"/>
    <x v="41"/>
    <n v="12537"/>
    <n v="15796.62"/>
    <n v="17850.1806"/>
  </r>
  <r>
    <x v="8"/>
    <x v="2"/>
    <x v="4"/>
    <x v="14"/>
    <n v="20913"/>
    <n v="22586.04"/>
    <n v="27103.248"/>
  </r>
  <r>
    <x v="8"/>
    <x v="1"/>
    <x v="4"/>
    <x v="48"/>
    <n v="12491"/>
    <n v="15863.57"/>
    <n v="18243.105499999998"/>
  </r>
  <r>
    <x v="8"/>
    <x v="3"/>
    <x v="4"/>
    <x v="17"/>
    <n v="13656"/>
    <n v="13519.44"/>
    <n v="11761.9128"/>
  </r>
  <r>
    <x v="8"/>
    <x v="3"/>
    <x v="4"/>
    <x v="7"/>
    <n v="18489"/>
    <n v="14051.64"/>
    <n v="10538.73"/>
  </r>
  <r>
    <x v="8"/>
    <x v="3"/>
    <x v="4"/>
    <x v="6"/>
    <n v="11728"/>
    <n v="13604.48"/>
    <n v="15100.972800000001"/>
  </r>
  <r>
    <x v="8"/>
    <x v="2"/>
    <x v="4"/>
    <x v="33"/>
    <n v="22385"/>
    <n v="27981.25"/>
    <n v="27141.8125"/>
  </r>
  <r>
    <x v="8"/>
    <x v="1"/>
    <x v="4"/>
    <x v="30"/>
    <n v="8249"/>
    <n v="6269.24"/>
    <n v="5579.6235999999999"/>
  </r>
  <r>
    <x v="8"/>
    <x v="2"/>
    <x v="4"/>
    <x v="8"/>
    <n v="11288"/>
    <n v="13094.08"/>
    <n v="12701.257599999999"/>
  </r>
  <r>
    <x v="8"/>
    <x v="0"/>
    <x v="4"/>
    <x v="16"/>
    <n v="25481"/>
    <n v="31851.25"/>
    <n v="22932.899999999998"/>
  </r>
  <r>
    <x v="8"/>
    <x v="1"/>
    <x v="5"/>
    <x v="25"/>
    <n v="16693"/>
    <n v="16526.07"/>
    <n v="15369.2451"/>
  </r>
  <r>
    <x v="8"/>
    <x v="3"/>
    <x v="5"/>
    <x v="20"/>
    <n v="17449"/>
    <n v="14133.69"/>
    <n v="10176.256799999999"/>
  </r>
  <r>
    <x v="8"/>
    <x v="0"/>
    <x v="5"/>
    <x v="50"/>
    <n v="12085"/>
    <n v="14502"/>
    <n v="10151.4"/>
  </r>
  <r>
    <x v="8"/>
    <x v="3"/>
    <x v="5"/>
    <x v="27"/>
    <n v="19765"/>
    <n v="18776.75"/>
    <n v="16335.772499999999"/>
  </r>
  <r>
    <x v="8"/>
    <x v="3"/>
    <x v="5"/>
    <x v="57"/>
    <n v="23708"/>
    <n v="24182.16"/>
    <n v="26116.732800000002"/>
  </r>
  <r>
    <x v="8"/>
    <x v="2"/>
    <x v="5"/>
    <x v="8"/>
    <n v="9944"/>
    <n v="9148.48"/>
    <n v="7227.2992000000004"/>
  </r>
  <r>
    <x v="8"/>
    <x v="1"/>
    <x v="5"/>
    <x v="47"/>
    <n v="19362"/>
    <n v="22266.3"/>
    <n v="22934.289000000001"/>
  </r>
  <r>
    <x v="8"/>
    <x v="0"/>
    <x v="5"/>
    <x v="60"/>
    <n v="19384"/>
    <n v="19577.84"/>
    <n v="21927.180800000002"/>
  </r>
  <r>
    <x v="8"/>
    <x v="3"/>
    <x v="0"/>
    <x v="46"/>
    <n v="24839"/>
    <n v="18877.64"/>
    <n v="20387.851200000001"/>
  </r>
  <r>
    <x v="8"/>
    <x v="0"/>
    <x v="0"/>
    <x v="16"/>
    <n v="16078"/>
    <n v="12380.06"/>
    <n v="13370.4648"/>
  </r>
  <r>
    <x v="8"/>
    <x v="1"/>
    <x v="0"/>
    <x v="30"/>
    <n v="15746"/>
    <n v="11809.5"/>
    <n v="12872.355000000001"/>
  </r>
  <r>
    <x v="8"/>
    <x v="1"/>
    <x v="0"/>
    <x v="1"/>
    <n v="13633"/>
    <n v="11451.72"/>
    <n v="8588.7899999999991"/>
  </r>
  <r>
    <x v="8"/>
    <x v="2"/>
    <x v="0"/>
    <x v="4"/>
    <n v="11767"/>
    <n v="10354.960000000001"/>
    <n v="8283.9680000000008"/>
  </r>
  <r>
    <x v="8"/>
    <x v="1"/>
    <x v="0"/>
    <x v="19"/>
    <n v="11116"/>
    <n v="10671.359999999999"/>
    <n v="10671.359999999999"/>
  </r>
  <r>
    <x v="8"/>
    <x v="1"/>
    <x v="1"/>
    <x v="15"/>
    <n v="26768"/>
    <n v="31050.879999999997"/>
    <n v="35398.003199999992"/>
  </r>
  <r>
    <x v="8"/>
    <x v="1"/>
    <x v="1"/>
    <x v="51"/>
    <n v="13332"/>
    <n v="15331.8"/>
    <n v="13798.619999999999"/>
  </r>
  <r>
    <x v="8"/>
    <x v="1"/>
    <x v="1"/>
    <x v="49"/>
    <n v="15951"/>
    <n v="13877.37"/>
    <n v="14293.691100000002"/>
  </r>
  <r>
    <x v="8"/>
    <x v="1"/>
    <x v="1"/>
    <x v="48"/>
    <n v="15580"/>
    <n v="11061.8"/>
    <n v="10729.945999999998"/>
  </r>
  <r>
    <x v="8"/>
    <x v="2"/>
    <x v="1"/>
    <x v="56"/>
    <n v="8185"/>
    <n v="5893.2"/>
    <n v="4714.5600000000004"/>
  </r>
  <r>
    <x v="8"/>
    <x v="3"/>
    <x v="1"/>
    <x v="7"/>
    <n v="13646"/>
    <n v="17330.420000000002"/>
    <n v="18716.853600000002"/>
  </r>
  <r>
    <x v="8"/>
    <x v="1"/>
    <x v="1"/>
    <x v="15"/>
    <n v="13364"/>
    <n v="12695.8"/>
    <n v="10283.598"/>
  </r>
  <r>
    <x v="8"/>
    <x v="3"/>
    <x v="1"/>
    <x v="64"/>
    <n v="12070"/>
    <n v="12311.4"/>
    <n v="9233.5499999999993"/>
  </r>
  <r>
    <x v="8"/>
    <x v="3"/>
    <x v="1"/>
    <x v="20"/>
    <n v="15660"/>
    <n v="19105.2"/>
    <n v="19487.304"/>
  </r>
  <r>
    <x v="8"/>
    <x v="1"/>
    <x v="1"/>
    <x v="25"/>
    <n v="29766"/>
    <n v="36909.839999999997"/>
    <n v="30266.068799999994"/>
  </r>
  <r>
    <x v="8"/>
    <x v="2"/>
    <x v="1"/>
    <x v="23"/>
    <n v="18369"/>
    <n v="18552.689999999999"/>
    <n v="18738.216899999999"/>
  </r>
  <r>
    <x v="8"/>
    <x v="3"/>
    <x v="1"/>
    <x v="58"/>
    <n v="18704"/>
    <n v="18704"/>
    <n v="20387.36"/>
  </r>
  <r>
    <x v="8"/>
    <x v="3"/>
    <x v="1"/>
    <x v="37"/>
    <n v="16650"/>
    <n v="17482.5"/>
    <n v="15734.25"/>
  </r>
  <r>
    <x v="8"/>
    <x v="3"/>
    <x v="1"/>
    <x v="17"/>
    <n v="16791"/>
    <n v="17966.370000000003"/>
    <n v="16169.733000000002"/>
  </r>
  <r>
    <x v="8"/>
    <x v="2"/>
    <x v="2"/>
    <x v="44"/>
    <n v="16897"/>
    <n v="21290.22"/>
    <n v="24909.557400000002"/>
  </r>
  <r>
    <x v="8"/>
    <x v="3"/>
    <x v="2"/>
    <x v="20"/>
    <n v="13087"/>
    <n v="10600.470000000001"/>
    <n v="11766.521700000003"/>
  </r>
  <r>
    <x v="8"/>
    <x v="3"/>
    <x v="2"/>
    <x v="62"/>
    <n v="16670"/>
    <n v="17670.2"/>
    <n v="19967.325999999997"/>
  </r>
  <r>
    <x v="8"/>
    <x v="0"/>
    <x v="2"/>
    <x v="53"/>
    <n v="22333"/>
    <n v="22779.66"/>
    <n v="23918.643"/>
  </r>
  <r>
    <x v="8"/>
    <x v="3"/>
    <x v="2"/>
    <x v="5"/>
    <n v="24585"/>
    <n v="31222.95"/>
    <n v="21856.064999999999"/>
  </r>
  <r>
    <x v="8"/>
    <x v="3"/>
    <x v="2"/>
    <x v="9"/>
    <n v="10834"/>
    <n v="12350.759999999998"/>
    <n v="9510.0851999999995"/>
  </r>
  <r>
    <x v="8"/>
    <x v="2"/>
    <x v="2"/>
    <x v="33"/>
    <n v="11561"/>
    <n v="11792.22"/>
    <n v="8844.1649999999991"/>
  </r>
  <r>
    <x v="8"/>
    <x v="1"/>
    <x v="2"/>
    <x v="54"/>
    <n v="26393"/>
    <n v="28504.440000000002"/>
    <n v="20808.2412"/>
  </r>
  <r>
    <x v="8"/>
    <x v="2"/>
    <x v="3"/>
    <x v="63"/>
    <n v="24711"/>
    <n v="29653.199999999997"/>
    <n v="25798.283999999996"/>
  </r>
  <r>
    <x v="8"/>
    <x v="0"/>
    <x v="3"/>
    <x v="50"/>
    <n v="28502"/>
    <n v="29357.06"/>
    <n v="20549.941999999999"/>
  </r>
  <r>
    <x v="8"/>
    <x v="2"/>
    <x v="3"/>
    <x v="56"/>
    <n v="25759"/>
    <n v="22152.739999999998"/>
    <n v="21266.630399999998"/>
  </r>
  <r>
    <x v="8"/>
    <x v="3"/>
    <x v="3"/>
    <x v="5"/>
    <n v="23979"/>
    <n v="17264.88"/>
    <n v="14329.850399999999"/>
  </r>
  <r>
    <x v="8"/>
    <x v="2"/>
    <x v="3"/>
    <x v="4"/>
    <n v="8991"/>
    <n v="9620.3700000000008"/>
    <n v="8562.1293000000005"/>
  </r>
  <r>
    <x v="8"/>
    <x v="1"/>
    <x v="3"/>
    <x v="48"/>
    <n v="25940"/>
    <n v="21011.4"/>
    <n v="20170.944"/>
  </r>
  <r>
    <x v="8"/>
    <x v="2"/>
    <x v="4"/>
    <x v="33"/>
    <n v="11785"/>
    <n v="13670.599999999999"/>
    <n v="10663.067999999999"/>
  </r>
  <r>
    <x v="8"/>
    <x v="0"/>
    <x v="4"/>
    <x v="40"/>
    <n v="29647"/>
    <n v="31129.350000000002"/>
    <n v="28016.415000000001"/>
  </r>
  <r>
    <x v="8"/>
    <x v="0"/>
    <x v="4"/>
    <x v="52"/>
    <n v="18412"/>
    <n v="18780.240000000002"/>
    <n v="21033.868800000004"/>
  </r>
  <r>
    <x v="8"/>
    <x v="2"/>
    <x v="4"/>
    <x v="33"/>
    <n v="19089"/>
    <n v="14507.64"/>
    <n v="16973.9388"/>
  </r>
  <r>
    <x v="8"/>
    <x v="1"/>
    <x v="4"/>
    <x v="31"/>
    <n v="14540"/>
    <n v="10614.199999999999"/>
    <n v="11781.762000000001"/>
  </r>
  <r>
    <x v="8"/>
    <x v="2"/>
    <x v="4"/>
    <x v="14"/>
    <n v="15425"/>
    <n v="14036.75"/>
    <n v="15019.3225"/>
  </r>
  <r>
    <x v="8"/>
    <x v="2"/>
    <x v="4"/>
    <x v="22"/>
    <n v="13767"/>
    <n v="15419.04"/>
    <n v="14339.707200000001"/>
  </r>
  <r>
    <x v="8"/>
    <x v="2"/>
    <x v="4"/>
    <x v="44"/>
    <n v="15568"/>
    <n v="15568"/>
    <n v="16190.720000000001"/>
  </r>
  <r>
    <x v="8"/>
    <x v="1"/>
    <x v="4"/>
    <x v="11"/>
    <n v="27359"/>
    <n v="20245.66"/>
    <n v="18423.550600000002"/>
  </r>
  <r>
    <x v="8"/>
    <x v="3"/>
    <x v="4"/>
    <x v="62"/>
    <n v="8329"/>
    <n v="6496.62"/>
    <n v="5781.9917999999998"/>
  </r>
  <r>
    <x v="8"/>
    <x v="3"/>
    <x v="4"/>
    <x v="58"/>
    <n v="22531"/>
    <n v="17574.18"/>
    <n v="20737.5324"/>
  </r>
  <r>
    <x v="8"/>
    <x v="2"/>
    <x v="4"/>
    <x v="12"/>
    <n v="12263"/>
    <n v="9074.619999999999"/>
    <n v="7894.9193999999989"/>
  </r>
  <r>
    <x v="8"/>
    <x v="3"/>
    <x v="4"/>
    <x v="5"/>
    <n v="16850"/>
    <n v="16344.5"/>
    <n v="16344.5"/>
  </r>
  <r>
    <x v="8"/>
    <x v="2"/>
    <x v="4"/>
    <x v="12"/>
    <n v="19404"/>
    <n v="23672.880000000001"/>
    <n v="21068.8632"/>
  </r>
  <r>
    <x v="8"/>
    <x v="0"/>
    <x v="4"/>
    <x v="53"/>
    <n v="12510"/>
    <n v="10883.7"/>
    <n v="11645.559000000001"/>
  </r>
  <r>
    <x v="8"/>
    <x v="0"/>
    <x v="5"/>
    <x v="52"/>
    <n v="11979"/>
    <n v="13895.64"/>
    <n v="16674.768"/>
  </r>
  <r>
    <x v="8"/>
    <x v="3"/>
    <x v="5"/>
    <x v="46"/>
    <n v="21004"/>
    <n v="23734.519999999997"/>
    <n v="21598.413199999999"/>
  </r>
  <r>
    <x v="8"/>
    <x v="2"/>
    <x v="5"/>
    <x v="63"/>
    <n v="29725"/>
    <n v="23482.75"/>
    <n v="18551.372500000001"/>
  </r>
  <r>
    <x v="8"/>
    <x v="0"/>
    <x v="5"/>
    <x v="41"/>
    <n v="26811"/>
    <n v="30028.320000000003"/>
    <n v="29427.753600000004"/>
  </r>
  <r>
    <x v="8"/>
    <x v="3"/>
    <x v="5"/>
    <x v="37"/>
    <n v="28926"/>
    <n v="21694.5"/>
    <n v="24080.895"/>
  </r>
  <r>
    <x v="8"/>
    <x v="2"/>
    <x v="5"/>
    <x v="2"/>
    <n v="26851"/>
    <n v="30341.629999999997"/>
    <n v="24576.720300000001"/>
  </r>
  <r>
    <x v="8"/>
    <x v="2"/>
    <x v="5"/>
    <x v="43"/>
    <n v="29980"/>
    <n v="38674.200000000004"/>
    <n v="42928.362000000008"/>
  </r>
  <r>
    <x v="8"/>
    <x v="1"/>
    <x v="5"/>
    <x v="31"/>
    <n v="10517"/>
    <n v="12094.55"/>
    <n v="10643.204"/>
  </r>
  <r>
    <x v="8"/>
    <x v="2"/>
    <x v="0"/>
    <x v="2"/>
    <n v="23693"/>
    <n v="18243.61"/>
    <n v="14412.451900000002"/>
  </r>
  <r>
    <x v="8"/>
    <x v="2"/>
    <x v="0"/>
    <x v="55"/>
    <n v="16735"/>
    <n v="17739.100000000002"/>
    <n v="18093.882000000001"/>
  </r>
  <r>
    <x v="8"/>
    <x v="3"/>
    <x v="0"/>
    <x v="9"/>
    <n v="21072"/>
    <n v="21282.720000000001"/>
    <n v="20857.065600000002"/>
  </r>
  <r>
    <x v="8"/>
    <x v="3"/>
    <x v="0"/>
    <x v="57"/>
    <n v="8826"/>
    <n v="8561.2199999999993"/>
    <n v="8818.0565999999999"/>
  </r>
  <r>
    <x v="8"/>
    <x v="3"/>
    <x v="0"/>
    <x v="3"/>
    <n v="25748"/>
    <n v="30897.599999999999"/>
    <n v="32133.504000000001"/>
  </r>
  <r>
    <x v="8"/>
    <x v="0"/>
    <x v="0"/>
    <x v="0"/>
    <n v="19497"/>
    <n v="17352.330000000002"/>
    <n v="19434.609600000003"/>
  </r>
  <r>
    <x v="8"/>
    <x v="1"/>
    <x v="1"/>
    <x v="25"/>
    <n v="26502"/>
    <n v="26236.98"/>
    <n v="21776.6934"/>
  </r>
  <r>
    <x v="8"/>
    <x v="3"/>
    <x v="1"/>
    <x v="20"/>
    <n v="8148"/>
    <n v="6355.4400000000005"/>
    <n v="4830.1344000000008"/>
  </r>
  <r>
    <x v="8"/>
    <x v="0"/>
    <x v="1"/>
    <x v="18"/>
    <n v="24073"/>
    <n v="25035.920000000002"/>
    <n v="21530.891200000002"/>
  </r>
  <r>
    <x v="8"/>
    <x v="3"/>
    <x v="1"/>
    <x v="62"/>
    <n v="22694"/>
    <n v="17701.32"/>
    <n v="16462.227600000002"/>
  </r>
  <r>
    <x v="8"/>
    <x v="0"/>
    <x v="1"/>
    <x v="50"/>
    <n v="9816"/>
    <n v="10503.12"/>
    <n v="10713.182400000002"/>
  </r>
  <r>
    <x v="8"/>
    <x v="2"/>
    <x v="1"/>
    <x v="4"/>
    <n v="12485"/>
    <n v="9613.4500000000007"/>
    <n v="8075.2980000000007"/>
  </r>
  <r>
    <x v="8"/>
    <x v="1"/>
    <x v="1"/>
    <x v="59"/>
    <n v="19978"/>
    <n v="17980.2"/>
    <n v="18339.804"/>
  </r>
  <r>
    <x v="8"/>
    <x v="3"/>
    <x v="1"/>
    <x v="62"/>
    <n v="12313"/>
    <n v="9234.75"/>
    <n v="8865.3599999999988"/>
  </r>
  <r>
    <x v="8"/>
    <x v="2"/>
    <x v="1"/>
    <x v="12"/>
    <n v="27003"/>
    <n v="24572.73"/>
    <n v="24081.275399999999"/>
  </r>
  <r>
    <x v="8"/>
    <x v="1"/>
    <x v="1"/>
    <x v="47"/>
    <n v="17158"/>
    <n v="14584.3"/>
    <n v="10500.696"/>
  </r>
  <r>
    <x v="8"/>
    <x v="2"/>
    <x v="1"/>
    <x v="22"/>
    <n v="18311"/>
    <n v="19592.77"/>
    <n v="21943.902400000003"/>
  </r>
  <r>
    <x v="8"/>
    <x v="1"/>
    <x v="1"/>
    <x v="54"/>
    <n v="26167"/>
    <n v="29830.379999999997"/>
    <n v="23267.696399999997"/>
  </r>
  <r>
    <x v="8"/>
    <x v="1"/>
    <x v="1"/>
    <x v="51"/>
    <n v="26217"/>
    <n v="26741.34"/>
    <n v="26741.34"/>
  </r>
  <r>
    <x v="8"/>
    <x v="3"/>
    <x v="1"/>
    <x v="38"/>
    <n v="22988"/>
    <n v="25056.920000000002"/>
    <n v="29817.734800000002"/>
  </r>
  <r>
    <x v="8"/>
    <x v="2"/>
    <x v="2"/>
    <x v="8"/>
    <n v="16392"/>
    <n v="15080.640000000001"/>
    <n v="11310.480000000001"/>
  </r>
  <r>
    <x v="8"/>
    <x v="1"/>
    <x v="2"/>
    <x v="29"/>
    <n v="13242"/>
    <n v="9799.08"/>
    <n v="8917.1628000000001"/>
  </r>
  <r>
    <x v="8"/>
    <x v="1"/>
    <x v="2"/>
    <x v="51"/>
    <n v="8779"/>
    <n v="9130.16"/>
    <n v="9221.4616000000005"/>
  </r>
  <r>
    <x v="8"/>
    <x v="1"/>
    <x v="2"/>
    <x v="11"/>
    <n v="21400"/>
    <n v="16264"/>
    <n v="17402.48"/>
  </r>
  <r>
    <x v="8"/>
    <x v="3"/>
    <x v="2"/>
    <x v="38"/>
    <n v="26632"/>
    <n v="26365.68"/>
    <n v="28211.277600000001"/>
  </r>
  <r>
    <x v="8"/>
    <x v="1"/>
    <x v="2"/>
    <x v="15"/>
    <n v="23183"/>
    <n v="23646.66"/>
    <n v="25301.926200000002"/>
  </r>
  <r>
    <x v="8"/>
    <x v="1"/>
    <x v="2"/>
    <x v="36"/>
    <n v="11112"/>
    <n v="12445.44"/>
    <n v="8711.8079999999991"/>
  </r>
  <r>
    <x v="8"/>
    <x v="0"/>
    <x v="2"/>
    <x v="50"/>
    <n v="29168"/>
    <n v="34418.239999999998"/>
    <n v="32008.963199999998"/>
  </r>
  <r>
    <x v="8"/>
    <x v="3"/>
    <x v="3"/>
    <x v="57"/>
    <n v="11956"/>
    <n v="13629.839999999998"/>
    <n v="14175.033599999999"/>
  </r>
  <r>
    <x v="8"/>
    <x v="0"/>
    <x v="3"/>
    <x v="18"/>
    <n v="10509"/>
    <n v="12400.619999999999"/>
    <n v="13640.682000000001"/>
  </r>
  <r>
    <x v="8"/>
    <x v="0"/>
    <x v="3"/>
    <x v="45"/>
    <n v="18594"/>
    <n v="23428.44"/>
    <n v="23428.44"/>
  </r>
  <r>
    <x v="8"/>
    <x v="3"/>
    <x v="3"/>
    <x v="9"/>
    <n v="20462"/>
    <n v="23735.919999999998"/>
    <n v="27058.948799999995"/>
  </r>
  <r>
    <x v="8"/>
    <x v="3"/>
    <x v="3"/>
    <x v="6"/>
    <n v="24400"/>
    <n v="21716"/>
    <n v="19761.560000000001"/>
  </r>
  <r>
    <x v="8"/>
    <x v="3"/>
    <x v="3"/>
    <x v="13"/>
    <n v="29623"/>
    <n v="35251.369999999995"/>
    <n v="35956.397399999994"/>
  </r>
  <r>
    <x v="8"/>
    <x v="0"/>
    <x v="4"/>
    <x v="40"/>
    <n v="11112"/>
    <n v="13667.76"/>
    <n v="10797.530400000001"/>
  </r>
  <r>
    <x v="8"/>
    <x v="0"/>
    <x v="4"/>
    <x v="45"/>
    <n v="17830"/>
    <n v="15155.5"/>
    <n v="16216.385"/>
  </r>
  <r>
    <x v="8"/>
    <x v="1"/>
    <x v="4"/>
    <x v="35"/>
    <n v="24467"/>
    <n v="28626.39"/>
    <n v="33492.876299999996"/>
  </r>
  <r>
    <x v="8"/>
    <x v="3"/>
    <x v="4"/>
    <x v="6"/>
    <n v="17912"/>
    <n v="16479.04"/>
    <n v="15984.668800000001"/>
  </r>
  <r>
    <x v="8"/>
    <x v="1"/>
    <x v="4"/>
    <x v="25"/>
    <n v="25874"/>
    <n v="30531.32"/>
    <n v="29004.753999999997"/>
  </r>
  <r>
    <x v="8"/>
    <x v="3"/>
    <x v="4"/>
    <x v="38"/>
    <n v="9133"/>
    <n v="11233.59"/>
    <n v="13480.307999999999"/>
  </r>
  <r>
    <x v="8"/>
    <x v="0"/>
    <x v="4"/>
    <x v="26"/>
    <n v="29970"/>
    <n v="32367.600000000002"/>
    <n v="22980.995999999999"/>
  </r>
  <r>
    <x v="8"/>
    <x v="0"/>
    <x v="4"/>
    <x v="50"/>
    <n v="24000"/>
    <n v="30240"/>
    <n v="36288"/>
  </r>
  <r>
    <x v="8"/>
    <x v="1"/>
    <x v="4"/>
    <x v="49"/>
    <n v="9643"/>
    <n v="10221.58"/>
    <n v="11039.306400000001"/>
  </r>
  <r>
    <x v="8"/>
    <x v="2"/>
    <x v="4"/>
    <x v="12"/>
    <n v="23453"/>
    <n v="17589.75"/>
    <n v="20228.212499999998"/>
  </r>
  <r>
    <x v="8"/>
    <x v="3"/>
    <x v="4"/>
    <x v="7"/>
    <n v="23730"/>
    <n v="24204.600000000002"/>
    <n v="28319.382000000001"/>
  </r>
  <r>
    <x v="8"/>
    <x v="0"/>
    <x v="4"/>
    <x v="50"/>
    <n v="14074"/>
    <n v="11118.460000000001"/>
    <n v="8450.0296000000017"/>
  </r>
  <r>
    <x v="8"/>
    <x v="0"/>
    <x v="4"/>
    <x v="18"/>
    <n v="13724"/>
    <n v="13175.039999999999"/>
    <n v="10803.532799999999"/>
  </r>
  <r>
    <x v="8"/>
    <x v="3"/>
    <x v="4"/>
    <x v="37"/>
    <n v="10504"/>
    <n v="7457.8399999999992"/>
    <n v="8129.0455999999995"/>
  </r>
  <r>
    <x v="8"/>
    <x v="0"/>
    <x v="4"/>
    <x v="41"/>
    <n v="8487"/>
    <n v="8232.39"/>
    <n v="6256.6163999999999"/>
  </r>
  <r>
    <x v="8"/>
    <x v="0"/>
    <x v="5"/>
    <x v="60"/>
    <n v="20152"/>
    <n v="24786.959999999999"/>
    <n v="17846.611199999999"/>
  </r>
  <r>
    <x v="8"/>
    <x v="0"/>
    <x v="5"/>
    <x v="40"/>
    <n v="17754"/>
    <n v="18286.62"/>
    <n v="18103.753799999999"/>
  </r>
  <r>
    <x v="8"/>
    <x v="3"/>
    <x v="5"/>
    <x v="13"/>
    <n v="8078"/>
    <n v="9693.6"/>
    <n v="10759.896000000001"/>
  </r>
  <r>
    <x v="8"/>
    <x v="3"/>
    <x v="5"/>
    <x v="21"/>
    <n v="12989"/>
    <n v="9611.86"/>
    <n v="9611.86"/>
  </r>
  <r>
    <x v="8"/>
    <x v="0"/>
    <x v="5"/>
    <x v="26"/>
    <n v="8064"/>
    <n v="6451.2000000000007"/>
    <n v="6322.1760000000004"/>
  </r>
  <r>
    <x v="8"/>
    <x v="1"/>
    <x v="5"/>
    <x v="35"/>
    <n v="14254"/>
    <n v="14111.46"/>
    <n v="14393.689199999999"/>
  </r>
  <r>
    <x v="8"/>
    <x v="2"/>
    <x v="5"/>
    <x v="55"/>
    <n v="8572"/>
    <n v="10800.72"/>
    <n v="8532.5687999999991"/>
  </r>
  <r>
    <x v="8"/>
    <x v="2"/>
    <x v="5"/>
    <x v="39"/>
    <n v="27493"/>
    <n v="22269.33"/>
    <n v="24718.956300000005"/>
  </r>
  <r>
    <x v="8"/>
    <x v="3"/>
    <x v="0"/>
    <x v="57"/>
    <n v="10995"/>
    <n v="12644.249999999998"/>
    <n v="10115.4"/>
  </r>
  <r>
    <x v="8"/>
    <x v="3"/>
    <x v="0"/>
    <x v="20"/>
    <n v="8903"/>
    <n v="10238.449999999999"/>
    <n v="9931.2964999999986"/>
  </r>
  <r>
    <x v="8"/>
    <x v="3"/>
    <x v="0"/>
    <x v="61"/>
    <n v="29628"/>
    <n v="35553.599999999999"/>
    <n v="37686.815999999999"/>
  </r>
  <r>
    <x v="8"/>
    <x v="1"/>
    <x v="0"/>
    <x v="19"/>
    <n v="11148"/>
    <n v="13600.56"/>
    <n v="13464.554399999999"/>
  </r>
  <r>
    <x v="8"/>
    <x v="3"/>
    <x v="0"/>
    <x v="3"/>
    <n v="17975"/>
    <n v="15458.5"/>
    <n v="11284.705"/>
  </r>
  <r>
    <x v="8"/>
    <x v="3"/>
    <x v="0"/>
    <x v="21"/>
    <n v="16940"/>
    <n v="17278.8"/>
    <n v="20388.983999999997"/>
  </r>
  <r>
    <x v="8"/>
    <x v="1"/>
    <x v="1"/>
    <x v="29"/>
    <n v="20774"/>
    <n v="15580.5"/>
    <n v="16359.525000000001"/>
  </r>
  <r>
    <x v="8"/>
    <x v="0"/>
    <x v="1"/>
    <x v="52"/>
    <n v="9857"/>
    <n v="12715.53"/>
    <n v="11316.8217"/>
  </r>
  <r>
    <x v="8"/>
    <x v="0"/>
    <x v="1"/>
    <x v="0"/>
    <n v="16779"/>
    <n v="18792.480000000003"/>
    <n v="15409.833600000002"/>
  </r>
  <r>
    <x v="8"/>
    <x v="3"/>
    <x v="1"/>
    <x v="21"/>
    <n v="9451"/>
    <n v="10963.16"/>
    <n v="12388.370799999999"/>
  </r>
  <r>
    <x v="8"/>
    <x v="0"/>
    <x v="1"/>
    <x v="40"/>
    <n v="8146"/>
    <n v="6435.34"/>
    <n v="6499.6934000000001"/>
  </r>
  <r>
    <x v="8"/>
    <x v="3"/>
    <x v="1"/>
    <x v="37"/>
    <n v="15199"/>
    <n v="15047.01"/>
    <n v="17153.591399999998"/>
  </r>
  <r>
    <x v="8"/>
    <x v="1"/>
    <x v="1"/>
    <x v="35"/>
    <n v="21960"/>
    <n v="19324.8"/>
    <n v="22030.271999999997"/>
  </r>
  <r>
    <x v="8"/>
    <x v="3"/>
    <x v="1"/>
    <x v="37"/>
    <n v="24764"/>
    <n v="18820.64"/>
    <n v="19761.671999999999"/>
  </r>
  <r>
    <x v="8"/>
    <x v="0"/>
    <x v="1"/>
    <x v="0"/>
    <n v="12718"/>
    <n v="15134.42"/>
    <n v="17253.238799999999"/>
  </r>
  <r>
    <x v="8"/>
    <x v="2"/>
    <x v="1"/>
    <x v="14"/>
    <n v="11051"/>
    <n v="10829.98"/>
    <n v="8230.7847999999994"/>
  </r>
  <r>
    <x v="8"/>
    <x v="3"/>
    <x v="1"/>
    <x v="17"/>
    <n v="12820"/>
    <n v="9102.1999999999989"/>
    <n v="7099.7159999999994"/>
  </r>
  <r>
    <x v="8"/>
    <x v="1"/>
    <x v="1"/>
    <x v="31"/>
    <n v="14778"/>
    <n v="16994.699999999997"/>
    <n v="12915.971999999998"/>
  </r>
  <r>
    <x v="8"/>
    <x v="1"/>
    <x v="1"/>
    <x v="47"/>
    <n v="29267"/>
    <n v="34242.39"/>
    <n v="30475.7271"/>
  </r>
  <r>
    <x v="8"/>
    <x v="1"/>
    <x v="1"/>
    <x v="51"/>
    <n v="21433"/>
    <n v="16932.07"/>
    <n v="19641.2012"/>
  </r>
  <r>
    <x v="8"/>
    <x v="3"/>
    <x v="2"/>
    <x v="46"/>
    <n v="23388"/>
    <n v="18944.280000000002"/>
    <n v="16102.638000000001"/>
  </r>
  <r>
    <x v="8"/>
    <x v="1"/>
    <x v="2"/>
    <x v="29"/>
    <n v="26195"/>
    <n v="21217.95"/>
    <n v="23127.565500000004"/>
  </r>
  <r>
    <x v="8"/>
    <x v="0"/>
    <x v="2"/>
    <x v="52"/>
    <n v="22018"/>
    <n v="17834.580000000002"/>
    <n v="12840.8976"/>
  </r>
  <r>
    <x v="8"/>
    <x v="1"/>
    <x v="2"/>
    <x v="51"/>
    <n v="17313"/>
    <n v="17832.39"/>
    <n v="19437.305100000001"/>
  </r>
  <r>
    <x v="8"/>
    <x v="1"/>
    <x v="2"/>
    <x v="15"/>
    <n v="28123"/>
    <n v="25591.93"/>
    <n v="30710.315999999999"/>
  </r>
  <r>
    <x v="8"/>
    <x v="3"/>
    <x v="2"/>
    <x v="27"/>
    <n v="8645"/>
    <n v="7348.25"/>
    <n v="5143.7749999999996"/>
  </r>
  <r>
    <x v="8"/>
    <x v="2"/>
    <x v="2"/>
    <x v="12"/>
    <n v="17296"/>
    <n v="19544.48"/>
    <n v="20521.704000000002"/>
  </r>
  <r>
    <x v="8"/>
    <x v="1"/>
    <x v="2"/>
    <x v="25"/>
    <n v="23112"/>
    <n v="18720.72"/>
    <n v="16661.4408"/>
  </r>
  <r>
    <x v="8"/>
    <x v="1"/>
    <x v="3"/>
    <x v="49"/>
    <n v="9007"/>
    <n v="8556.65"/>
    <n v="8556.65"/>
  </r>
  <r>
    <x v="8"/>
    <x v="2"/>
    <x v="3"/>
    <x v="2"/>
    <n v="12274"/>
    <n v="9205.5"/>
    <n v="6443.8499999999995"/>
  </r>
  <r>
    <x v="8"/>
    <x v="2"/>
    <x v="3"/>
    <x v="12"/>
    <n v="28207"/>
    <n v="22565.600000000002"/>
    <n v="18503.792000000001"/>
  </r>
  <r>
    <x v="8"/>
    <x v="2"/>
    <x v="3"/>
    <x v="33"/>
    <n v="14317"/>
    <n v="17609.91"/>
    <n v="19194.801900000002"/>
  </r>
  <r>
    <x v="8"/>
    <x v="2"/>
    <x v="3"/>
    <x v="2"/>
    <n v="17371"/>
    <n v="18413.260000000002"/>
    <n v="18044.9948"/>
  </r>
  <r>
    <x v="8"/>
    <x v="1"/>
    <x v="3"/>
    <x v="29"/>
    <n v="10535"/>
    <n v="7585.2"/>
    <n v="8267.8680000000004"/>
  </r>
  <r>
    <x v="8"/>
    <x v="1"/>
    <x v="4"/>
    <x v="54"/>
    <n v="28697"/>
    <n v="22670.63"/>
    <n v="26297.930799999998"/>
  </r>
  <r>
    <x v="8"/>
    <x v="1"/>
    <x v="4"/>
    <x v="47"/>
    <n v="13111"/>
    <n v="17044.3"/>
    <n v="16703.414000000001"/>
  </r>
  <r>
    <x v="8"/>
    <x v="1"/>
    <x v="4"/>
    <x v="19"/>
    <n v="19091"/>
    <n v="18518.27"/>
    <n v="20925.645099999998"/>
  </r>
  <r>
    <x v="8"/>
    <x v="2"/>
    <x v="4"/>
    <x v="23"/>
    <n v="13627"/>
    <n v="14717.160000000002"/>
    <n v="12068.0712"/>
  </r>
  <r>
    <x v="8"/>
    <x v="3"/>
    <x v="4"/>
    <x v="57"/>
    <n v="11388"/>
    <n v="10363.08"/>
    <n v="7254.155999999999"/>
  </r>
  <r>
    <x v="8"/>
    <x v="1"/>
    <x v="4"/>
    <x v="29"/>
    <n v="12404"/>
    <n v="10543.4"/>
    <n v="7907.5499999999993"/>
  </r>
  <r>
    <x v="8"/>
    <x v="0"/>
    <x v="4"/>
    <x v="50"/>
    <n v="14892"/>
    <n v="11169"/>
    <n v="12285.900000000001"/>
  </r>
  <r>
    <x v="8"/>
    <x v="3"/>
    <x v="4"/>
    <x v="20"/>
    <n v="27214"/>
    <n v="32656.799999999999"/>
    <n v="24166.031999999999"/>
  </r>
  <r>
    <x v="8"/>
    <x v="1"/>
    <x v="4"/>
    <x v="49"/>
    <n v="25684"/>
    <n v="19006.16"/>
    <n v="22617.330399999999"/>
  </r>
  <r>
    <x v="8"/>
    <x v="0"/>
    <x v="4"/>
    <x v="0"/>
    <n v="26097"/>
    <n v="26097"/>
    <n v="24792.149999999998"/>
  </r>
  <r>
    <x v="8"/>
    <x v="3"/>
    <x v="4"/>
    <x v="38"/>
    <n v="15980"/>
    <n v="20774"/>
    <n v="18281.12"/>
  </r>
  <r>
    <x v="8"/>
    <x v="0"/>
    <x v="4"/>
    <x v="40"/>
    <n v="20207"/>
    <n v="19600.79"/>
    <n v="17052.687300000001"/>
  </r>
  <r>
    <x v="8"/>
    <x v="0"/>
    <x v="4"/>
    <x v="26"/>
    <n v="23121"/>
    <n v="19190.43"/>
    <n v="13817.1096"/>
  </r>
  <r>
    <x v="8"/>
    <x v="2"/>
    <x v="4"/>
    <x v="22"/>
    <n v="23751"/>
    <n v="26601.120000000003"/>
    <n v="21014.884800000003"/>
  </r>
  <r>
    <x v="8"/>
    <x v="1"/>
    <x v="4"/>
    <x v="35"/>
    <n v="15724"/>
    <n v="19812.240000000002"/>
    <n v="14462.935200000002"/>
  </r>
  <r>
    <x v="8"/>
    <x v="1"/>
    <x v="5"/>
    <x v="34"/>
    <n v="11893"/>
    <n v="10227.98"/>
    <n v="10637.099200000001"/>
  </r>
  <r>
    <x v="8"/>
    <x v="3"/>
    <x v="5"/>
    <x v="21"/>
    <n v="19064"/>
    <n v="15441.84"/>
    <n v="11890.2168"/>
  </r>
  <r>
    <x v="8"/>
    <x v="3"/>
    <x v="5"/>
    <x v="61"/>
    <n v="21076"/>
    <n v="19179.16"/>
    <n v="22439.617199999997"/>
  </r>
  <r>
    <x v="8"/>
    <x v="2"/>
    <x v="5"/>
    <x v="4"/>
    <n v="28588"/>
    <n v="26872.719999999998"/>
    <n v="28485.083199999997"/>
  </r>
  <r>
    <x v="8"/>
    <x v="0"/>
    <x v="5"/>
    <x v="45"/>
    <n v="12338"/>
    <n v="11350.960000000001"/>
    <n v="12713.075200000003"/>
  </r>
  <r>
    <x v="8"/>
    <x v="1"/>
    <x v="5"/>
    <x v="54"/>
    <n v="17359"/>
    <n v="14234.38"/>
    <n v="11245.1602"/>
  </r>
  <r>
    <x v="8"/>
    <x v="2"/>
    <x v="5"/>
    <x v="39"/>
    <n v="20775"/>
    <n v="17035.5"/>
    <n v="16524.435000000001"/>
  </r>
  <r>
    <x v="8"/>
    <x v="1"/>
    <x v="5"/>
    <x v="30"/>
    <n v="24753"/>
    <n v="23515.35"/>
    <n v="22574.735999999997"/>
  </r>
  <r>
    <x v="8"/>
    <x v="2"/>
    <x v="0"/>
    <x v="8"/>
    <n v="26857"/>
    <n v="22022.739999999998"/>
    <n v="23564.3318"/>
  </r>
  <r>
    <x v="8"/>
    <x v="3"/>
    <x v="0"/>
    <x v="28"/>
    <n v="14398"/>
    <n v="10222.58"/>
    <n v="7769.1607999999997"/>
  </r>
  <r>
    <x v="8"/>
    <x v="1"/>
    <x v="0"/>
    <x v="47"/>
    <n v="8369"/>
    <n v="8201.619999999999"/>
    <n v="7627.5065999999997"/>
  </r>
  <r>
    <x v="8"/>
    <x v="3"/>
    <x v="0"/>
    <x v="7"/>
    <n v="14737"/>
    <n v="10315.9"/>
    <n v="9181.1509999999998"/>
  </r>
  <r>
    <x v="8"/>
    <x v="3"/>
    <x v="0"/>
    <x v="24"/>
    <n v="12611"/>
    <n v="12611"/>
    <n v="15007.09"/>
  </r>
  <r>
    <x v="8"/>
    <x v="3"/>
    <x v="0"/>
    <x v="17"/>
    <n v="12384"/>
    <n v="11269.44"/>
    <n v="8677.4688000000006"/>
  </r>
  <r>
    <x v="8"/>
    <x v="2"/>
    <x v="1"/>
    <x v="32"/>
    <n v="26151"/>
    <n v="20659.29"/>
    <n v="19419.732599999999"/>
  </r>
  <r>
    <x v="8"/>
    <x v="2"/>
    <x v="1"/>
    <x v="44"/>
    <n v="25636"/>
    <n v="23841.48"/>
    <n v="26464.042800000003"/>
  </r>
  <r>
    <x v="8"/>
    <x v="3"/>
    <x v="1"/>
    <x v="24"/>
    <n v="20763"/>
    <n v="26369.010000000002"/>
    <n v="23732.109000000004"/>
  </r>
  <r>
    <x v="8"/>
    <x v="3"/>
    <x v="1"/>
    <x v="3"/>
    <n v="11203"/>
    <n v="12547.36"/>
    <n v="11669.044800000001"/>
  </r>
  <r>
    <x v="8"/>
    <x v="2"/>
    <x v="1"/>
    <x v="12"/>
    <n v="12360"/>
    <n v="11124"/>
    <n v="11012.76"/>
  </r>
  <r>
    <x v="8"/>
    <x v="1"/>
    <x v="1"/>
    <x v="34"/>
    <n v="16726"/>
    <n v="18733.120000000003"/>
    <n v="21543.088"/>
  </r>
  <r>
    <x v="8"/>
    <x v="2"/>
    <x v="1"/>
    <x v="2"/>
    <n v="23218"/>
    <n v="19038.759999999998"/>
    <n v="22465.736799999995"/>
  </r>
  <r>
    <x v="8"/>
    <x v="1"/>
    <x v="1"/>
    <x v="11"/>
    <n v="8456"/>
    <n v="10231.76"/>
    <n v="9720.1720000000005"/>
  </r>
  <r>
    <x v="8"/>
    <x v="2"/>
    <x v="1"/>
    <x v="44"/>
    <n v="18062"/>
    <n v="19868.2"/>
    <n v="22649.748"/>
  </r>
  <r>
    <x v="8"/>
    <x v="1"/>
    <x v="1"/>
    <x v="19"/>
    <n v="17170"/>
    <n v="13392.6"/>
    <n v="12990.822"/>
  </r>
  <r>
    <x v="8"/>
    <x v="0"/>
    <x v="1"/>
    <x v="52"/>
    <n v="14390"/>
    <n v="12663.2"/>
    <n v="11776.776000000002"/>
  </r>
  <r>
    <x v="8"/>
    <x v="1"/>
    <x v="1"/>
    <x v="48"/>
    <n v="22704"/>
    <n v="23612.16"/>
    <n v="22431.552"/>
  </r>
  <r>
    <x v="8"/>
    <x v="2"/>
    <x v="1"/>
    <x v="22"/>
    <n v="19865"/>
    <n v="15494.7"/>
    <n v="15649.647000000001"/>
  </r>
  <r>
    <x v="8"/>
    <x v="2"/>
    <x v="1"/>
    <x v="12"/>
    <n v="21084"/>
    <n v="21084"/>
    <n v="21716.52"/>
  </r>
  <r>
    <x v="8"/>
    <x v="3"/>
    <x v="2"/>
    <x v="62"/>
    <n v="21714"/>
    <n v="19976.88"/>
    <n v="19976.88"/>
  </r>
  <r>
    <x v="8"/>
    <x v="1"/>
    <x v="2"/>
    <x v="19"/>
    <n v="10879"/>
    <n v="11314.16"/>
    <n v="9617.0360000000001"/>
  </r>
  <r>
    <x v="8"/>
    <x v="3"/>
    <x v="2"/>
    <x v="57"/>
    <n v="21394"/>
    <n v="24389.159999999996"/>
    <n v="25364.726399999996"/>
  </r>
  <r>
    <x v="8"/>
    <x v="0"/>
    <x v="2"/>
    <x v="26"/>
    <n v="8918"/>
    <n v="8204.56"/>
    <n v="8532.7423999999992"/>
  </r>
  <r>
    <x v="8"/>
    <x v="3"/>
    <x v="2"/>
    <x v="24"/>
    <n v="18981"/>
    <n v="15374.61"/>
    <n v="16604.578800000003"/>
  </r>
  <r>
    <x v="8"/>
    <x v="1"/>
    <x v="2"/>
    <x v="35"/>
    <n v="20006"/>
    <n v="14204.259999999998"/>
    <n v="14346.302599999999"/>
  </r>
  <r>
    <x v="8"/>
    <x v="0"/>
    <x v="2"/>
    <x v="53"/>
    <n v="23363"/>
    <n v="22428.48"/>
    <n v="26689.891199999998"/>
  </r>
  <r>
    <x v="8"/>
    <x v="2"/>
    <x v="2"/>
    <x v="8"/>
    <n v="25305"/>
    <n v="32390.400000000001"/>
    <n v="34657.728000000003"/>
  </r>
  <r>
    <x v="8"/>
    <x v="3"/>
    <x v="3"/>
    <x v="64"/>
    <n v="26686"/>
    <n v="25084.84"/>
    <n v="25335.688399999999"/>
  </r>
  <r>
    <x v="8"/>
    <x v="1"/>
    <x v="3"/>
    <x v="30"/>
    <n v="11685"/>
    <n v="13320.9"/>
    <n v="13853.736000000001"/>
  </r>
  <r>
    <x v="8"/>
    <x v="3"/>
    <x v="3"/>
    <x v="17"/>
    <n v="26906"/>
    <n v="23139.16"/>
    <n v="19668.286"/>
  </r>
  <r>
    <x v="8"/>
    <x v="2"/>
    <x v="3"/>
    <x v="22"/>
    <n v="24594"/>
    <n v="20167.079999999998"/>
    <n v="20772.092399999998"/>
  </r>
  <r>
    <x v="8"/>
    <x v="1"/>
    <x v="3"/>
    <x v="54"/>
    <n v="29210"/>
    <n v="33883.599999999999"/>
    <n v="24057.355999999996"/>
  </r>
  <r>
    <x v="8"/>
    <x v="3"/>
    <x v="3"/>
    <x v="20"/>
    <n v="9781"/>
    <n v="11639.39"/>
    <n v="10591.8449"/>
  </r>
  <r>
    <x v="8"/>
    <x v="3"/>
    <x v="4"/>
    <x v="58"/>
    <n v="26873"/>
    <n v="24454.43"/>
    <n v="26410.7844"/>
  </r>
  <r>
    <x v="8"/>
    <x v="1"/>
    <x v="4"/>
    <x v="54"/>
    <n v="27245"/>
    <n v="25610.3"/>
    <n v="29964.050999999996"/>
  </r>
  <r>
    <x v="8"/>
    <x v="1"/>
    <x v="4"/>
    <x v="59"/>
    <n v="17885"/>
    <n v="14665.699999999999"/>
    <n v="12025.873999999998"/>
  </r>
  <r>
    <x v="8"/>
    <x v="0"/>
    <x v="4"/>
    <x v="45"/>
    <n v="24000"/>
    <n v="23280"/>
    <n v="26306.399999999998"/>
  </r>
  <r>
    <x v="8"/>
    <x v="0"/>
    <x v="4"/>
    <x v="18"/>
    <n v="28449"/>
    <n v="33569.82"/>
    <n v="25177.364999999998"/>
  </r>
  <r>
    <x v="8"/>
    <x v="1"/>
    <x v="4"/>
    <x v="49"/>
    <n v="15472"/>
    <n v="17328.640000000003"/>
    <n v="14382.771200000001"/>
  </r>
  <r>
    <x v="8"/>
    <x v="3"/>
    <x v="4"/>
    <x v="27"/>
    <n v="23094"/>
    <n v="24017.760000000002"/>
    <n v="19934.7408"/>
  </r>
  <r>
    <x v="8"/>
    <x v="2"/>
    <x v="4"/>
    <x v="12"/>
    <n v="29191"/>
    <n v="35321.11"/>
    <n v="38146.798800000004"/>
  </r>
  <r>
    <x v="8"/>
    <x v="3"/>
    <x v="4"/>
    <x v="38"/>
    <n v="10506"/>
    <n v="7984.56"/>
    <n v="5748.8832000000002"/>
  </r>
  <r>
    <x v="8"/>
    <x v="0"/>
    <x v="4"/>
    <x v="60"/>
    <n v="28158"/>
    <n v="29284.32"/>
    <n v="28698.633599999997"/>
  </r>
  <r>
    <x v="8"/>
    <x v="0"/>
    <x v="4"/>
    <x v="45"/>
    <n v="15333"/>
    <n v="11653.08"/>
    <n v="13750.634399999999"/>
  </r>
  <r>
    <x v="8"/>
    <x v="3"/>
    <x v="4"/>
    <x v="58"/>
    <n v="27898"/>
    <n v="32919.64"/>
    <n v="27323.301199999998"/>
  </r>
  <r>
    <x v="8"/>
    <x v="2"/>
    <x v="4"/>
    <x v="12"/>
    <n v="8411"/>
    <n v="8831.5500000000011"/>
    <n v="9096.4965000000011"/>
  </r>
  <r>
    <x v="8"/>
    <x v="2"/>
    <x v="4"/>
    <x v="55"/>
    <n v="11253"/>
    <n v="12378.300000000001"/>
    <n v="12502.083000000001"/>
  </r>
  <r>
    <x v="8"/>
    <x v="2"/>
    <x v="4"/>
    <x v="43"/>
    <n v="26941"/>
    <n v="33406.839999999997"/>
    <n v="27393.608799999995"/>
  </r>
  <r>
    <x v="8"/>
    <x v="3"/>
    <x v="5"/>
    <x v="3"/>
    <n v="29415"/>
    <n v="31179.9"/>
    <n v="37415.879999999997"/>
  </r>
  <r>
    <x v="8"/>
    <x v="1"/>
    <x v="5"/>
    <x v="19"/>
    <n v="14648"/>
    <n v="14355.039999999999"/>
    <n v="14355.039999999999"/>
  </r>
  <r>
    <x v="8"/>
    <x v="1"/>
    <x v="5"/>
    <x v="54"/>
    <n v="12598"/>
    <n v="13353.880000000001"/>
    <n v="15223.423199999999"/>
  </r>
  <r>
    <x v="8"/>
    <x v="0"/>
    <x v="5"/>
    <x v="18"/>
    <n v="16176"/>
    <n v="13749.6"/>
    <n v="11962.152"/>
  </r>
  <r>
    <x v="8"/>
    <x v="3"/>
    <x v="5"/>
    <x v="61"/>
    <n v="25805"/>
    <n v="25030.85"/>
    <n v="17521.594999999998"/>
  </r>
  <r>
    <x v="8"/>
    <x v="2"/>
    <x v="5"/>
    <x v="12"/>
    <n v="14184"/>
    <n v="12056.4"/>
    <n v="11815.271999999999"/>
  </r>
  <r>
    <x v="8"/>
    <x v="3"/>
    <x v="5"/>
    <x v="21"/>
    <n v="25175"/>
    <n v="18629.5"/>
    <n v="17884.32"/>
  </r>
  <r>
    <x v="8"/>
    <x v="2"/>
    <x v="5"/>
    <x v="32"/>
    <n v="21892"/>
    <n v="21016.32"/>
    <n v="16182.5664"/>
  </r>
  <r>
    <x v="8"/>
    <x v="1"/>
    <x v="0"/>
    <x v="36"/>
    <n v="21020"/>
    <n v="23962.799999999999"/>
    <n v="28276.103999999999"/>
  </r>
  <r>
    <x v="8"/>
    <x v="1"/>
    <x v="0"/>
    <x v="30"/>
    <n v="20618"/>
    <n v="22061.260000000002"/>
    <n v="23605.548200000005"/>
  </r>
  <r>
    <x v="8"/>
    <x v="3"/>
    <x v="0"/>
    <x v="61"/>
    <n v="20652"/>
    <n v="18999.84"/>
    <n v="20519.8272"/>
  </r>
  <r>
    <x v="8"/>
    <x v="2"/>
    <x v="0"/>
    <x v="32"/>
    <n v="22957"/>
    <n v="17676.89"/>
    <n v="16085.9699"/>
  </r>
  <r>
    <x v="8"/>
    <x v="3"/>
    <x v="0"/>
    <x v="38"/>
    <n v="29315"/>
    <n v="21399.95"/>
    <n v="16049.962500000001"/>
  </r>
  <r>
    <x v="8"/>
    <x v="1"/>
    <x v="0"/>
    <x v="59"/>
    <n v="14253"/>
    <n v="18243.84"/>
    <n v="18243.84"/>
  </r>
  <r>
    <x v="8"/>
    <x v="3"/>
    <x v="1"/>
    <x v="61"/>
    <n v="23177"/>
    <n v="26421.78"/>
    <n v="26685.997799999997"/>
  </r>
  <r>
    <x v="8"/>
    <x v="1"/>
    <x v="1"/>
    <x v="30"/>
    <n v="21291"/>
    <n v="22142.639999999999"/>
    <n v="21921.213599999999"/>
  </r>
  <r>
    <x v="8"/>
    <x v="0"/>
    <x v="1"/>
    <x v="42"/>
    <n v="15634"/>
    <n v="15946.68"/>
    <n v="12916.810800000001"/>
  </r>
  <r>
    <x v="8"/>
    <x v="3"/>
    <x v="1"/>
    <x v="38"/>
    <n v="9392"/>
    <n v="9392"/>
    <n v="10706.88"/>
  </r>
  <r>
    <x v="8"/>
    <x v="3"/>
    <x v="1"/>
    <x v="20"/>
    <n v="27602"/>
    <n v="32294.339999999997"/>
    <n v="28096.075799999995"/>
  </r>
  <r>
    <x v="8"/>
    <x v="0"/>
    <x v="1"/>
    <x v="40"/>
    <n v="22448"/>
    <n v="27386.559999999998"/>
    <n v="20266.054399999997"/>
  </r>
  <r>
    <x v="8"/>
    <x v="2"/>
    <x v="1"/>
    <x v="8"/>
    <n v="10854"/>
    <n v="8683.2000000000007"/>
    <n v="8422.7039999999997"/>
  </r>
  <r>
    <x v="8"/>
    <x v="1"/>
    <x v="1"/>
    <x v="29"/>
    <n v="23987"/>
    <n v="23507.26"/>
    <n v="26328.1312"/>
  </r>
  <r>
    <x v="8"/>
    <x v="3"/>
    <x v="1"/>
    <x v="10"/>
    <n v="25470"/>
    <n v="31837.5"/>
    <n v="30564"/>
  </r>
  <r>
    <x v="8"/>
    <x v="2"/>
    <x v="1"/>
    <x v="56"/>
    <n v="13469"/>
    <n v="10236.44"/>
    <n v="10441.168800000001"/>
  </r>
  <r>
    <x v="8"/>
    <x v="3"/>
    <x v="1"/>
    <x v="5"/>
    <n v="8207"/>
    <n v="10504.960000000001"/>
    <n v="8403.9680000000008"/>
  </r>
  <r>
    <x v="8"/>
    <x v="1"/>
    <x v="1"/>
    <x v="36"/>
    <n v="21589"/>
    <n v="23747.9"/>
    <n v="28022.522000000001"/>
  </r>
  <r>
    <x v="8"/>
    <x v="3"/>
    <x v="1"/>
    <x v="62"/>
    <n v="20716"/>
    <n v="19680.2"/>
    <n v="15547.358000000002"/>
  </r>
  <r>
    <x v="8"/>
    <x v="1"/>
    <x v="1"/>
    <x v="30"/>
    <n v="16565"/>
    <n v="21037.55"/>
    <n v="23772.431499999995"/>
  </r>
  <r>
    <x v="8"/>
    <x v="1"/>
    <x v="2"/>
    <x v="47"/>
    <n v="11247"/>
    <n v="12034.29"/>
    <n v="9266.4033000000018"/>
  </r>
  <r>
    <x v="8"/>
    <x v="1"/>
    <x v="2"/>
    <x v="59"/>
    <n v="29897"/>
    <n v="35876.400000000001"/>
    <n v="25831.008000000002"/>
  </r>
  <r>
    <x v="8"/>
    <x v="2"/>
    <x v="2"/>
    <x v="12"/>
    <n v="12909"/>
    <n v="16781.7"/>
    <n v="13089.726000000001"/>
  </r>
  <r>
    <x v="8"/>
    <x v="3"/>
    <x v="2"/>
    <x v="58"/>
    <n v="19324"/>
    <n v="16232.16"/>
    <n v="16394.481599999999"/>
  </r>
  <r>
    <x v="8"/>
    <x v="2"/>
    <x v="2"/>
    <x v="39"/>
    <n v="28418"/>
    <n v="31543.980000000003"/>
    <n v="31228.540200000003"/>
  </r>
  <r>
    <x v="8"/>
    <x v="1"/>
    <x v="2"/>
    <x v="36"/>
    <n v="24388"/>
    <n v="29021.719999999998"/>
    <n v="23217.376"/>
  </r>
  <r>
    <x v="8"/>
    <x v="3"/>
    <x v="2"/>
    <x v="5"/>
    <n v="13049"/>
    <n v="9264.7899999999991"/>
    <n v="9728.0294999999987"/>
  </r>
  <r>
    <x v="8"/>
    <x v="1"/>
    <x v="2"/>
    <x v="11"/>
    <n v="11122"/>
    <n v="14347.380000000001"/>
    <n v="11908.3254"/>
  </r>
  <r>
    <x v="8"/>
    <x v="1"/>
    <x v="3"/>
    <x v="47"/>
    <n v="27395"/>
    <n v="29038.7"/>
    <n v="29909.861000000001"/>
  </r>
  <r>
    <x v="8"/>
    <x v="2"/>
    <x v="3"/>
    <x v="55"/>
    <n v="27843"/>
    <n v="33133.17"/>
    <n v="36115.155299999999"/>
  </r>
  <r>
    <x v="8"/>
    <x v="3"/>
    <x v="3"/>
    <x v="17"/>
    <n v="11540"/>
    <n v="10270.6"/>
    <n v="10373.306"/>
  </r>
  <r>
    <x v="8"/>
    <x v="3"/>
    <x v="3"/>
    <x v="7"/>
    <n v="15850"/>
    <n v="19020"/>
    <n v="14835.6"/>
  </r>
  <r>
    <x v="8"/>
    <x v="2"/>
    <x v="3"/>
    <x v="44"/>
    <n v="22938"/>
    <n v="16974.12"/>
    <n v="16125.413999999999"/>
  </r>
  <r>
    <x v="8"/>
    <x v="2"/>
    <x v="3"/>
    <x v="14"/>
    <n v="13375"/>
    <n v="10031.25"/>
    <n v="11535.9375"/>
  </r>
  <r>
    <x v="8"/>
    <x v="3"/>
    <x v="4"/>
    <x v="6"/>
    <n v="23721"/>
    <n v="30600.09"/>
    <n v="35496.104399999997"/>
  </r>
  <r>
    <x v="8"/>
    <x v="1"/>
    <x v="4"/>
    <x v="11"/>
    <n v="18614"/>
    <n v="16194.18"/>
    <n v="15870.296399999999"/>
  </r>
  <r>
    <x v="8"/>
    <x v="1"/>
    <x v="4"/>
    <x v="48"/>
    <n v="26742"/>
    <n v="25137.48"/>
    <n v="25891.6044"/>
  </r>
  <r>
    <x v="8"/>
    <x v="3"/>
    <x v="4"/>
    <x v="57"/>
    <n v="8014"/>
    <n v="6411.2000000000007"/>
    <n v="5577.7440000000006"/>
  </r>
  <r>
    <x v="8"/>
    <x v="1"/>
    <x v="4"/>
    <x v="36"/>
    <n v="21904"/>
    <n v="23656.320000000003"/>
    <n v="27914.457600000002"/>
  </r>
  <r>
    <x v="8"/>
    <x v="2"/>
    <x v="4"/>
    <x v="4"/>
    <n v="24562"/>
    <n v="22351.420000000002"/>
    <n v="18998.707000000002"/>
  </r>
  <r>
    <x v="8"/>
    <x v="0"/>
    <x v="4"/>
    <x v="40"/>
    <n v="22164"/>
    <n v="20390.88"/>
    <n v="23449.511999999999"/>
  </r>
  <r>
    <x v="8"/>
    <x v="2"/>
    <x v="4"/>
    <x v="14"/>
    <n v="14561"/>
    <n v="12959.29"/>
    <n v="15291.9622"/>
  </r>
  <r>
    <x v="8"/>
    <x v="3"/>
    <x v="4"/>
    <x v="46"/>
    <n v="28917"/>
    <n v="36724.590000000004"/>
    <n v="37091.835900000005"/>
  </r>
  <r>
    <x v="8"/>
    <x v="0"/>
    <x v="4"/>
    <x v="60"/>
    <n v="28407"/>
    <n v="30395.49"/>
    <n v="31915.264500000005"/>
  </r>
  <r>
    <x v="8"/>
    <x v="3"/>
    <x v="4"/>
    <x v="46"/>
    <n v="8988"/>
    <n v="7460.04"/>
    <n v="5595.03"/>
  </r>
  <r>
    <x v="8"/>
    <x v="2"/>
    <x v="4"/>
    <x v="56"/>
    <n v="24275"/>
    <n v="29372.75"/>
    <n v="27022.93"/>
  </r>
  <r>
    <x v="8"/>
    <x v="2"/>
    <x v="4"/>
    <x v="39"/>
    <n v="25038"/>
    <n v="28793.699999999997"/>
    <n v="32248.944"/>
  </r>
  <r>
    <x v="8"/>
    <x v="1"/>
    <x v="4"/>
    <x v="25"/>
    <n v="28918"/>
    <n v="29207.18"/>
    <n v="28623.036400000001"/>
  </r>
  <r>
    <x v="8"/>
    <x v="1"/>
    <x v="4"/>
    <x v="31"/>
    <n v="25661"/>
    <n v="22581.68"/>
    <n v="15807.175999999999"/>
  </r>
  <r>
    <x v="8"/>
    <x v="2"/>
    <x v="5"/>
    <x v="63"/>
    <n v="9269"/>
    <n v="7229.8200000000006"/>
    <n v="6000.7506000000003"/>
  </r>
  <r>
    <x v="8"/>
    <x v="1"/>
    <x v="5"/>
    <x v="25"/>
    <n v="24000"/>
    <n v="22800"/>
    <n v="25080.000000000004"/>
  </r>
  <r>
    <x v="8"/>
    <x v="0"/>
    <x v="5"/>
    <x v="40"/>
    <n v="10404"/>
    <n v="12796.92"/>
    <n v="9085.8132000000005"/>
  </r>
  <r>
    <x v="8"/>
    <x v="3"/>
    <x v="5"/>
    <x v="13"/>
    <n v="9685"/>
    <n v="11331.449999999999"/>
    <n v="9291.7889999999989"/>
  </r>
  <r>
    <x v="8"/>
    <x v="2"/>
    <x v="5"/>
    <x v="22"/>
    <n v="12514"/>
    <n v="10762.039999999999"/>
    <n v="10116.317599999998"/>
  </r>
  <r>
    <x v="8"/>
    <x v="3"/>
    <x v="5"/>
    <x v="7"/>
    <n v="9021"/>
    <n v="11727.300000000001"/>
    <n v="11375.481000000002"/>
  </r>
  <r>
    <x v="8"/>
    <x v="2"/>
    <x v="5"/>
    <x v="23"/>
    <n v="8302"/>
    <n v="9796.3599999999988"/>
    <n v="7151.3427999999985"/>
  </r>
  <r>
    <x v="8"/>
    <x v="3"/>
    <x v="5"/>
    <x v="17"/>
    <n v="8398"/>
    <n v="7138.3"/>
    <n v="7423.8320000000003"/>
  </r>
  <r>
    <x v="9"/>
    <x v="3"/>
    <x v="0"/>
    <x v="38"/>
    <n v="16879"/>
    <n v="21267.54"/>
    <n v="17014.032000000003"/>
  </r>
  <r>
    <x v="9"/>
    <x v="0"/>
    <x v="0"/>
    <x v="40"/>
    <n v="17458"/>
    <n v="20076.699999999997"/>
    <n v="17667.495999999999"/>
  </r>
  <r>
    <x v="9"/>
    <x v="3"/>
    <x v="0"/>
    <x v="20"/>
    <n v="15902"/>
    <n v="16538.080000000002"/>
    <n v="15876.5568"/>
  </r>
  <r>
    <x v="9"/>
    <x v="0"/>
    <x v="0"/>
    <x v="42"/>
    <n v="27810"/>
    <n v="23082.3"/>
    <n v="23082.3"/>
  </r>
  <r>
    <x v="9"/>
    <x v="1"/>
    <x v="0"/>
    <x v="31"/>
    <n v="9495"/>
    <n v="9589.9500000000007"/>
    <n v="7576.0605000000005"/>
  </r>
  <r>
    <x v="9"/>
    <x v="0"/>
    <x v="0"/>
    <x v="16"/>
    <n v="12472"/>
    <n v="13095.6"/>
    <n v="14536.116000000002"/>
  </r>
  <r>
    <x v="9"/>
    <x v="1"/>
    <x v="1"/>
    <x v="1"/>
    <n v="8371"/>
    <n v="7450.1900000000005"/>
    <n v="6183.6576999999997"/>
  </r>
  <r>
    <x v="9"/>
    <x v="0"/>
    <x v="1"/>
    <x v="52"/>
    <n v="27790"/>
    <n v="29179.5"/>
    <n v="22468.215"/>
  </r>
  <r>
    <x v="9"/>
    <x v="1"/>
    <x v="1"/>
    <x v="48"/>
    <n v="28250"/>
    <n v="33617.5"/>
    <n v="26557.825000000001"/>
  </r>
  <r>
    <x v="9"/>
    <x v="1"/>
    <x v="1"/>
    <x v="48"/>
    <n v="11028"/>
    <n v="12902.759999999998"/>
    <n v="14967.201599999997"/>
  </r>
  <r>
    <x v="9"/>
    <x v="3"/>
    <x v="1"/>
    <x v="24"/>
    <n v="25993"/>
    <n v="29372.089999999997"/>
    <n v="35246.507999999994"/>
  </r>
  <r>
    <x v="9"/>
    <x v="2"/>
    <x v="1"/>
    <x v="12"/>
    <n v="14079"/>
    <n v="15768.480000000001"/>
    <n v="11668.675200000001"/>
  </r>
  <r>
    <x v="9"/>
    <x v="1"/>
    <x v="1"/>
    <x v="11"/>
    <n v="18021"/>
    <n v="13155.33"/>
    <n v="12760.670099999999"/>
  </r>
  <r>
    <x v="9"/>
    <x v="3"/>
    <x v="1"/>
    <x v="61"/>
    <n v="8209"/>
    <n v="10261.25"/>
    <n v="7695.9375"/>
  </r>
  <r>
    <x v="9"/>
    <x v="1"/>
    <x v="1"/>
    <x v="51"/>
    <n v="14717"/>
    <n v="12656.619999999999"/>
    <n v="13162.8848"/>
  </r>
  <r>
    <x v="9"/>
    <x v="0"/>
    <x v="1"/>
    <x v="42"/>
    <n v="24262"/>
    <n v="19409.600000000002"/>
    <n v="19797.792000000001"/>
  </r>
  <r>
    <x v="9"/>
    <x v="3"/>
    <x v="1"/>
    <x v="20"/>
    <n v="28752"/>
    <n v="34214.879999999997"/>
    <n v="26345.457599999998"/>
  </r>
  <r>
    <x v="9"/>
    <x v="3"/>
    <x v="1"/>
    <x v="62"/>
    <n v="13243"/>
    <n v="10859.26"/>
    <n v="7601.482"/>
  </r>
  <r>
    <x v="9"/>
    <x v="3"/>
    <x v="1"/>
    <x v="61"/>
    <n v="19127"/>
    <n v="16449.22"/>
    <n v="17929.649800000003"/>
  </r>
  <r>
    <x v="9"/>
    <x v="2"/>
    <x v="1"/>
    <x v="44"/>
    <n v="8695"/>
    <n v="6260.4"/>
    <n v="6761.232"/>
  </r>
  <r>
    <x v="9"/>
    <x v="3"/>
    <x v="2"/>
    <x v="13"/>
    <n v="23084"/>
    <n v="28162.48"/>
    <n v="25627.856800000001"/>
  </r>
  <r>
    <x v="9"/>
    <x v="0"/>
    <x v="2"/>
    <x v="42"/>
    <n v="21963"/>
    <n v="16032.99"/>
    <n v="12986.7219"/>
  </r>
  <r>
    <x v="9"/>
    <x v="1"/>
    <x v="2"/>
    <x v="30"/>
    <n v="24032"/>
    <n v="20186.88"/>
    <n v="21196.224000000002"/>
  </r>
  <r>
    <x v="9"/>
    <x v="0"/>
    <x v="2"/>
    <x v="26"/>
    <n v="20695"/>
    <n v="14900.4"/>
    <n v="14304.384"/>
  </r>
  <r>
    <x v="9"/>
    <x v="3"/>
    <x v="2"/>
    <x v="6"/>
    <n v="21230"/>
    <n v="23989.899999999998"/>
    <n v="23030.303999999996"/>
  </r>
  <r>
    <x v="9"/>
    <x v="0"/>
    <x v="2"/>
    <x v="18"/>
    <n v="12907"/>
    <n v="16262.82"/>
    <n v="12522.3714"/>
  </r>
  <r>
    <x v="9"/>
    <x v="3"/>
    <x v="2"/>
    <x v="17"/>
    <n v="16190"/>
    <n v="16513.8"/>
    <n v="16018.385999999999"/>
  </r>
  <r>
    <x v="9"/>
    <x v="3"/>
    <x v="2"/>
    <x v="9"/>
    <n v="28302"/>
    <n v="35094.480000000003"/>
    <n v="30532.197600000003"/>
  </r>
  <r>
    <x v="9"/>
    <x v="3"/>
    <x v="3"/>
    <x v="24"/>
    <n v="28130"/>
    <n v="26442.199999999997"/>
    <n v="23004.713999999996"/>
  </r>
  <r>
    <x v="9"/>
    <x v="3"/>
    <x v="3"/>
    <x v="61"/>
    <n v="29411"/>
    <n v="26469.9"/>
    <n v="28587.492000000002"/>
  </r>
  <r>
    <x v="9"/>
    <x v="3"/>
    <x v="3"/>
    <x v="38"/>
    <n v="16191"/>
    <n v="11657.52"/>
    <n v="9326.0160000000014"/>
  </r>
  <r>
    <x v="9"/>
    <x v="1"/>
    <x v="3"/>
    <x v="35"/>
    <n v="13658"/>
    <n v="13658"/>
    <n v="12565.36"/>
  </r>
  <r>
    <x v="9"/>
    <x v="2"/>
    <x v="3"/>
    <x v="44"/>
    <n v="20967"/>
    <n v="17821.95"/>
    <n v="15148.657499999999"/>
  </r>
  <r>
    <x v="9"/>
    <x v="1"/>
    <x v="3"/>
    <x v="1"/>
    <n v="22755"/>
    <n v="19114.2"/>
    <n v="13762.224"/>
  </r>
  <r>
    <x v="9"/>
    <x v="2"/>
    <x v="4"/>
    <x v="4"/>
    <n v="16921"/>
    <n v="19289.939999999999"/>
    <n v="18711.2418"/>
  </r>
  <r>
    <x v="9"/>
    <x v="2"/>
    <x v="4"/>
    <x v="33"/>
    <n v="19061"/>
    <n v="21729.539999999997"/>
    <n v="23467.903199999997"/>
  </r>
  <r>
    <x v="9"/>
    <x v="3"/>
    <x v="4"/>
    <x v="62"/>
    <n v="12797"/>
    <n v="12413.09"/>
    <n v="10551.1265"/>
  </r>
  <r>
    <x v="9"/>
    <x v="1"/>
    <x v="4"/>
    <x v="54"/>
    <n v="12349"/>
    <n v="12719.470000000001"/>
    <n v="15008.974600000001"/>
  </r>
  <r>
    <x v="9"/>
    <x v="0"/>
    <x v="4"/>
    <x v="16"/>
    <n v="16474"/>
    <n v="21416.2"/>
    <n v="17132.960000000003"/>
  </r>
  <r>
    <x v="9"/>
    <x v="1"/>
    <x v="4"/>
    <x v="54"/>
    <n v="12787"/>
    <n v="12147.65"/>
    <n v="14334.226999999999"/>
  </r>
  <r>
    <x v="9"/>
    <x v="3"/>
    <x v="4"/>
    <x v="5"/>
    <n v="8559"/>
    <n v="10356.39"/>
    <n v="7249.472999999999"/>
  </r>
  <r>
    <x v="9"/>
    <x v="2"/>
    <x v="4"/>
    <x v="43"/>
    <n v="23590"/>
    <n v="21702.799999999999"/>
    <n v="24958.219999999998"/>
  </r>
  <r>
    <x v="9"/>
    <x v="2"/>
    <x v="4"/>
    <x v="4"/>
    <n v="15767"/>
    <n v="11194.57"/>
    <n v="12649.864099999999"/>
  </r>
  <r>
    <x v="9"/>
    <x v="3"/>
    <x v="4"/>
    <x v="5"/>
    <n v="12469"/>
    <n v="13217.140000000001"/>
    <n v="12820.625800000002"/>
  </r>
  <r>
    <x v="9"/>
    <x v="3"/>
    <x v="4"/>
    <x v="7"/>
    <n v="25840"/>
    <n v="24806.399999999998"/>
    <n v="26294.784"/>
  </r>
  <r>
    <x v="9"/>
    <x v="3"/>
    <x v="4"/>
    <x v="20"/>
    <n v="17024"/>
    <n v="19918.079999999998"/>
    <n v="15735.2832"/>
  </r>
  <r>
    <x v="9"/>
    <x v="2"/>
    <x v="4"/>
    <x v="2"/>
    <n v="16319"/>
    <n v="21214.7"/>
    <n v="20790.405999999999"/>
  </r>
  <r>
    <x v="9"/>
    <x v="2"/>
    <x v="4"/>
    <x v="56"/>
    <n v="17883"/>
    <n v="19313.640000000003"/>
    <n v="20279.322000000004"/>
  </r>
  <r>
    <x v="9"/>
    <x v="3"/>
    <x v="4"/>
    <x v="6"/>
    <n v="25036"/>
    <n v="30794.28"/>
    <n v="36029.307599999993"/>
  </r>
  <r>
    <x v="9"/>
    <x v="3"/>
    <x v="5"/>
    <x v="38"/>
    <n v="13753"/>
    <n v="13202.88"/>
    <n v="10562.304"/>
  </r>
  <r>
    <x v="9"/>
    <x v="3"/>
    <x v="5"/>
    <x v="57"/>
    <n v="16961"/>
    <n v="21201.25"/>
    <n v="22261.3125"/>
  </r>
  <r>
    <x v="9"/>
    <x v="2"/>
    <x v="5"/>
    <x v="22"/>
    <n v="8388"/>
    <n v="10233.36"/>
    <n v="7777.3536000000004"/>
  </r>
  <r>
    <x v="9"/>
    <x v="1"/>
    <x v="5"/>
    <x v="15"/>
    <n v="26171"/>
    <n v="30620.07"/>
    <n v="25108.457399999999"/>
  </r>
  <r>
    <x v="9"/>
    <x v="3"/>
    <x v="5"/>
    <x v="46"/>
    <n v="9700"/>
    <n v="12319"/>
    <n v="10594.34"/>
  </r>
  <r>
    <x v="9"/>
    <x v="1"/>
    <x v="5"/>
    <x v="30"/>
    <n v="13466"/>
    <n v="13466"/>
    <n v="15889.88"/>
  </r>
  <r>
    <x v="9"/>
    <x v="1"/>
    <x v="5"/>
    <x v="31"/>
    <n v="12929"/>
    <n v="11636.1"/>
    <n v="12217.905000000001"/>
  </r>
  <r>
    <x v="9"/>
    <x v="3"/>
    <x v="5"/>
    <x v="27"/>
    <n v="22449"/>
    <n v="16612.259999999998"/>
    <n v="15117.156599999998"/>
  </r>
  <r>
    <x v="9"/>
    <x v="1"/>
    <x v="0"/>
    <x v="36"/>
    <n v="24646"/>
    <n v="21688.48"/>
    <n v="26026.175999999999"/>
  </r>
  <r>
    <x v="9"/>
    <x v="2"/>
    <x v="0"/>
    <x v="4"/>
    <n v="11530"/>
    <n v="14412.5"/>
    <n v="16574.375"/>
  </r>
  <r>
    <x v="9"/>
    <x v="1"/>
    <x v="0"/>
    <x v="31"/>
    <n v="20628"/>
    <n v="21865.68"/>
    <n v="25364.1888"/>
  </r>
  <r>
    <x v="9"/>
    <x v="1"/>
    <x v="0"/>
    <x v="54"/>
    <n v="18509"/>
    <n v="14251.93"/>
    <n v="15392.084400000002"/>
  </r>
  <r>
    <x v="9"/>
    <x v="3"/>
    <x v="0"/>
    <x v="20"/>
    <n v="13253"/>
    <n v="16698.78"/>
    <n v="18869.621399999996"/>
  </r>
  <r>
    <x v="9"/>
    <x v="3"/>
    <x v="0"/>
    <x v="9"/>
    <n v="13573"/>
    <n v="11129.859999999999"/>
    <n v="8458.6935999999987"/>
  </r>
  <r>
    <x v="9"/>
    <x v="2"/>
    <x v="1"/>
    <x v="43"/>
    <n v="10677"/>
    <n v="9395.76"/>
    <n v="10993.039199999999"/>
  </r>
  <r>
    <x v="9"/>
    <x v="3"/>
    <x v="1"/>
    <x v="61"/>
    <n v="10020"/>
    <n v="12124.199999999999"/>
    <n v="12972.894"/>
  </r>
  <r>
    <x v="9"/>
    <x v="3"/>
    <x v="1"/>
    <x v="58"/>
    <n v="25891"/>
    <n v="24078.63"/>
    <n v="27931.210800000001"/>
  </r>
  <r>
    <x v="9"/>
    <x v="3"/>
    <x v="1"/>
    <x v="13"/>
    <n v="18715"/>
    <n v="18153.55"/>
    <n v="16701.266"/>
  </r>
  <r>
    <x v="9"/>
    <x v="2"/>
    <x v="1"/>
    <x v="33"/>
    <n v="8362"/>
    <n v="6187.88"/>
    <n v="7239.8195999999998"/>
  </r>
  <r>
    <x v="9"/>
    <x v="3"/>
    <x v="1"/>
    <x v="20"/>
    <n v="13590"/>
    <n v="9648.9"/>
    <n v="7140.1859999999997"/>
  </r>
  <r>
    <x v="9"/>
    <x v="3"/>
    <x v="1"/>
    <x v="20"/>
    <n v="15343"/>
    <n v="12888.119999999999"/>
    <n v="11728.189199999999"/>
  </r>
  <r>
    <x v="9"/>
    <x v="0"/>
    <x v="1"/>
    <x v="50"/>
    <n v="14861"/>
    <n v="15158.220000000001"/>
    <n v="13945.562400000003"/>
  </r>
  <r>
    <x v="9"/>
    <x v="0"/>
    <x v="1"/>
    <x v="52"/>
    <n v="19577"/>
    <n v="24471.25"/>
    <n v="28631.362499999999"/>
  </r>
  <r>
    <x v="9"/>
    <x v="2"/>
    <x v="1"/>
    <x v="23"/>
    <n v="14166"/>
    <n v="15157.62"/>
    <n v="17885.991600000001"/>
  </r>
  <r>
    <x v="9"/>
    <x v="1"/>
    <x v="1"/>
    <x v="11"/>
    <n v="28566"/>
    <n v="35707.5"/>
    <n v="35707.5"/>
  </r>
  <r>
    <x v="9"/>
    <x v="3"/>
    <x v="1"/>
    <x v="10"/>
    <n v="23792"/>
    <n v="26884.959999999999"/>
    <n v="22583.366399999999"/>
  </r>
  <r>
    <x v="9"/>
    <x v="0"/>
    <x v="1"/>
    <x v="50"/>
    <n v="22553"/>
    <n v="26838.07"/>
    <n v="30058.638400000003"/>
  </r>
  <r>
    <x v="9"/>
    <x v="0"/>
    <x v="1"/>
    <x v="26"/>
    <n v="29605"/>
    <n v="34637.85"/>
    <n v="34637.85"/>
  </r>
  <r>
    <x v="9"/>
    <x v="1"/>
    <x v="2"/>
    <x v="59"/>
    <n v="20854"/>
    <n v="20645.46"/>
    <n v="18787.368600000002"/>
  </r>
  <r>
    <x v="9"/>
    <x v="2"/>
    <x v="2"/>
    <x v="2"/>
    <n v="16933"/>
    <n v="12869.08"/>
    <n v="9137.0468000000001"/>
  </r>
  <r>
    <x v="9"/>
    <x v="1"/>
    <x v="2"/>
    <x v="59"/>
    <n v="8898"/>
    <n v="9876.7800000000007"/>
    <n v="9185.4054000000015"/>
  </r>
  <r>
    <x v="9"/>
    <x v="0"/>
    <x v="2"/>
    <x v="16"/>
    <n v="10731"/>
    <n v="12984.51"/>
    <n v="15191.876699999999"/>
  </r>
  <r>
    <x v="9"/>
    <x v="1"/>
    <x v="2"/>
    <x v="48"/>
    <n v="13080"/>
    <n v="10594.800000000001"/>
    <n v="12184.02"/>
  </r>
  <r>
    <x v="9"/>
    <x v="1"/>
    <x v="2"/>
    <x v="59"/>
    <n v="22694"/>
    <n v="20197.66"/>
    <n v="17773.9408"/>
  </r>
  <r>
    <x v="9"/>
    <x v="0"/>
    <x v="2"/>
    <x v="40"/>
    <n v="18769"/>
    <n v="23836.63"/>
    <n v="28127.223399999999"/>
  </r>
  <r>
    <x v="9"/>
    <x v="2"/>
    <x v="2"/>
    <x v="43"/>
    <n v="11495"/>
    <n v="9540.85"/>
    <n v="11449.02"/>
  </r>
  <r>
    <x v="9"/>
    <x v="1"/>
    <x v="3"/>
    <x v="25"/>
    <n v="27010"/>
    <n v="30521.299999999996"/>
    <n v="28079.595999999998"/>
  </r>
  <r>
    <x v="9"/>
    <x v="3"/>
    <x v="3"/>
    <x v="6"/>
    <n v="28601"/>
    <n v="28028.98"/>
    <n v="33634.775999999998"/>
  </r>
  <r>
    <x v="9"/>
    <x v="3"/>
    <x v="3"/>
    <x v="10"/>
    <n v="8314"/>
    <n v="8230.86"/>
    <n v="7819.317"/>
  </r>
  <r>
    <x v="9"/>
    <x v="2"/>
    <x v="3"/>
    <x v="44"/>
    <n v="24374"/>
    <n v="19499.2"/>
    <n v="21449.120000000003"/>
  </r>
  <r>
    <x v="9"/>
    <x v="3"/>
    <x v="3"/>
    <x v="27"/>
    <n v="13758"/>
    <n v="12519.78"/>
    <n v="13646.560200000002"/>
  </r>
  <r>
    <x v="9"/>
    <x v="2"/>
    <x v="3"/>
    <x v="8"/>
    <n v="23593"/>
    <n v="23121.14"/>
    <n v="17109.643599999999"/>
  </r>
  <r>
    <x v="9"/>
    <x v="1"/>
    <x v="4"/>
    <x v="34"/>
    <n v="19891"/>
    <n v="15514.980000000001"/>
    <n v="13187.733"/>
  </r>
  <r>
    <x v="9"/>
    <x v="1"/>
    <x v="4"/>
    <x v="35"/>
    <n v="9793"/>
    <n v="11457.81"/>
    <n v="10999.497599999999"/>
  </r>
  <r>
    <x v="9"/>
    <x v="2"/>
    <x v="4"/>
    <x v="44"/>
    <n v="28115"/>
    <n v="35706.050000000003"/>
    <n v="37491.352500000008"/>
  </r>
  <r>
    <x v="9"/>
    <x v="2"/>
    <x v="4"/>
    <x v="14"/>
    <n v="16922"/>
    <n v="13199.16"/>
    <n v="10691.319600000001"/>
  </r>
  <r>
    <x v="9"/>
    <x v="2"/>
    <x v="4"/>
    <x v="63"/>
    <n v="10704"/>
    <n v="11560.320000000002"/>
    <n v="11560.320000000002"/>
  </r>
  <r>
    <x v="9"/>
    <x v="2"/>
    <x v="4"/>
    <x v="32"/>
    <n v="26017"/>
    <n v="25496.66"/>
    <n v="18612.561799999999"/>
  </r>
  <r>
    <x v="9"/>
    <x v="3"/>
    <x v="4"/>
    <x v="6"/>
    <n v="17853"/>
    <n v="14639.46"/>
    <n v="13321.908599999999"/>
  </r>
  <r>
    <x v="9"/>
    <x v="0"/>
    <x v="4"/>
    <x v="45"/>
    <n v="15348"/>
    <n v="12124.92"/>
    <n v="9214.9392000000007"/>
  </r>
  <r>
    <x v="9"/>
    <x v="3"/>
    <x v="4"/>
    <x v="9"/>
    <n v="21804"/>
    <n v="22022.04"/>
    <n v="16516.53"/>
  </r>
  <r>
    <x v="9"/>
    <x v="3"/>
    <x v="4"/>
    <x v="10"/>
    <n v="20926"/>
    <n v="27203.8"/>
    <n v="23395.268"/>
  </r>
  <r>
    <x v="9"/>
    <x v="3"/>
    <x v="4"/>
    <x v="9"/>
    <n v="28174"/>
    <n v="21693.98"/>
    <n v="19524.581999999999"/>
  </r>
  <r>
    <x v="9"/>
    <x v="1"/>
    <x v="4"/>
    <x v="35"/>
    <n v="13626"/>
    <n v="11309.58"/>
    <n v="13232.2086"/>
  </r>
  <r>
    <x v="9"/>
    <x v="3"/>
    <x v="4"/>
    <x v="7"/>
    <n v="8282"/>
    <n v="6956.88"/>
    <n v="7582.9992000000011"/>
  </r>
  <r>
    <x v="9"/>
    <x v="1"/>
    <x v="4"/>
    <x v="25"/>
    <n v="27668"/>
    <n v="23241.119999999999"/>
    <n v="18825.307199999999"/>
  </r>
  <r>
    <x v="9"/>
    <x v="0"/>
    <x v="4"/>
    <x v="52"/>
    <n v="24393"/>
    <n v="27076.230000000003"/>
    <n v="26805.467700000005"/>
  </r>
  <r>
    <x v="9"/>
    <x v="3"/>
    <x v="5"/>
    <x v="6"/>
    <n v="19755"/>
    <n v="16001.550000000001"/>
    <n v="16641.612000000001"/>
  </r>
  <r>
    <x v="9"/>
    <x v="0"/>
    <x v="5"/>
    <x v="42"/>
    <n v="8617"/>
    <n v="8444.66"/>
    <n v="6249.0483999999997"/>
  </r>
  <r>
    <x v="9"/>
    <x v="3"/>
    <x v="5"/>
    <x v="9"/>
    <n v="12447"/>
    <n v="11700.179999999998"/>
    <n v="11466.176399999998"/>
  </r>
  <r>
    <x v="9"/>
    <x v="3"/>
    <x v="5"/>
    <x v="9"/>
    <n v="27949"/>
    <n v="31023.390000000003"/>
    <n v="23267.542500000003"/>
  </r>
  <r>
    <x v="9"/>
    <x v="3"/>
    <x v="5"/>
    <x v="46"/>
    <n v="18814"/>
    <n v="19942.84"/>
    <n v="14159.4164"/>
  </r>
  <r>
    <x v="9"/>
    <x v="2"/>
    <x v="5"/>
    <x v="44"/>
    <n v="12417"/>
    <n v="11175.300000000001"/>
    <n v="11845.818000000001"/>
  </r>
  <r>
    <x v="9"/>
    <x v="0"/>
    <x v="5"/>
    <x v="16"/>
    <n v="20459"/>
    <n v="25573.75"/>
    <n v="19947.525000000001"/>
  </r>
  <r>
    <x v="9"/>
    <x v="1"/>
    <x v="5"/>
    <x v="1"/>
    <n v="29223"/>
    <n v="29515.23"/>
    <n v="26268.554700000001"/>
  </r>
  <r>
    <x v="9"/>
    <x v="0"/>
    <x v="0"/>
    <x v="18"/>
    <n v="10299"/>
    <n v="8960.1299999999992"/>
    <n v="7884.9143999999997"/>
  </r>
  <r>
    <x v="9"/>
    <x v="0"/>
    <x v="0"/>
    <x v="26"/>
    <n v="19055"/>
    <n v="21722.699999999997"/>
    <n v="25850.012999999995"/>
  </r>
  <r>
    <x v="9"/>
    <x v="1"/>
    <x v="0"/>
    <x v="34"/>
    <n v="9975"/>
    <n v="10374"/>
    <n v="7573.0199999999995"/>
  </r>
  <r>
    <x v="9"/>
    <x v="2"/>
    <x v="0"/>
    <x v="33"/>
    <n v="12304"/>
    <n v="12550.08"/>
    <n v="9161.5583999999999"/>
  </r>
  <r>
    <x v="9"/>
    <x v="3"/>
    <x v="0"/>
    <x v="62"/>
    <n v="8939"/>
    <n v="8581.44"/>
    <n v="7294.2240000000002"/>
  </r>
  <r>
    <x v="9"/>
    <x v="2"/>
    <x v="0"/>
    <x v="23"/>
    <n v="9656"/>
    <n v="7338.56"/>
    <n v="6237.7759999999998"/>
  </r>
  <r>
    <x v="9"/>
    <x v="0"/>
    <x v="1"/>
    <x v="16"/>
    <n v="11125"/>
    <n v="10346.25"/>
    <n v="8277"/>
  </r>
  <r>
    <x v="9"/>
    <x v="0"/>
    <x v="1"/>
    <x v="45"/>
    <n v="28387"/>
    <n v="28387"/>
    <n v="29238.61"/>
  </r>
  <r>
    <x v="9"/>
    <x v="0"/>
    <x v="1"/>
    <x v="42"/>
    <n v="21281"/>
    <n v="25750.01"/>
    <n v="20600.008000000002"/>
  </r>
  <r>
    <x v="9"/>
    <x v="1"/>
    <x v="1"/>
    <x v="48"/>
    <n v="26699"/>
    <n v="22427.16"/>
    <n v="18390.271199999999"/>
  </r>
  <r>
    <x v="9"/>
    <x v="0"/>
    <x v="1"/>
    <x v="0"/>
    <n v="8040"/>
    <n v="7155.6"/>
    <n v="6726.2640000000001"/>
  </r>
  <r>
    <x v="9"/>
    <x v="0"/>
    <x v="1"/>
    <x v="60"/>
    <n v="24299"/>
    <n v="27700.859999999997"/>
    <n v="32964.023399999998"/>
  </r>
  <r>
    <x v="9"/>
    <x v="1"/>
    <x v="1"/>
    <x v="19"/>
    <n v="23115"/>
    <n v="23115"/>
    <n v="22421.55"/>
  </r>
  <r>
    <x v="9"/>
    <x v="0"/>
    <x v="1"/>
    <x v="26"/>
    <n v="12622"/>
    <n v="14767.74"/>
    <n v="10337.418"/>
  </r>
  <r>
    <x v="9"/>
    <x v="1"/>
    <x v="1"/>
    <x v="19"/>
    <n v="9432"/>
    <n v="9997.92"/>
    <n v="8998.1280000000006"/>
  </r>
  <r>
    <x v="9"/>
    <x v="1"/>
    <x v="1"/>
    <x v="29"/>
    <n v="14482"/>
    <n v="16799.12"/>
    <n v="14951.2168"/>
  </r>
  <r>
    <x v="9"/>
    <x v="3"/>
    <x v="1"/>
    <x v="17"/>
    <n v="20193"/>
    <n v="17971.77"/>
    <n v="13299.1098"/>
  </r>
  <r>
    <x v="9"/>
    <x v="1"/>
    <x v="1"/>
    <x v="36"/>
    <n v="15857"/>
    <n v="16808.420000000002"/>
    <n v="12270.146600000002"/>
  </r>
  <r>
    <x v="9"/>
    <x v="2"/>
    <x v="1"/>
    <x v="4"/>
    <n v="28327"/>
    <n v="22378.33"/>
    <n v="24839.946300000003"/>
  </r>
  <r>
    <x v="9"/>
    <x v="2"/>
    <x v="1"/>
    <x v="8"/>
    <n v="28010"/>
    <n v="28850.3"/>
    <n v="29715.809000000001"/>
  </r>
  <r>
    <x v="9"/>
    <x v="1"/>
    <x v="2"/>
    <x v="36"/>
    <n v="22667"/>
    <n v="27653.739999999998"/>
    <n v="27100.665199999996"/>
  </r>
  <r>
    <x v="9"/>
    <x v="3"/>
    <x v="2"/>
    <x v="20"/>
    <n v="22171"/>
    <n v="23057.84"/>
    <n v="22135.526399999999"/>
  </r>
  <r>
    <x v="9"/>
    <x v="1"/>
    <x v="2"/>
    <x v="59"/>
    <n v="9637"/>
    <n v="7420.49"/>
    <n v="8236.7439000000013"/>
  </r>
  <r>
    <x v="9"/>
    <x v="1"/>
    <x v="2"/>
    <x v="19"/>
    <n v="22757"/>
    <n v="28901.39"/>
    <n v="30346.459500000001"/>
  </r>
  <r>
    <x v="9"/>
    <x v="3"/>
    <x v="2"/>
    <x v="61"/>
    <n v="17392"/>
    <n v="18783.36"/>
    <n v="14838.854400000002"/>
  </r>
  <r>
    <x v="9"/>
    <x v="1"/>
    <x v="2"/>
    <x v="19"/>
    <n v="29602"/>
    <n v="38482.6"/>
    <n v="28861.949999999997"/>
  </r>
  <r>
    <x v="9"/>
    <x v="0"/>
    <x v="2"/>
    <x v="60"/>
    <n v="25686"/>
    <n v="27227.16"/>
    <n v="20692.641599999999"/>
  </r>
  <r>
    <x v="9"/>
    <x v="3"/>
    <x v="2"/>
    <x v="20"/>
    <n v="15845"/>
    <n v="18063.3"/>
    <n v="13908.741"/>
  </r>
  <r>
    <x v="9"/>
    <x v="2"/>
    <x v="3"/>
    <x v="56"/>
    <n v="20453"/>
    <n v="26179.84"/>
    <n v="20943.872000000003"/>
  </r>
  <r>
    <x v="9"/>
    <x v="1"/>
    <x v="3"/>
    <x v="34"/>
    <n v="26470"/>
    <n v="23558.3"/>
    <n v="24971.797999999999"/>
  </r>
  <r>
    <x v="9"/>
    <x v="2"/>
    <x v="3"/>
    <x v="4"/>
    <n v="8621"/>
    <n v="9569.3100000000013"/>
    <n v="10334.854800000003"/>
  </r>
  <r>
    <x v="9"/>
    <x v="1"/>
    <x v="3"/>
    <x v="29"/>
    <n v="15017"/>
    <n v="15467.51"/>
    <n v="16704.910800000001"/>
  </r>
  <r>
    <x v="9"/>
    <x v="1"/>
    <x v="3"/>
    <x v="49"/>
    <n v="18896"/>
    <n v="20785.600000000002"/>
    <n v="17875.616000000002"/>
  </r>
  <r>
    <x v="9"/>
    <x v="3"/>
    <x v="3"/>
    <x v="6"/>
    <n v="15737"/>
    <n v="14792.779999999999"/>
    <n v="12130.079599999999"/>
  </r>
  <r>
    <x v="9"/>
    <x v="2"/>
    <x v="4"/>
    <x v="39"/>
    <n v="15835"/>
    <n v="12351.300000000001"/>
    <n v="13586.430000000002"/>
  </r>
  <r>
    <x v="9"/>
    <x v="1"/>
    <x v="4"/>
    <x v="19"/>
    <n v="29167"/>
    <n v="29750.34"/>
    <n v="23502.768599999999"/>
  </r>
  <r>
    <x v="9"/>
    <x v="3"/>
    <x v="4"/>
    <x v="10"/>
    <n v="9314"/>
    <n v="10152.26"/>
    <n v="9441.6018000000004"/>
  </r>
  <r>
    <x v="9"/>
    <x v="1"/>
    <x v="4"/>
    <x v="34"/>
    <n v="28839"/>
    <n v="29127.39"/>
    <n v="30292.4856"/>
  </r>
  <r>
    <x v="9"/>
    <x v="1"/>
    <x v="4"/>
    <x v="31"/>
    <n v="13164"/>
    <n v="14743.680000000002"/>
    <n v="14596.243200000003"/>
  </r>
  <r>
    <x v="9"/>
    <x v="2"/>
    <x v="4"/>
    <x v="23"/>
    <n v="26861"/>
    <n v="32233.199999999997"/>
    <n v="30299.207999999995"/>
  </r>
  <r>
    <x v="9"/>
    <x v="1"/>
    <x v="4"/>
    <x v="54"/>
    <n v="9859"/>
    <n v="7591.43"/>
    <n v="7819.1729000000005"/>
  </r>
  <r>
    <x v="9"/>
    <x v="3"/>
    <x v="4"/>
    <x v="6"/>
    <n v="12818"/>
    <n v="13715.26"/>
    <n v="16046.8542"/>
  </r>
  <r>
    <x v="9"/>
    <x v="3"/>
    <x v="4"/>
    <x v="17"/>
    <n v="23275"/>
    <n v="28628.25"/>
    <n v="31204.792500000003"/>
  </r>
  <r>
    <x v="9"/>
    <x v="2"/>
    <x v="4"/>
    <x v="63"/>
    <n v="28586"/>
    <n v="21439.5"/>
    <n v="22511.475000000002"/>
  </r>
  <r>
    <x v="9"/>
    <x v="2"/>
    <x v="4"/>
    <x v="63"/>
    <n v="16273"/>
    <n v="17412.11"/>
    <n v="15845.020100000002"/>
  </r>
  <r>
    <x v="9"/>
    <x v="2"/>
    <x v="4"/>
    <x v="2"/>
    <n v="8520"/>
    <n v="6475.2"/>
    <n v="6993.2160000000003"/>
  </r>
  <r>
    <x v="9"/>
    <x v="2"/>
    <x v="4"/>
    <x v="23"/>
    <n v="14906"/>
    <n v="11030.44"/>
    <n v="8162.5255999999999"/>
  </r>
  <r>
    <x v="9"/>
    <x v="3"/>
    <x v="4"/>
    <x v="9"/>
    <n v="11882"/>
    <n v="10693.800000000001"/>
    <n v="8448.1020000000008"/>
  </r>
  <r>
    <x v="9"/>
    <x v="0"/>
    <x v="4"/>
    <x v="41"/>
    <n v="24883"/>
    <n v="17418.099999999999"/>
    <n v="18811.547999999999"/>
  </r>
  <r>
    <x v="9"/>
    <x v="3"/>
    <x v="5"/>
    <x v="21"/>
    <n v="16744"/>
    <n v="11720.8"/>
    <n v="13127.296"/>
  </r>
  <r>
    <x v="9"/>
    <x v="3"/>
    <x v="5"/>
    <x v="64"/>
    <n v="19373"/>
    <n v="14336.02"/>
    <n v="13332.498600000001"/>
  </r>
  <r>
    <x v="9"/>
    <x v="1"/>
    <x v="5"/>
    <x v="36"/>
    <n v="14811"/>
    <n v="17921.309999999998"/>
    <n v="14516.2611"/>
  </r>
  <r>
    <x v="9"/>
    <x v="0"/>
    <x v="5"/>
    <x v="42"/>
    <n v="11572"/>
    <n v="14349.28"/>
    <n v="16214.686399999999"/>
  </r>
  <r>
    <x v="9"/>
    <x v="2"/>
    <x v="5"/>
    <x v="44"/>
    <n v="18706"/>
    <n v="13655.38"/>
    <n v="11607.072999999999"/>
  </r>
  <r>
    <x v="9"/>
    <x v="3"/>
    <x v="5"/>
    <x v="37"/>
    <n v="19498"/>
    <n v="20667.88"/>
    <n v="21907.952800000003"/>
  </r>
  <r>
    <x v="9"/>
    <x v="0"/>
    <x v="5"/>
    <x v="26"/>
    <n v="23930"/>
    <n v="26562.300000000003"/>
    <n v="22843.578000000001"/>
  </r>
  <r>
    <x v="9"/>
    <x v="3"/>
    <x v="5"/>
    <x v="17"/>
    <n v="17371"/>
    <n v="12507.119999999999"/>
    <n v="11756.692799999999"/>
  </r>
  <r>
    <x v="9"/>
    <x v="3"/>
    <x v="0"/>
    <x v="6"/>
    <n v="16554"/>
    <n v="20030.34"/>
    <n v="24036.407999999999"/>
  </r>
  <r>
    <x v="9"/>
    <x v="3"/>
    <x v="0"/>
    <x v="58"/>
    <n v="20435"/>
    <n v="15121.9"/>
    <n v="10736.548999999999"/>
  </r>
  <r>
    <x v="9"/>
    <x v="0"/>
    <x v="0"/>
    <x v="41"/>
    <n v="20913"/>
    <n v="25304.73"/>
    <n v="21509.020499999999"/>
  </r>
  <r>
    <x v="9"/>
    <x v="0"/>
    <x v="0"/>
    <x v="50"/>
    <n v="24016"/>
    <n v="23775.84"/>
    <n v="18307.396800000002"/>
  </r>
  <r>
    <x v="9"/>
    <x v="2"/>
    <x v="0"/>
    <x v="22"/>
    <n v="14372"/>
    <n v="10635.28"/>
    <n v="7763.7544000000007"/>
  </r>
  <r>
    <x v="9"/>
    <x v="3"/>
    <x v="0"/>
    <x v="9"/>
    <n v="20677"/>
    <n v="24605.629999999997"/>
    <n v="23867.461099999997"/>
  </r>
  <r>
    <x v="9"/>
    <x v="3"/>
    <x v="1"/>
    <x v="6"/>
    <n v="11312"/>
    <n v="9049.6"/>
    <n v="6787.2000000000007"/>
  </r>
  <r>
    <x v="9"/>
    <x v="3"/>
    <x v="1"/>
    <x v="24"/>
    <n v="11515"/>
    <n v="13818"/>
    <n v="14232.54"/>
  </r>
  <r>
    <x v="9"/>
    <x v="3"/>
    <x v="1"/>
    <x v="13"/>
    <n v="12689"/>
    <n v="13577.230000000001"/>
    <n v="12762.5962"/>
  </r>
  <r>
    <x v="9"/>
    <x v="1"/>
    <x v="1"/>
    <x v="15"/>
    <n v="13474"/>
    <n v="12530.820000000002"/>
    <n v="13783.902000000004"/>
  </r>
  <r>
    <x v="9"/>
    <x v="2"/>
    <x v="1"/>
    <x v="55"/>
    <n v="25769"/>
    <n v="23965.170000000002"/>
    <n v="24923.776800000003"/>
  </r>
  <r>
    <x v="9"/>
    <x v="0"/>
    <x v="1"/>
    <x v="45"/>
    <n v="15847"/>
    <n v="17114.760000000002"/>
    <n v="18312.793200000004"/>
  </r>
  <r>
    <x v="9"/>
    <x v="2"/>
    <x v="1"/>
    <x v="2"/>
    <n v="27875"/>
    <n v="21185"/>
    <n v="24786.449999999997"/>
  </r>
  <r>
    <x v="9"/>
    <x v="3"/>
    <x v="1"/>
    <x v="62"/>
    <n v="24601"/>
    <n v="31489.279999999999"/>
    <n v="24876.531200000001"/>
  </r>
  <r>
    <x v="9"/>
    <x v="1"/>
    <x v="1"/>
    <x v="31"/>
    <n v="11812"/>
    <n v="14410.64"/>
    <n v="12249.044"/>
  </r>
  <r>
    <x v="9"/>
    <x v="0"/>
    <x v="1"/>
    <x v="52"/>
    <n v="23396"/>
    <n v="19886.599999999999"/>
    <n v="16108.146000000001"/>
  </r>
  <r>
    <x v="9"/>
    <x v="3"/>
    <x v="1"/>
    <x v="28"/>
    <n v="25547"/>
    <n v="32700.16"/>
    <n v="29430.144"/>
  </r>
  <r>
    <x v="9"/>
    <x v="0"/>
    <x v="1"/>
    <x v="42"/>
    <n v="20704"/>
    <n v="21946.240000000002"/>
    <n v="19532.153600000001"/>
  </r>
  <r>
    <x v="9"/>
    <x v="3"/>
    <x v="1"/>
    <x v="64"/>
    <n v="11862"/>
    <n v="10557.18"/>
    <n v="11929.613399999998"/>
  </r>
  <r>
    <x v="9"/>
    <x v="1"/>
    <x v="1"/>
    <x v="54"/>
    <n v="17005"/>
    <n v="18195.350000000002"/>
    <n v="14374.326500000003"/>
  </r>
  <r>
    <x v="9"/>
    <x v="1"/>
    <x v="2"/>
    <x v="35"/>
    <n v="11476"/>
    <n v="12738.36"/>
    <n v="9426.3863999999994"/>
  </r>
  <r>
    <x v="9"/>
    <x v="0"/>
    <x v="2"/>
    <x v="16"/>
    <n v="18245"/>
    <n v="14778.45"/>
    <n v="10492.699500000001"/>
  </r>
  <r>
    <x v="9"/>
    <x v="1"/>
    <x v="2"/>
    <x v="1"/>
    <n v="23179"/>
    <n v="24106.16"/>
    <n v="18561.743200000001"/>
  </r>
  <r>
    <x v="9"/>
    <x v="1"/>
    <x v="2"/>
    <x v="51"/>
    <n v="13306"/>
    <n v="12108.460000000001"/>
    <n v="11018.698600000002"/>
  </r>
  <r>
    <x v="9"/>
    <x v="1"/>
    <x v="2"/>
    <x v="15"/>
    <n v="12519"/>
    <n v="15398.369999999999"/>
    <n v="14166.500399999999"/>
  </r>
  <r>
    <x v="9"/>
    <x v="3"/>
    <x v="2"/>
    <x v="57"/>
    <n v="17326"/>
    <n v="19405.120000000003"/>
    <n v="18046.761600000002"/>
  </r>
  <r>
    <x v="9"/>
    <x v="1"/>
    <x v="2"/>
    <x v="19"/>
    <n v="16801"/>
    <n v="13272.79"/>
    <n v="13538.245800000001"/>
  </r>
  <r>
    <x v="9"/>
    <x v="0"/>
    <x v="2"/>
    <x v="41"/>
    <n v="25433"/>
    <n v="31282.59"/>
    <n v="28467.156900000002"/>
  </r>
  <r>
    <x v="9"/>
    <x v="2"/>
    <x v="3"/>
    <x v="55"/>
    <n v="14661"/>
    <n v="16713.539999999997"/>
    <n v="12200.884199999997"/>
  </r>
  <r>
    <x v="9"/>
    <x v="3"/>
    <x v="3"/>
    <x v="9"/>
    <n v="18228"/>
    <n v="20779.919999999998"/>
    <n v="23689.108799999995"/>
  </r>
  <r>
    <x v="9"/>
    <x v="2"/>
    <x v="3"/>
    <x v="43"/>
    <n v="25916"/>
    <n v="18659.52"/>
    <n v="18286.329600000001"/>
  </r>
  <r>
    <x v="9"/>
    <x v="3"/>
    <x v="3"/>
    <x v="21"/>
    <n v="14376"/>
    <n v="11500.800000000001"/>
    <n v="9660.6720000000005"/>
  </r>
  <r>
    <x v="9"/>
    <x v="1"/>
    <x v="3"/>
    <x v="54"/>
    <n v="27934"/>
    <n v="35755.520000000004"/>
    <n v="36113.075200000007"/>
  </r>
  <r>
    <x v="9"/>
    <x v="1"/>
    <x v="3"/>
    <x v="47"/>
    <n v="16769"/>
    <n v="12744.44"/>
    <n v="12744.44"/>
  </r>
  <r>
    <x v="9"/>
    <x v="2"/>
    <x v="4"/>
    <x v="23"/>
    <n v="14352"/>
    <n v="13347.36"/>
    <n v="13480.8336"/>
  </r>
  <r>
    <x v="9"/>
    <x v="3"/>
    <x v="4"/>
    <x v="6"/>
    <n v="27713"/>
    <n v="25495.960000000003"/>
    <n v="29320.353999999999"/>
  </r>
  <r>
    <x v="9"/>
    <x v="1"/>
    <x v="4"/>
    <x v="1"/>
    <n v="11746"/>
    <n v="12803.140000000001"/>
    <n v="9346.2921999999999"/>
  </r>
  <r>
    <x v="9"/>
    <x v="0"/>
    <x v="4"/>
    <x v="53"/>
    <n v="20855"/>
    <n v="26694.400000000001"/>
    <n v="31499.392"/>
  </r>
  <r>
    <x v="9"/>
    <x v="3"/>
    <x v="4"/>
    <x v="58"/>
    <n v="19253"/>
    <n v="19060.47"/>
    <n v="15248.376000000002"/>
  </r>
  <r>
    <x v="9"/>
    <x v="1"/>
    <x v="4"/>
    <x v="51"/>
    <n v="24733"/>
    <n v="26711.640000000003"/>
    <n v="22972.010400000003"/>
  </r>
  <r>
    <x v="9"/>
    <x v="3"/>
    <x v="4"/>
    <x v="27"/>
    <n v="13255"/>
    <n v="15110.699999999999"/>
    <n v="15261.806999999999"/>
  </r>
  <r>
    <x v="9"/>
    <x v="3"/>
    <x v="4"/>
    <x v="37"/>
    <n v="18656"/>
    <n v="22200.639999999999"/>
    <n v="17760.511999999999"/>
  </r>
  <r>
    <x v="9"/>
    <x v="0"/>
    <x v="4"/>
    <x v="16"/>
    <n v="11693"/>
    <n v="14382.39"/>
    <n v="13950.918299999999"/>
  </r>
  <r>
    <x v="9"/>
    <x v="1"/>
    <x v="4"/>
    <x v="49"/>
    <n v="9284"/>
    <n v="10955.119999999999"/>
    <n v="7778.1351999999988"/>
  </r>
  <r>
    <x v="9"/>
    <x v="1"/>
    <x v="4"/>
    <x v="34"/>
    <n v="12774"/>
    <n v="13412.7"/>
    <n v="15961.112999999999"/>
  </r>
  <r>
    <x v="9"/>
    <x v="2"/>
    <x v="4"/>
    <x v="2"/>
    <n v="12524"/>
    <n v="15279.279999999999"/>
    <n v="12987.387999999999"/>
  </r>
  <r>
    <x v="9"/>
    <x v="2"/>
    <x v="4"/>
    <x v="44"/>
    <n v="9222"/>
    <n v="10236.42"/>
    <n v="10031.6916"/>
  </r>
  <r>
    <x v="9"/>
    <x v="0"/>
    <x v="4"/>
    <x v="42"/>
    <n v="17347"/>
    <n v="21163.34"/>
    <n v="24337.840999999997"/>
  </r>
  <r>
    <x v="9"/>
    <x v="2"/>
    <x v="4"/>
    <x v="4"/>
    <n v="29275"/>
    <n v="31324.250000000004"/>
    <n v="36336.130000000005"/>
  </r>
  <r>
    <x v="9"/>
    <x v="3"/>
    <x v="5"/>
    <x v="13"/>
    <n v="11957"/>
    <n v="8967.75"/>
    <n v="8609.0399999999991"/>
  </r>
  <r>
    <x v="9"/>
    <x v="1"/>
    <x v="5"/>
    <x v="34"/>
    <n v="27835"/>
    <n v="21432.95"/>
    <n v="16717.701000000001"/>
  </r>
  <r>
    <x v="9"/>
    <x v="2"/>
    <x v="5"/>
    <x v="12"/>
    <n v="27526"/>
    <n v="21745.54"/>
    <n v="16744.0658"/>
  </r>
  <r>
    <x v="9"/>
    <x v="1"/>
    <x v="5"/>
    <x v="36"/>
    <n v="10799"/>
    <n v="13282.77"/>
    <n v="14611.047000000002"/>
  </r>
  <r>
    <x v="9"/>
    <x v="3"/>
    <x v="5"/>
    <x v="38"/>
    <n v="12892"/>
    <n v="13794.44"/>
    <n v="11173.496400000002"/>
  </r>
  <r>
    <x v="9"/>
    <x v="3"/>
    <x v="5"/>
    <x v="58"/>
    <n v="11678"/>
    <n v="12729.02"/>
    <n v="14511.0828"/>
  </r>
  <r>
    <x v="9"/>
    <x v="2"/>
    <x v="5"/>
    <x v="56"/>
    <n v="21210"/>
    <n v="27360.9"/>
    <n v="28728.945000000003"/>
  </r>
  <r>
    <x v="9"/>
    <x v="0"/>
    <x v="5"/>
    <x v="18"/>
    <n v="12885"/>
    <n v="12627.3"/>
    <n v="9091.655999999999"/>
  </r>
  <r>
    <x v="9"/>
    <x v="1"/>
    <x v="0"/>
    <x v="25"/>
    <n v="17042"/>
    <n v="19427.879999999997"/>
    <n v="13988.073599999998"/>
  </r>
  <r>
    <x v="9"/>
    <x v="2"/>
    <x v="0"/>
    <x v="12"/>
    <n v="19960"/>
    <n v="20758.400000000001"/>
    <n v="22211.488000000001"/>
  </r>
  <r>
    <x v="9"/>
    <x v="1"/>
    <x v="0"/>
    <x v="1"/>
    <n v="20823"/>
    <n v="20823"/>
    <n v="19365.39"/>
  </r>
  <r>
    <x v="9"/>
    <x v="3"/>
    <x v="0"/>
    <x v="7"/>
    <n v="16271"/>
    <n v="15294.74"/>
    <n v="12847.5816"/>
  </r>
  <r>
    <x v="9"/>
    <x v="1"/>
    <x v="0"/>
    <x v="35"/>
    <n v="8126"/>
    <n v="9019.86"/>
    <n v="9200.2572"/>
  </r>
  <r>
    <x v="9"/>
    <x v="3"/>
    <x v="0"/>
    <x v="62"/>
    <n v="29530"/>
    <n v="24509.899999999998"/>
    <n v="27205.989000000001"/>
  </r>
  <r>
    <x v="9"/>
    <x v="0"/>
    <x v="1"/>
    <x v="26"/>
    <n v="19191"/>
    <n v="21302.010000000002"/>
    <n v="23432.211000000003"/>
  </r>
  <r>
    <x v="9"/>
    <x v="2"/>
    <x v="1"/>
    <x v="22"/>
    <n v="26444"/>
    <n v="28295.08"/>
    <n v="33105.243600000002"/>
  </r>
  <r>
    <x v="9"/>
    <x v="1"/>
    <x v="1"/>
    <x v="34"/>
    <n v="18345"/>
    <n v="21096.75"/>
    <n v="16666.432499999999"/>
  </r>
  <r>
    <x v="9"/>
    <x v="3"/>
    <x v="1"/>
    <x v="9"/>
    <n v="15726"/>
    <n v="12895.32"/>
    <n v="13411.132799999999"/>
  </r>
  <r>
    <x v="9"/>
    <x v="0"/>
    <x v="1"/>
    <x v="53"/>
    <n v="12553"/>
    <n v="11046.64"/>
    <n v="9168.7111999999997"/>
  </r>
  <r>
    <x v="9"/>
    <x v="2"/>
    <x v="1"/>
    <x v="56"/>
    <n v="18519"/>
    <n v="19074.57"/>
    <n v="21745.009799999996"/>
  </r>
  <r>
    <x v="9"/>
    <x v="3"/>
    <x v="1"/>
    <x v="20"/>
    <n v="9588"/>
    <n v="7191"/>
    <n v="7406.7300000000005"/>
  </r>
  <r>
    <x v="9"/>
    <x v="0"/>
    <x v="1"/>
    <x v="26"/>
    <n v="19351"/>
    <n v="22834.18"/>
    <n v="20094.078400000002"/>
  </r>
  <r>
    <x v="9"/>
    <x v="2"/>
    <x v="1"/>
    <x v="12"/>
    <n v="18488"/>
    <n v="23110"/>
    <n v="27038.699999999997"/>
  </r>
  <r>
    <x v="9"/>
    <x v="2"/>
    <x v="1"/>
    <x v="22"/>
    <n v="22686"/>
    <n v="20190.54"/>
    <n v="22007.688600000001"/>
  </r>
  <r>
    <x v="9"/>
    <x v="3"/>
    <x v="1"/>
    <x v="5"/>
    <n v="15499"/>
    <n v="17048.900000000001"/>
    <n v="12445.697"/>
  </r>
  <r>
    <x v="9"/>
    <x v="3"/>
    <x v="1"/>
    <x v="6"/>
    <n v="23296"/>
    <n v="29120"/>
    <n v="23296"/>
  </r>
  <r>
    <x v="9"/>
    <x v="1"/>
    <x v="1"/>
    <x v="30"/>
    <n v="28946"/>
    <n v="36471.96"/>
    <n v="39754.436399999999"/>
  </r>
  <r>
    <x v="9"/>
    <x v="1"/>
    <x v="1"/>
    <x v="48"/>
    <n v="20561"/>
    <n v="21589.05"/>
    <n v="15328.225499999999"/>
  </r>
  <r>
    <x v="9"/>
    <x v="3"/>
    <x v="2"/>
    <x v="21"/>
    <n v="8090"/>
    <n v="5824.8"/>
    <n v="6756.768"/>
  </r>
  <r>
    <x v="9"/>
    <x v="1"/>
    <x v="2"/>
    <x v="34"/>
    <n v="29462"/>
    <n v="36238.26"/>
    <n v="36238.26"/>
  </r>
  <r>
    <x v="9"/>
    <x v="2"/>
    <x v="2"/>
    <x v="2"/>
    <n v="9928"/>
    <n v="11020.080000000002"/>
    <n v="9807.8712000000014"/>
  </r>
  <r>
    <x v="9"/>
    <x v="1"/>
    <x v="2"/>
    <x v="34"/>
    <n v="14541"/>
    <n v="13959.359999999999"/>
    <n v="16332.451199999998"/>
  </r>
  <r>
    <x v="9"/>
    <x v="1"/>
    <x v="2"/>
    <x v="36"/>
    <n v="9417"/>
    <n v="11677.08"/>
    <n v="12728.0172"/>
  </r>
  <r>
    <x v="9"/>
    <x v="2"/>
    <x v="2"/>
    <x v="32"/>
    <n v="17839"/>
    <n v="18730.95"/>
    <n v="14797.450500000001"/>
  </r>
  <r>
    <x v="9"/>
    <x v="1"/>
    <x v="2"/>
    <x v="35"/>
    <n v="17158"/>
    <n v="21447.5"/>
    <n v="22734.350000000002"/>
  </r>
  <r>
    <x v="9"/>
    <x v="2"/>
    <x v="2"/>
    <x v="43"/>
    <n v="29333"/>
    <n v="34319.61"/>
    <n v="27455.688000000002"/>
  </r>
  <r>
    <x v="9"/>
    <x v="1"/>
    <x v="3"/>
    <x v="25"/>
    <n v="22958"/>
    <n v="20203.04"/>
    <n v="22425.374400000004"/>
  </r>
  <r>
    <x v="9"/>
    <x v="1"/>
    <x v="3"/>
    <x v="15"/>
    <n v="11201"/>
    <n v="12993.16"/>
    <n v="14162.544400000001"/>
  </r>
  <r>
    <x v="9"/>
    <x v="2"/>
    <x v="3"/>
    <x v="14"/>
    <n v="22168"/>
    <n v="17734.400000000001"/>
    <n v="19153.152000000002"/>
  </r>
  <r>
    <x v="9"/>
    <x v="0"/>
    <x v="3"/>
    <x v="26"/>
    <n v="24729"/>
    <n v="21514.23"/>
    <n v="20223.376199999999"/>
  </r>
  <r>
    <x v="9"/>
    <x v="1"/>
    <x v="3"/>
    <x v="30"/>
    <n v="23904"/>
    <n v="25099.200000000001"/>
    <n v="25601.184000000001"/>
  </r>
  <r>
    <x v="9"/>
    <x v="2"/>
    <x v="3"/>
    <x v="23"/>
    <n v="10754"/>
    <n v="7742.88"/>
    <n v="6039.4464000000007"/>
  </r>
  <r>
    <x v="9"/>
    <x v="2"/>
    <x v="4"/>
    <x v="2"/>
    <n v="8376"/>
    <n v="7538.4000000000005"/>
    <n v="7915.3200000000006"/>
  </r>
  <r>
    <x v="9"/>
    <x v="3"/>
    <x v="4"/>
    <x v="37"/>
    <n v="25335"/>
    <n v="17734.5"/>
    <n v="15429.014999999999"/>
  </r>
  <r>
    <x v="9"/>
    <x v="3"/>
    <x v="4"/>
    <x v="7"/>
    <n v="21366"/>
    <n v="23929.920000000002"/>
    <n v="17468.8416"/>
  </r>
  <r>
    <x v="9"/>
    <x v="1"/>
    <x v="4"/>
    <x v="49"/>
    <n v="18768"/>
    <n v="20832.480000000003"/>
    <n v="19582.531200000001"/>
  </r>
  <r>
    <x v="9"/>
    <x v="2"/>
    <x v="4"/>
    <x v="4"/>
    <n v="23638"/>
    <n v="28838.36"/>
    <n v="29703.5108"/>
  </r>
  <r>
    <x v="9"/>
    <x v="3"/>
    <x v="4"/>
    <x v="62"/>
    <n v="15080"/>
    <n v="16135.6"/>
    <n v="17587.804"/>
  </r>
  <r>
    <x v="9"/>
    <x v="1"/>
    <x v="4"/>
    <x v="15"/>
    <n v="10960"/>
    <n v="9425.6"/>
    <n v="11122.208000000001"/>
  </r>
  <r>
    <x v="9"/>
    <x v="3"/>
    <x v="4"/>
    <x v="24"/>
    <n v="12716"/>
    <n v="12461.68"/>
    <n v="13832.464800000002"/>
  </r>
  <r>
    <x v="9"/>
    <x v="1"/>
    <x v="4"/>
    <x v="34"/>
    <n v="12082"/>
    <n v="15706.6"/>
    <n v="16491.93"/>
  </r>
  <r>
    <x v="9"/>
    <x v="3"/>
    <x v="4"/>
    <x v="58"/>
    <n v="11894"/>
    <n v="12250.82"/>
    <n v="12495.8364"/>
  </r>
  <r>
    <x v="9"/>
    <x v="3"/>
    <x v="4"/>
    <x v="57"/>
    <n v="23066"/>
    <n v="27679.200000000001"/>
    <n v="19375.439999999999"/>
  </r>
  <r>
    <x v="9"/>
    <x v="1"/>
    <x v="4"/>
    <x v="48"/>
    <n v="24546"/>
    <n v="30191.579999999998"/>
    <n v="23247.516599999999"/>
  </r>
  <r>
    <x v="9"/>
    <x v="2"/>
    <x v="4"/>
    <x v="55"/>
    <n v="17814"/>
    <n v="22089.360000000001"/>
    <n v="22752.040800000002"/>
  </r>
  <r>
    <x v="9"/>
    <x v="3"/>
    <x v="4"/>
    <x v="24"/>
    <n v="24824"/>
    <n v="17625.04"/>
    <n v="12690.0288"/>
  </r>
  <r>
    <x v="9"/>
    <x v="3"/>
    <x v="4"/>
    <x v="46"/>
    <n v="19455"/>
    <n v="23346"/>
    <n v="16342.199999999999"/>
  </r>
  <r>
    <x v="9"/>
    <x v="0"/>
    <x v="5"/>
    <x v="18"/>
    <n v="29760"/>
    <n v="22022.400000000001"/>
    <n v="15415.68"/>
  </r>
  <r>
    <x v="9"/>
    <x v="1"/>
    <x v="5"/>
    <x v="25"/>
    <n v="18103"/>
    <n v="19008.150000000001"/>
    <n v="18818.068500000001"/>
  </r>
  <r>
    <x v="9"/>
    <x v="2"/>
    <x v="5"/>
    <x v="22"/>
    <n v="11660"/>
    <n v="10727.2"/>
    <n v="9547.2080000000005"/>
  </r>
  <r>
    <x v="9"/>
    <x v="0"/>
    <x v="5"/>
    <x v="45"/>
    <n v="19396"/>
    <n v="20171.84"/>
    <n v="21180.432000000001"/>
  </r>
  <r>
    <x v="9"/>
    <x v="3"/>
    <x v="5"/>
    <x v="20"/>
    <n v="21890"/>
    <n v="16198.6"/>
    <n v="14254.768"/>
  </r>
  <r>
    <x v="9"/>
    <x v="2"/>
    <x v="5"/>
    <x v="22"/>
    <n v="24382"/>
    <n v="23650.54"/>
    <n v="23177.529200000001"/>
  </r>
  <r>
    <x v="9"/>
    <x v="2"/>
    <x v="5"/>
    <x v="2"/>
    <n v="24485"/>
    <n v="18853.45"/>
    <n v="21115.864000000001"/>
  </r>
  <r>
    <x v="9"/>
    <x v="3"/>
    <x v="5"/>
    <x v="37"/>
    <n v="20227"/>
    <n v="23665.59"/>
    <n v="21299.030999999999"/>
  </r>
  <r>
    <x v="9"/>
    <x v="3"/>
    <x v="0"/>
    <x v="28"/>
    <n v="10624"/>
    <n v="8074.24"/>
    <n v="5813.4528"/>
  </r>
  <r>
    <x v="9"/>
    <x v="1"/>
    <x v="0"/>
    <x v="11"/>
    <n v="26878"/>
    <n v="26878"/>
    <n v="27415.56"/>
  </r>
  <r>
    <x v="9"/>
    <x v="1"/>
    <x v="0"/>
    <x v="25"/>
    <n v="15685"/>
    <n v="18037.75"/>
    <n v="17676.994999999999"/>
  </r>
  <r>
    <x v="9"/>
    <x v="1"/>
    <x v="0"/>
    <x v="47"/>
    <n v="14180"/>
    <n v="14038.2"/>
    <n v="14880.492000000002"/>
  </r>
  <r>
    <x v="9"/>
    <x v="3"/>
    <x v="0"/>
    <x v="17"/>
    <n v="21782"/>
    <n v="23742.38"/>
    <n v="20655.870600000002"/>
  </r>
  <r>
    <x v="9"/>
    <x v="0"/>
    <x v="0"/>
    <x v="50"/>
    <n v="15600"/>
    <n v="15288"/>
    <n v="17275.439999999999"/>
  </r>
  <r>
    <x v="9"/>
    <x v="0"/>
    <x v="1"/>
    <x v="45"/>
    <n v="24380"/>
    <n v="18041.2"/>
    <n v="15154.608"/>
  </r>
  <r>
    <x v="9"/>
    <x v="3"/>
    <x v="1"/>
    <x v="27"/>
    <n v="12237"/>
    <n v="11747.52"/>
    <n v="8458.2144000000008"/>
  </r>
  <r>
    <x v="9"/>
    <x v="2"/>
    <x v="1"/>
    <x v="44"/>
    <n v="21189"/>
    <n v="18434.43"/>
    <n v="18250.0857"/>
  </r>
  <r>
    <x v="9"/>
    <x v="3"/>
    <x v="1"/>
    <x v="62"/>
    <n v="19167"/>
    <n v="24150.420000000002"/>
    <n v="21010.865400000002"/>
  </r>
  <r>
    <x v="9"/>
    <x v="3"/>
    <x v="1"/>
    <x v="61"/>
    <n v="23743"/>
    <n v="18756.97"/>
    <n v="15943.424500000001"/>
  </r>
  <r>
    <x v="9"/>
    <x v="2"/>
    <x v="1"/>
    <x v="56"/>
    <n v="16827"/>
    <n v="14639.49"/>
    <n v="14053.910399999999"/>
  </r>
  <r>
    <x v="9"/>
    <x v="1"/>
    <x v="1"/>
    <x v="54"/>
    <n v="28011"/>
    <n v="29131.440000000002"/>
    <n v="24761.724000000002"/>
  </r>
  <r>
    <x v="9"/>
    <x v="1"/>
    <x v="1"/>
    <x v="11"/>
    <n v="20506"/>
    <n v="19890.82"/>
    <n v="23670.075799999999"/>
  </r>
  <r>
    <x v="9"/>
    <x v="3"/>
    <x v="1"/>
    <x v="7"/>
    <n v="21200"/>
    <n v="19928"/>
    <n v="21721.52"/>
  </r>
  <r>
    <x v="9"/>
    <x v="2"/>
    <x v="1"/>
    <x v="2"/>
    <n v="13256"/>
    <n v="13256"/>
    <n v="11532.72"/>
  </r>
  <r>
    <x v="9"/>
    <x v="0"/>
    <x v="1"/>
    <x v="50"/>
    <n v="10171"/>
    <n v="10374.42"/>
    <n v="7365.8381999999992"/>
  </r>
  <r>
    <x v="9"/>
    <x v="0"/>
    <x v="1"/>
    <x v="45"/>
    <n v="18897"/>
    <n v="24566.100000000002"/>
    <n v="20635.524000000001"/>
  </r>
  <r>
    <x v="9"/>
    <x v="2"/>
    <x v="1"/>
    <x v="55"/>
    <n v="16780"/>
    <n v="17619"/>
    <n v="13390.44"/>
  </r>
  <r>
    <x v="9"/>
    <x v="2"/>
    <x v="1"/>
    <x v="2"/>
    <n v="11336"/>
    <n v="12469.6"/>
    <n v="10848.552"/>
  </r>
  <r>
    <x v="9"/>
    <x v="1"/>
    <x v="2"/>
    <x v="47"/>
    <n v="12475"/>
    <n v="8982"/>
    <n v="7634.7"/>
  </r>
  <r>
    <x v="9"/>
    <x v="2"/>
    <x v="2"/>
    <x v="8"/>
    <n v="8220"/>
    <n v="10028.4"/>
    <n v="9426.6959999999999"/>
  </r>
  <r>
    <x v="9"/>
    <x v="1"/>
    <x v="2"/>
    <x v="11"/>
    <n v="11941"/>
    <n v="14090.38"/>
    <n v="16485.744599999998"/>
  </r>
  <r>
    <x v="9"/>
    <x v="1"/>
    <x v="2"/>
    <x v="15"/>
    <n v="9941"/>
    <n v="7952.8"/>
    <n v="9384.3040000000001"/>
  </r>
  <r>
    <x v="9"/>
    <x v="0"/>
    <x v="2"/>
    <x v="50"/>
    <n v="27492"/>
    <n v="25017.72"/>
    <n v="18012.758399999999"/>
  </r>
  <r>
    <x v="9"/>
    <x v="2"/>
    <x v="2"/>
    <x v="63"/>
    <n v="17545"/>
    <n v="14211.45"/>
    <n v="12079.7325"/>
  </r>
  <r>
    <x v="9"/>
    <x v="3"/>
    <x v="2"/>
    <x v="28"/>
    <n v="8579"/>
    <n v="7463.73"/>
    <n v="8732.5640999999996"/>
  </r>
  <r>
    <x v="9"/>
    <x v="1"/>
    <x v="2"/>
    <x v="11"/>
    <n v="19684"/>
    <n v="18306.120000000003"/>
    <n v="19038.364800000003"/>
  </r>
  <r>
    <x v="9"/>
    <x v="0"/>
    <x v="3"/>
    <x v="41"/>
    <n v="24803"/>
    <n v="20586.489999999998"/>
    <n v="23262.733699999997"/>
  </r>
  <r>
    <x v="9"/>
    <x v="2"/>
    <x v="3"/>
    <x v="22"/>
    <n v="17027"/>
    <n v="14643.22"/>
    <n v="15961.1098"/>
  </r>
  <r>
    <x v="9"/>
    <x v="3"/>
    <x v="3"/>
    <x v="7"/>
    <n v="27499"/>
    <n v="21724.210000000003"/>
    <n v="18682.820600000003"/>
  </r>
  <r>
    <x v="9"/>
    <x v="3"/>
    <x v="3"/>
    <x v="5"/>
    <n v="19343"/>
    <n v="21857.589999999997"/>
    <n v="22076.165899999996"/>
  </r>
  <r>
    <x v="9"/>
    <x v="1"/>
    <x v="3"/>
    <x v="30"/>
    <n v="8788"/>
    <n v="7294.04"/>
    <n v="6929.3379999999997"/>
  </r>
  <r>
    <x v="9"/>
    <x v="3"/>
    <x v="3"/>
    <x v="21"/>
    <n v="12849"/>
    <n v="14519.369999999999"/>
    <n v="11760.689700000001"/>
  </r>
  <r>
    <x v="9"/>
    <x v="2"/>
    <x v="4"/>
    <x v="12"/>
    <n v="20903"/>
    <n v="16722.400000000001"/>
    <n v="14214.04"/>
  </r>
  <r>
    <x v="9"/>
    <x v="3"/>
    <x v="4"/>
    <x v="9"/>
    <n v="18697"/>
    <n v="15518.509999999998"/>
    <n v="11949.252699999999"/>
  </r>
  <r>
    <x v="9"/>
    <x v="2"/>
    <x v="4"/>
    <x v="33"/>
    <n v="11250"/>
    <n v="9112.5"/>
    <n v="9385.875"/>
  </r>
  <r>
    <x v="9"/>
    <x v="2"/>
    <x v="4"/>
    <x v="33"/>
    <n v="22237"/>
    <n v="22237"/>
    <n v="19123.82"/>
  </r>
  <r>
    <x v="9"/>
    <x v="3"/>
    <x v="4"/>
    <x v="38"/>
    <n v="27717"/>
    <n v="36032.1"/>
    <n v="42878.198999999993"/>
  </r>
  <r>
    <x v="9"/>
    <x v="3"/>
    <x v="4"/>
    <x v="20"/>
    <n v="15021"/>
    <n v="10664.91"/>
    <n v="9598.4189999999999"/>
  </r>
  <r>
    <x v="9"/>
    <x v="2"/>
    <x v="4"/>
    <x v="2"/>
    <n v="14592"/>
    <n v="17948.16"/>
    <n v="17230.2336"/>
  </r>
  <r>
    <x v="9"/>
    <x v="1"/>
    <x v="4"/>
    <x v="25"/>
    <n v="18720"/>
    <n v="22089.599999999999"/>
    <n v="23635.871999999999"/>
  </r>
  <r>
    <x v="9"/>
    <x v="3"/>
    <x v="4"/>
    <x v="6"/>
    <n v="27216"/>
    <n v="21228.48"/>
    <n v="14859.935999999998"/>
  </r>
  <r>
    <x v="9"/>
    <x v="2"/>
    <x v="4"/>
    <x v="56"/>
    <n v="24800"/>
    <n v="18600"/>
    <n v="13950"/>
  </r>
  <r>
    <x v="9"/>
    <x v="1"/>
    <x v="4"/>
    <x v="30"/>
    <n v="19462"/>
    <n v="13818.019999999999"/>
    <n v="15752.542799999997"/>
  </r>
  <r>
    <x v="9"/>
    <x v="3"/>
    <x v="4"/>
    <x v="62"/>
    <n v="11438"/>
    <n v="13039.32"/>
    <n v="9649.0967999999993"/>
  </r>
  <r>
    <x v="9"/>
    <x v="0"/>
    <x v="4"/>
    <x v="42"/>
    <n v="28255"/>
    <n v="27407.35"/>
    <n v="24666.614999999998"/>
  </r>
  <r>
    <x v="9"/>
    <x v="3"/>
    <x v="4"/>
    <x v="64"/>
    <n v="17382"/>
    <n v="22596.600000000002"/>
    <n v="20336.940000000002"/>
  </r>
  <r>
    <x v="9"/>
    <x v="3"/>
    <x v="4"/>
    <x v="57"/>
    <n v="22853"/>
    <n v="23995.65"/>
    <n v="17036.911500000002"/>
  </r>
  <r>
    <x v="9"/>
    <x v="1"/>
    <x v="5"/>
    <x v="47"/>
    <n v="27332"/>
    <n v="19679.04"/>
    <n v="15349.651200000002"/>
  </r>
  <r>
    <x v="9"/>
    <x v="2"/>
    <x v="5"/>
    <x v="4"/>
    <n v="28985"/>
    <n v="34782"/>
    <n v="39651.479999999996"/>
  </r>
  <r>
    <x v="9"/>
    <x v="0"/>
    <x v="5"/>
    <x v="40"/>
    <n v="23152"/>
    <n v="18058.560000000001"/>
    <n v="15349.776"/>
  </r>
  <r>
    <x v="9"/>
    <x v="1"/>
    <x v="5"/>
    <x v="25"/>
    <n v="22185"/>
    <n v="18857.25"/>
    <n v="17537.2425"/>
  </r>
  <r>
    <x v="9"/>
    <x v="0"/>
    <x v="5"/>
    <x v="40"/>
    <n v="27684"/>
    <n v="25192.440000000002"/>
    <n v="30230.928"/>
  </r>
  <r>
    <x v="9"/>
    <x v="0"/>
    <x v="5"/>
    <x v="40"/>
    <n v="27433"/>
    <n v="27158.67"/>
    <n v="21726.936000000002"/>
  </r>
  <r>
    <x v="9"/>
    <x v="0"/>
    <x v="5"/>
    <x v="26"/>
    <n v="25259"/>
    <n v="22480.510000000002"/>
    <n v="18658.8233"/>
  </r>
  <r>
    <x v="9"/>
    <x v="1"/>
    <x v="5"/>
    <x v="35"/>
    <n v="27925"/>
    <n v="27087.25"/>
    <n v="18961.074999999997"/>
  </r>
  <r>
    <x v="9"/>
    <x v="3"/>
    <x v="0"/>
    <x v="20"/>
    <n v="23119"/>
    <n v="16414.489999999998"/>
    <n v="14116.461399999998"/>
  </r>
  <r>
    <x v="9"/>
    <x v="3"/>
    <x v="0"/>
    <x v="5"/>
    <n v="8926"/>
    <n v="7765.62"/>
    <n v="8386.8696"/>
  </r>
  <r>
    <x v="9"/>
    <x v="3"/>
    <x v="0"/>
    <x v="6"/>
    <n v="20585"/>
    <n v="23672.749999999996"/>
    <n v="21778.929999999997"/>
  </r>
  <r>
    <x v="9"/>
    <x v="1"/>
    <x v="0"/>
    <x v="19"/>
    <n v="24373"/>
    <n v="28760.14"/>
    <n v="28184.9372"/>
  </r>
  <r>
    <x v="9"/>
    <x v="2"/>
    <x v="0"/>
    <x v="12"/>
    <n v="26320"/>
    <n v="26846.400000000001"/>
    <n v="29262.576000000005"/>
  </r>
  <r>
    <x v="9"/>
    <x v="1"/>
    <x v="0"/>
    <x v="47"/>
    <n v="22399"/>
    <n v="16799.25"/>
    <n v="15791.294999999998"/>
  </r>
  <r>
    <x v="9"/>
    <x v="0"/>
    <x v="1"/>
    <x v="42"/>
    <n v="26900"/>
    <n v="34970"/>
    <n v="26577.200000000001"/>
  </r>
  <r>
    <x v="9"/>
    <x v="3"/>
    <x v="1"/>
    <x v="9"/>
    <n v="12773"/>
    <n v="12006.619999999999"/>
    <n v="13927.679199999999"/>
  </r>
  <r>
    <x v="9"/>
    <x v="3"/>
    <x v="1"/>
    <x v="37"/>
    <n v="28125"/>
    <n v="32624.999999999996"/>
    <n v="31646.249999999996"/>
  </r>
  <r>
    <x v="9"/>
    <x v="0"/>
    <x v="1"/>
    <x v="52"/>
    <n v="26954"/>
    <n v="22910.899999999998"/>
    <n v="16037.629999999997"/>
  </r>
  <r>
    <x v="9"/>
    <x v="3"/>
    <x v="1"/>
    <x v="6"/>
    <n v="12194"/>
    <n v="12437.880000000001"/>
    <n v="9950.3040000000019"/>
  </r>
  <r>
    <x v="9"/>
    <x v="0"/>
    <x v="1"/>
    <x v="60"/>
    <n v="14934"/>
    <n v="14037.96"/>
    <n v="10388.090399999999"/>
  </r>
  <r>
    <x v="9"/>
    <x v="3"/>
    <x v="1"/>
    <x v="38"/>
    <n v="9883"/>
    <n v="12551.41"/>
    <n v="11547.297200000001"/>
  </r>
  <r>
    <x v="9"/>
    <x v="3"/>
    <x v="1"/>
    <x v="9"/>
    <n v="16409"/>
    <n v="14604.01"/>
    <n v="14896.090200000001"/>
  </r>
  <r>
    <x v="9"/>
    <x v="2"/>
    <x v="1"/>
    <x v="56"/>
    <n v="23782"/>
    <n v="23068.54"/>
    <n v="26528.821"/>
  </r>
  <r>
    <x v="9"/>
    <x v="1"/>
    <x v="1"/>
    <x v="30"/>
    <n v="13074"/>
    <n v="13989.18"/>
    <n v="12870.045600000001"/>
  </r>
  <r>
    <x v="9"/>
    <x v="1"/>
    <x v="1"/>
    <x v="35"/>
    <n v="16567"/>
    <n v="15738.65"/>
    <n v="14322.1715"/>
  </r>
  <r>
    <x v="9"/>
    <x v="0"/>
    <x v="1"/>
    <x v="53"/>
    <n v="24951"/>
    <n v="27446.100000000002"/>
    <n v="20035.653000000002"/>
  </r>
  <r>
    <x v="9"/>
    <x v="3"/>
    <x v="1"/>
    <x v="20"/>
    <n v="10868"/>
    <n v="10868"/>
    <n v="12824.24"/>
  </r>
  <r>
    <x v="9"/>
    <x v="1"/>
    <x v="1"/>
    <x v="51"/>
    <n v="14315"/>
    <n v="18609.5"/>
    <n v="18423.404999999999"/>
  </r>
  <r>
    <x v="9"/>
    <x v="3"/>
    <x v="2"/>
    <x v="28"/>
    <n v="23466"/>
    <n v="20884.740000000002"/>
    <n v="15663.555"/>
  </r>
  <r>
    <x v="9"/>
    <x v="0"/>
    <x v="2"/>
    <x v="53"/>
    <n v="14923"/>
    <n v="17310.68"/>
    <n v="20772.815999999999"/>
  </r>
  <r>
    <x v="9"/>
    <x v="2"/>
    <x v="2"/>
    <x v="23"/>
    <n v="23316"/>
    <n v="16554.36"/>
    <n v="11753.595600000001"/>
  </r>
  <r>
    <x v="9"/>
    <x v="2"/>
    <x v="2"/>
    <x v="14"/>
    <n v="15836"/>
    <n v="16786.16"/>
    <n v="17625.468000000001"/>
  </r>
  <r>
    <x v="9"/>
    <x v="2"/>
    <x v="2"/>
    <x v="44"/>
    <n v="16161"/>
    <n v="12282.36"/>
    <n v="11668.242"/>
  </r>
  <r>
    <x v="9"/>
    <x v="3"/>
    <x v="2"/>
    <x v="61"/>
    <n v="15834"/>
    <n v="15992.34"/>
    <n v="12793.872000000001"/>
  </r>
  <r>
    <x v="9"/>
    <x v="2"/>
    <x v="2"/>
    <x v="8"/>
    <n v="25271"/>
    <n v="26534.550000000003"/>
    <n v="21492.985500000003"/>
  </r>
  <r>
    <x v="9"/>
    <x v="3"/>
    <x v="2"/>
    <x v="20"/>
    <n v="12709"/>
    <n v="15504.98"/>
    <n v="14109.531800000001"/>
  </r>
  <r>
    <x v="9"/>
    <x v="3"/>
    <x v="3"/>
    <x v="38"/>
    <n v="22124"/>
    <n v="24778.880000000001"/>
    <n v="28000.134399999999"/>
  </r>
  <r>
    <x v="9"/>
    <x v="0"/>
    <x v="3"/>
    <x v="53"/>
    <n v="29867"/>
    <n v="28074.98"/>
    <n v="23863.733"/>
  </r>
  <r>
    <x v="9"/>
    <x v="2"/>
    <x v="3"/>
    <x v="23"/>
    <n v="13651"/>
    <n v="11466.84"/>
    <n v="11237.503199999999"/>
  </r>
  <r>
    <x v="9"/>
    <x v="2"/>
    <x v="3"/>
    <x v="8"/>
    <n v="27673"/>
    <n v="25735.890000000003"/>
    <n v="23419.659900000002"/>
  </r>
  <r>
    <x v="9"/>
    <x v="3"/>
    <x v="3"/>
    <x v="57"/>
    <n v="12323"/>
    <n v="10844.24"/>
    <n v="7807.8527999999997"/>
  </r>
  <r>
    <x v="9"/>
    <x v="1"/>
    <x v="3"/>
    <x v="59"/>
    <n v="21000"/>
    <n v="19110"/>
    <n v="15479.1"/>
  </r>
  <r>
    <x v="9"/>
    <x v="3"/>
    <x v="4"/>
    <x v="20"/>
    <n v="21071"/>
    <n v="23388.81"/>
    <n v="20348.2647"/>
  </r>
  <r>
    <x v="9"/>
    <x v="0"/>
    <x v="4"/>
    <x v="18"/>
    <n v="28339"/>
    <n v="36557.31"/>
    <n v="33998.298300000002"/>
  </r>
  <r>
    <x v="9"/>
    <x v="2"/>
    <x v="4"/>
    <x v="39"/>
    <n v="22254"/>
    <n v="20473.68"/>
    <n v="15355.26"/>
  </r>
  <r>
    <x v="9"/>
    <x v="2"/>
    <x v="4"/>
    <x v="55"/>
    <n v="25908"/>
    <n v="21762.719999999998"/>
    <n v="16757.294399999999"/>
  </r>
  <r>
    <x v="9"/>
    <x v="3"/>
    <x v="4"/>
    <x v="27"/>
    <n v="29395"/>
    <n v="23222.05"/>
    <n v="24383.1525"/>
  </r>
  <r>
    <x v="9"/>
    <x v="2"/>
    <x v="4"/>
    <x v="2"/>
    <n v="15929"/>
    <n v="16088.29"/>
    <n v="18179.7677"/>
  </r>
  <r>
    <x v="9"/>
    <x v="3"/>
    <x v="4"/>
    <x v="61"/>
    <n v="13130"/>
    <n v="13917.800000000001"/>
    <n v="12526.02"/>
  </r>
  <r>
    <x v="9"/>
    <x v="2"/>
    <x v="4"/>
    <x v="63"/>
    <n v="29392"/>
    <n v="20868.32"/>
    <n v="22746.468800000002"/>
  </r>
  <r>
    <x v="9"/>
    <x v="3"/>
    <x v="4"/>
    <x v="10"/>
    <n v="22847"/>
    <n v="18506.07"/>
    <n v="21467.0412"/>
  </r>
  <r>
    <x v="9"/>
    <x v="3"/>
    <x v="4"/>
    <x v="24"/>
    <n v="16707"/>
    <n v="15203.37"/>
    <n v="14595.235200000001"/>
  </r>
  <r>
    <x v="9"/>
    <x v="0"/>
    <x v="4"/>
    <x v="0"/>
    <n v="17468"/>
    <n v="21485.64"/>
    <n v="16543.942800000001"/>
  </r>
  <r>
    <x v="9"/>
    <x v="2"/>
    <x v="4"/>
    <x v="8"/>
    <n v="17048"/>
    <n v="20457.599999999999"/>
    <n v="16979.807999999997"/>
  </r>
  <r>
    <x v="9"/>
    <x v="3"/>
    <x v="4"/>
    <x v="57"/>
    <n v="28192"/>
    <n v="36085.760000000002"/>
    <n v="35003.1872"/>
  </r>
  <r>
    <x v="9"/>
    <x v="0"/>
    <x v="4"/>
    <x v="53"/>
    <n v="21635"/>
    <n v="20553.25"/>
    <n v="17059.197499999998"/>
  </r>
  <r>
    <x v="9"/>
    <x v="1"/>
    <x v="4"/>
    <x v="47"/>
    <n v="27711"/>
    <n v="20229.03"/>
    <n v="18408.417300000001"/>
  </r>
  <r>
    <x v="9"/>
    <x v="1"/>
    <x v="5"/>
    <x v="15"/>
    <n v="14161"/>
    <n v="13169.730000000001"/>
    <n v="14750.097600000003"/>
  </r>
  <r>
    <x v="9"/>
    <x v="0"/>
    <x v="5"/>
    <x v="42"/>
    <n v="16371"/>
    <n v="17844.390000000003"/>
    <n v="15167.731500000002"/>
  </r>
  <r>
    <x v="9"/>
    <x v="0"/>
    <x v="5"/>
    <x v="60"/>
    <n v="18212"/>
    <n v="23675.600000000002"/>
    <n v="27700.452000000001"/>
  </r>
  <r>
    <x v="9"/>
    <x v="3"/>
    <x v="5"/>
    <x v="58"/>
    <n v="20335"/>
    <n v="19724.95"/>
    <n v="17160.7065"/>
  </r>
  <r>
    <x v="9"/>
    <x v="2"/>
    <x v="5"/>
    <x v="8"/>
    <n v="20832"/>
    <n v="24581.759999999998"/>
    <n v="24090.124799999998"/>
  </r>
  <r>
    <x v="9"/>
    <x v="2"/>
    <x v="5"/>
    <x v="12"/>
    <n v="21430"/>
    <n v="27001.8"/>
    <n v="23491.565999999999"/>
  </r>
  <r>
    <x v="9"/>
    <x v="2"/>
    <x v="5"/>
    <x v="32"/>
    <n v="17813"/>
    <n v="17813"/>
    <n v="21019.34"/>
  </r>
  <r>
    <x v="9"/>
    <x v="2"/>
    <x v="5"/>
    <x v="4"/>
    <n v="17576"/>
    <n v="19509.36"/>
    <n v="16973.143199999999"/>
  </r>
  <r>
    <x v="9"/>
    <x v="2"/>
    <x v="0"/>
    <x v="2"/>
    <n v="22750"/>
    <n v="17745"/>
    <n v="19164.600000000002"/>
  </r>
  <r>
    <x v="9"/>
    <x v="3"/>
    <x v="0"/>
    <x v="27"/>
    <n v="29574"/>
    <n v="24250.68"/>
    <n v="27403.268399999997"/>
  </r>
  <r>
    <x v="9"/>
    <x v="1"/>
    <x v="0"/>
    <x v="34"/>
    <n v="25791"/>
    <n v="23469.81"/>
    <n v="20653.432800000002"/>
  </r>
  <r>
    <x v="9"/>
    <x v="1"/>
    <x v="0"/>
    <x v="1"/>
    <n v="14281"/>
    <n v="13424.14"/>
    <n v="13692.622799999999"/>
  </r>
  <r>
    <x v="9"/>
    <x v="1"/>
    <x v="0"/>
    <x v="25"/>
    <n v="8976"/>
    <n v="10412.16"/>
    <n v="9162.7008000000005"/>
  </r>
  <r>
    <x v="9"/>
    <x v="1"/>
    <x v="0"/>
    <x v="30"/>
    <n v="9547"/>
    <n v="8019.48"/>
    <n v="8500.6488000000008"/>
  </r>
  <r>
    <x v="9"/>
    <x v="3"/>
    <x v="1"/>
    <x v="57"/>
    <n v="26853"/>
    <n v="34640.370000000003"/>
    <n v="37065.195900000006"/>
  </r>
  <r>
    <x v="9"/>
    <x v="0"/>
    <x v="1"/>
    <x v="40"/>
    <n v="12946"/>
    <n v="15017.359999999999"/>
    <n v="17420.137599999998"/>
  </r>
  <r>
    <x v="9"/>
    <x v="3"/>
    <x v="1"/>
    <x v="10"/>
    <n v="27201"/>
    <n v="29105.070000000003"/>
    <n v="28231.917900000004"/>
  </r>
  <r>
    <x v="9"/>
    <x v="1"/>
    <x v="1"/>
    <x v="11"/>
    <n v="23147"/>
    <n v="23609.94"/>
    <n v="21485.045399999999"/>
  </r>
  <r>
    <x v="9"/>
    <x v="2"/>
    <x v="1"/>
    <x v="63"/>
    <n v="29892"/>
    <n v="24810.36"/>
    <n v="18607.77"/>
  </r>
  <r>
    <x v="9"/>
    <x v="2"/>
    <x v="1"/>
    <x v="23"/>
    <n v="28522"/>
    <n v="26810.68"/>
    <n v="19035.5828"/>
  </r>
  <r>
    <x v="9"/>
    <x v="3"/>
    <x v="1"/>
    <x v="37"/>
    <n v="27939"/>
    <n v="29894.730000000003"/>
    <n v="29894.730000000003"/>
  </r>
  <r>
    <x v="9"/>
    <x v="3"/>
    <x v="1"/>
    <x v="21"/>
    <n v="26183"/>
    <n v="18589.93"/>
    <n v="15615.5412"/>
  </r>
  <r>
    <x v="9"/>
    <x v="3"/>
    <x v="1"/>
    <x v="7"/>
    <n v="22434"/>
    <n v="26023.439999999999"/>
    <n v="24722.267999999996"/>
  </r>
  <r>
    <x v="9"/>
    <x v="3"/>
    <x v="1"/>
    <x v="58"/>
    <n v="27628"/>
    <n v="30943.360000000004"/>
    <n v="25064.121600000006"/>
  </r>
  <r>
    <x v="9"/>
    <x v="1"/>
    <x v="1"/>
    <x v="19"/>
    <n v="18639"/>
    <n v="13792.86"/>
    <n v="14068.717200000001"/>
  </r>
  <r>
    <x v="9"/>
    <x v="1"/>
    <x v="1"/>
    <x v="54"/>
    <n v="14517"/>
    <n v="17565.57"/>
    <n v="17741.225699999999"/>
  </r>
  <r>
    <x v="9"/>
    <x v="0"/>
    <x v="1"/>
    <x v="53"/>
    <n v="21691"/>
    <n v="21907.91"/>
    <n v="17088.1698"/>
  </r>
  <r>
    <x v="9"/>
    <x v="3"/>
    <x v="1"/>
    <x v="61"/>
    <n v="17403"/>
    <n v="20013.449999999997"/>
    <n v="16210.894499999999"/>
  </r>
  <r>
    <x v="9"/>
    <x v="2"/>
    <x v="2"/>
    <x v="39"/>
    <n v="23266"/>
    <n v="19078.12"/>
    <n v="16407.183199999999"/>
  </r>
  <r>
    <x v="9"/>
    <x v="2"/>
    <x v="2"/>
    <x v="44"/>
    <n v="13589"/>
    <n v="10735.310000000001"/>
    <n v="12667.665800000001"/>
  </r>
  <r>
    <x v="9"/>
    <x v="2"/>
    <x v="2"/>
    <x v="39"/>
    <n v="20715"/>
    <n v="20715"/>
    <n v="16572"/>
  </r>
  <r>
    <x v="9"/>
    <x v="3"/>
    <x v="2"/>
    <x v="62"/>
    <n v="24247"/>
    <n v="25701.82"/>
    <n v="19276.364999999998"/>
  </r>
  <r>
    <x v="9"/>
    <x v="3"/>
    <x v="2"/>
    <x v="28"/>
    <n v="24442"/>
    <n v="24686.420000000002"/>
    <n v="22958.370600000002"/>
  </r>
  <r>
    <x v="9"/>
    <x v="3"/>
    <x v="2"/>
    <x v="38"/>
    <n v="27274"/>
    <n v="28637.7"/>
    <n v="30642.339000000004"/>
  </r>
  <r>
    <x v="9"/>
    <x v="2"/>
    <x v="2"/>
    <x v="33"/>
    <n v="18988"/>
    <n v="17658.84"/>
    <n v="19248.135600000001"/>
  </r>
  <r>
    <x v="9"/>
    <x v="3"/>
    <x v="2"/>
    <x v="37"/>
    <n v="11143"/>
    <n v="11588.720000000001"/>
    <n v="8575.6528000000017"/>
  </r>
  <r>
    <x v="9"/>
    <x v="2"/>
    <x v="3"/>
    <x v="32"/>
    <n v="9752"/>
    <n v="9459.44"/>
    <n v="6905.3912"/>
  </r>
  <r>
    <x v="9"/>
    <x v="0"/>
    <x v="3"/>
    <x v="50"/>
    <n v="17898"/>
    <n v="20940.66"/>
    <n v="18427.7808"/>
  </r>
  <r>
    <x v="9"/>
    <x v="3"/>
    <x v="3"/>
    <x v="13"/>
    <n v="22809"/>
    <n v="24633.72"/>
    <n v="25865.406000000003"/>
  </r>
  <r>
    <x v="9"/>
    <x v="2"/>
    <x v="3"/>
    <x v="23"/>
    <n v="11974"/>
    <n v="14488.539999999999"/>
    <n v="17096.477199999998"/>
  </r>
  <r>
    <x v="9"/>
    <x v="1"/>
    <x v="3"/>
    <x v="1"/>
    <n v="8729"/>
    <n v="9340.0300000000007"/>
    <n v="7845.6252000000004"/>
  </r>
  <r>
    <x v="9"/>
    <x v="1"/>
    <x v="3"/>
    <x v="48"/>
    <n v="29970"/>
    <n v="38361.599999999999"/>
    <n v="34909.055999999997"/>
  </r>
  <r>
    <x v="9"/>
    <x v="0"/>
    <x v="4"/>
    <x v="40"/>
    <n v="20448"/>
    <n v="15744.960000000001"/>
    <n v="14485.363200000002"/>
  </r>
  <r>
    <x v="9"/>
    <x v="0"/>
    <x v="4"/>
    <x v="40"/>
    <n v="21693"/>
    <n v="16052.82"/>
    <n v="17979.1584"/>
  </r>
  <r>
    <x v="9"/>
    <x v="3"/>
    <x v="4"/>
    <x v="13"/>
    <n v="15721"/>
    <n v="14148.9"/>
    <n v="15846.768000000002"/>
  </r>
  <r>
    <x v="9"/>
    <x v="3"/>
    <x v="4"/>
    <x v="5"/>
    <n v="21087"/>
    <n v="14971.769999999999"/>
    <n v="17966.123999999996"/>
  </r>
  <r>
    <x v="9"/>
    <x v="0"/>
    <x v="4"/>
    <x v="42"/>
    <n v="8093"/>
    <n v="9792.5299999999988"/>
    <n v="9694.604699999998"/>
  </r>
  <r>
    <x v="9"/>
    <x v="3"/>
    <x v="4"/>
    <x v="3"/>
    <n v="16194"/>
    <n v="11659.68"/>
    <n v="10260.518400000001"/>
  </r>
  <r>
    <x v="9"/>
    <x v="1"/>
    <x v="4"/>
    <x v="49"/>
    <n v="20601"/>
    <n v="20807.009999999998"/>
    <n v="19142.449199999999"/>
  </r>
  <r>
    <x v="9"/>
    <x v="2"/>
    <x v="4"/>
    <x v="23"/>
    <n v="15265"/>
    <n v="10838.15"/>
    <n v="9645.9534999999996"/>
  </r>
  <r>
    <x v="9"/>
    <x v="2"/>
    <x v="4"/>
    <x v="56"/>
    <n v="25846"/>
    <n v="25070.62"/>
    <n v="19805.789799999999"/>
  </r>
  <r>
    <x v="9"/>
    <x v="0"/>
    <x v="4"/>
    <x v="41"/>
    <n v="14619"/>
    <n v="14180.43"/>
    <n v="16165.690199999999"/>
  </r>
  <r>
    <x v="9"/>
    <x v="0"/>
    <x v="4"/>
    <x v="16"/>
    <n v="13043"/>
    <n v="12390.849999999999"/>
    <n v="11027.856499999998"/>
  </r>
  <r>
    <x v="9"/>
    <x v="3"/>
    <x v="4"/>
    <x v="64"/>
    <n v="27751"/>
    <n v="22755.82"/>
    <n v="24121.1692"/>
  </r>
  <r>
    <x v="9"/>
    <x v="3"/>
    <x v="4"/>
    <x v="13"/>
    <n v="12134"/>
    <n v="11769.98"/>
    <n v="9062.8845999999994"/>
  </r>
  <r>
    <x v="9"/>
    <x v="0"/>
    <x v="4"/>
    <x v="50"/>
    <n v="26863"/>
    <n v="23908.07"/>
    <n v="21517.262999999999"/>
  </r>
  <r>
    <x v="9"/>
    <x v="2"/>
    <x v="4"/>
    <x v="55"/>
    <n v="23763"/>
    <n v="25901.670000000002"/>
    <n v="18390.185700000002"/>
  </r>
  <r>
    <x v="9"/>
    <x v="0"/>
    <x v="5"/>
    <x v="18"/>
    <n v="13435"/>
    <n v="9673.1999999999989"/>
    <n v="10350.323999999999"/>
  </r>
  <r>
    <x v="9"/>
    <x v="1"/>
    <x v="5"/>
    <x v="29"/>
    <n v="21525"/>
    <n v="23247"/>
    <n v="19759.95"/>
  </r>
  <r>
    <x v="9"/>
    <x v="3"/>
    <x v="5"/>
    <x v="17"/>
    <n v="21856"/>
    <n v="24915.839999999997"/>
    <n v="19683.513599999998"/>
  </r>
  <r>
    <x v="9"/>
    <x v="3"/>
    <x v="5"/>
    <x v="3"/>
    <n v="28225"/>
    <n v="29354"/>
    <n v="28766.92"/>
  </r>
  <r>
    <x v="9"/>
    <x v="2"/>
    <x v="5"/>
    <x v="56"/>
    <n v="9516"/>
    <n v="12180.48"/>
    <n v="12911.308800000001"/>
  </r>
  <r>
    <x v="9"/>
    <x v="2"/>
    <x v="5"/>
    <x v="39"/>
    <n v="16774"/>
    <n v="13586.94"/>
    <n v="16168.4586"/>
  </r>
  <r>
    <x v="9"/>
    <x v="3"/>
    <x v="5"/>
    <x v="57"/>
    <n v="14468"/>
    <n v="14468"/>
    <n v="17361.599999999999"/>
  </r>
  <r>
    <x v="9"/>
    <x v="1"/>
    <x v="5"/>
    <x v="19"/>
    <n v="27498"/>
    <n v="21173.46"/>
    <n v="25196.417399999998"/>
  </r>
  <r>
    <x v="10"/>
    <x v="1"/>
    <x v="0"/>
    <x v="15"/>
    <n v="26430"/>
    <n v="33037.5"/>
    <n v="25108.5"/>
  </r>
  <r>
    <x v="10"/>
    <x v="2"/>
    <x v="0"/>
    <x v="43"/>
    <n v="12601"/>
    <n v="12222.97"/>
    <n v="9900.6057000000001"/>
  </r>
  <r>
    <x v="10"/>
    <x v="2"/>
    <x v="0"/>
    <x v="39"/>
    <n v="8851"/>
    <n v="7346.33"/>
    <n v="8815.5959999999995"/>
  </r>
  <r>
    <x v="10"/>
    <x v="1"/>
    <x v="0"/>
    <x v="11"/>
    <n v="23229"/>
    <n v="25319.61"/>
    <n v="24560.021700000001"/>
  </r>
  <r>
    <x v="10"/>
    <x v="3"/>
    <x v="0"/>
    <x v="10"/>
    <n v="19600"/>
    <n v="20776"/>
    <n v="24723.439999999999"/>
  </r>
  <r>
    <x v="10"/>
    <x v="0"/>
    <x v="0"/>
    <x v="26"/>
    <n v="17489"/>
    <n v="15914.99"/>
    <n v="15278.390399999998"/>
  </r>
  <r>
    <x v="10"/>
    <x v="2"/>
    <x v="1"/>
    <x v="33"/>
    <n v="18332"/>
    <n v="21448.44"/>
    <n v="18874.627199999999"/>
  </r>
  <r>
    <x v="10"/>
    <x v="1"/>
    <x v="1"/>
    <x v="30"/>
    <n v="25954"/>
    <n v="22579.98"/>
    <n v="20547.781800000001"/>
  </r>
  <r>
    <x v="10"/>
    <x v="1"/>
    <x v="1"/>
    <x v="1"/>
    <n v="16077"/>
    <n v="19774.71"/>
    <n v="15424.273799999999"/>
  </r>
  <r>
    <x v="10"/>
    <x v="2"/>
    <x v="1"/>
    <x v="63"/>
    <n v="26422"/>
    <n v="25629.34"/>
    <n v="24860.459800000001"/>
  </r>
  <r>
    <x v="10"/>
    <x v="3"/>
    <x v="1"/>
    <x v="6"/>
    <n v="8344"/>
    <n v="6174.5599999999995"/>
    <n v="5248.3759999999993"/>
  </r>
  <r>
    <x v="10"/>
    <x v="1"/>
    <x v="1"/>
    <x v="59"/>
    <n v="28994"/>
    <n v="26964.420000000002"/>
    <n v="23998.3338"/>
  </r>
  <r>
    <x v="10"/>
    <x v="3"/>
    <x v="1"/>
    <x v="27"/>
    <n v="12848"/>
    <n v="13875.84"/>
    <n v="14847.148800000001"/>
  </r>
  <r>
    <x v="10"/>
    <x v="0"/>
    <x v="1"/>
    <x v="60"/>
    <n v="18794"/>
    <n v="15223.140000000001"/>
    <n v="14766.445800000001"/>
  </r>
  <r>
    <x v="10"/>
    <x v="1"/>
    <x v="1"/>
    <x v="1"/>
    <n v="23344"/>
    <n v="29413.439999999999"/>
    <n v="31178.2464"/>
  </r>
  <r>
    <x v="10"/>
    <x v="1"/>
    <x v="1"/>
    <x v="29"/>
    <n v="29026"/>
    <n v="33670.159999999996"/>
    <n v="40404.191999999995"/>
  </r>
  <r>
    <x v="10"/>
    <x v="1"/>
    <x v="1"/>
    <x v="34"/>
    <n v="29090"/>
    <n v="28217.3"/>
    <n v="24831.223999999998"/>
  </r>
  <r>
    <x v="10"/>
    <x v="2"/>
    <x v="1"/>
    <x v="39"/>
    <n v="28204"/>
    <n v="35255"/>
    <n v="40190.699999999997"/>
  </r>
  <r>
    <x v="10"/>
    <x v="2"/>
    <x v="1"/>
    <x v="43"/>
    <n v="23397"/>
    <n v="28310.37"/>
    <n v="32556.925499999998"/>
  </r>
  <r>
    <x v="10"/>
    <x v="2"/>
    <x v="1"/>
    <x v="2"/>
    <n v="25585"/>
    <n v="31469.55"/>
    <n v="31784.245500000001"/>
  </r>
  <r>
    <x v="10"/>
    <x v="1"/>
    <x v="2"/>
    <x v="11"/>
    <n v="18598"/>
    <n v="19713.88"/>
    <n v="13799.716"/>
  </r>
  <r>
    <x v="10"/>
    <x v="3"/>
    <x v="2"/>
    <x v="7"/>
    <n v="20428"/>
    <n v="23696.48"/>
    <n v="23222.5504"/>
  </r>
  <r>
    <x v="10"/>
    <x v="1"/>
    <x v="2"/>
    <x v="34"/>
    <n v="11619"/>
    <n v="9527.58"/>
    <n v="6669.3059999999996"/>
  </r>
  <r>
    <x v="10"/>
    <x v="2"/>
    <x v="2"/>
    <x v="8"/>
    <n v="19711"/>
    <n v="13797.699999999999"/>
    <n v="13245.791999999998"/>
  </r>
  <r>
    <x v="10"/>
    <x v="3"/>
    <x v="2"/>
    <x v="10"/>
    <n v="27588"/>
    <n v="24001.56"/>
    <n v="22801.482"/>
  </r>
  <r>
    <x v="10"/>
    <x v="1"/>
    <x v="2"/>
    <x v="54"/>
    <n v="28597"/>
    <n v="30884.760000000002"/>
    <n v="29958.217200000003"/>
  </r>
  <r>
    <x v="10"/>
    <x v="3"/>
    <x v="2"/>
    <x v="20"/>
    <n v="12825"/>
    <n v="12825"/>
    <n v="13338"/>
  </r>
  <r>
    <x v="10"/>
    <x v="1"/>
    <x v="2"/>
    <x v="36"/>
    <n v="22314"/>
    <n v="22314"/>
    <n v="20528.88"/>
  </r>
  <r>
    <x v="10"/>
    <x v="0"/>
    <x v="3"/>
    <x v="18"/>
    <n v="13422"/>
    <n v="16911.72"/>
    <n v="12345.5556"/>
  </r>
  <r>
    <x v="10"/>
    <x v="0"/>
    <x v="3"/>
    <x v="45"/>
    <n v="29845"/>
    <n v="33426.400000000001"/>
    <n v="35097.72"/>
  </r>
  <r>
    <x v="10"/>
    <x v="1"/>
    <x v="3"/>
    <x v="54"/>
    <n v="12038"/>
    <n v="9510.02"/>
    <n v="8559.018"/>
  </r>
  <r>
    <x v="10"/>
    <x v="2"/>
    <x v="3"/>
    <x v="4"/>
    <n v="22404"/>
    <n v="19939.560000000001"/>
    <n v="16948.626"/>
  </r>
  <r>
    <x v="10"/>
    <x v="1"/>
    <x v="3"/>
    <x v="47"/>
    <n v="28847"/>
    <n v="31731.700000000004"/>
    <n v="27289.262000000002"/>
  </r>
  <r>
    <x v="10"/>
    <x v="0"/>
    <x v="3"/>
    <x v="52"/>
    <n v="25839"/>
    <n v="27130.95"/>
    <n v="20619.522000000001"/>
  </r>
  <r>
    <x v="10"/>
    <x v="1"/>
    <x v="4"/>
    <x v="49"/>
    <n v="24356"/>
    <n v="18023.439999999999"/>
    <n v="21267.659199999998"/>
  </r>
  <r>
    <x v="10"/>
    <x v="0"/>
    <x v="4"/>
    <x v="26"/>
    <n v="13546"/>
    <n v="15848.82"/>
    <n v="12996.032399999998"/>
  </r>
  <r>
    <x v="10"/>
    <x v="2"/>
    <x v="4"/>
    <x v="63"/>
    <n v="15086"/>
    <n v="19159.22"/>
    <n v="16476.929200000002"/>
  </r>
  <r>
    <x v="10"/>
    <x v="1"/>
    <x v="4"/>
    <x v="49"/>
    <n v="14037"/>
    <n v="10808.49"/>
    <n v="11565.0843"/>
  </r>
  <r>
    <x v="10"/>
    <x v="1"/>
    <x v="4"/>
    <x v="48"/>
    <n v="19557"/>
    <n v="20339.280000000002"/>
    <n v="21152.851200000005"/>
  </r>
  <r>
    <x v="10"/>
    <x v="1"/>
    <x v="4"/>
    <x v="31"/>
    <n v="11770"/>
    <n v="13888.599999999999"/>
    <n v="12083.081999999999"/>
  </r>
  <r>
    <x v="10"/>
    <x v="0"/>
    <x v="4"/>
    <x v="0"/>
    <n v="8233"/>
    <n v="9797.27"/>
    <n v="9307.4064999999991"/>
  </r>
  <r>
    <x v="10"/>
    <x v="0"/>
    <x v="4"/>
    <x v="60"/>
    <n v="10600"/>
    <n v="10812"/>
    <n v="8541.48"/>
  </r>
  <r>
    <x v="10"/>
    <x v="1"/>
    <x v="4"/>
    <x v="25"/>
    <n v="15508"/>
    <n v="19074.84"/>
    <n v="22508.3112"/>
  </r>
  <r>
    <x v="10"/>
    <x v="0"/>
    <x v="4"/>
    <x v="16"/>
    <n v="15439"/>
    <n v="16056.560000000001"/>
    <n v="18946.7408"/>
  </r>
  <r>
    <x v="10"/>
    <x v="3"/>
    <x v="4"/>
    <x v="20"/>
    <n v="18163"/>
    <n v="17981.37"/>
    <n v="16003.4193"/>
  </r>
  <r>
    <x v="10"/>
    <x v="2"/>
    <x v="4"/>
    <x v="39"/>
    <n v="19482"/>
    <n v="19287.18"/>
    <n v="14851.1286"/>
  </r>
  <r>
    <x v="10"/>
    <x v="3"/>
    <x v="4"/>
    <x v="7"/>
    <n v="27076"/>
    <n v="28971.320000000003"/>
    <n v="20279.924000000003"/>
  </r>
  <r>
    <x v="10"/>
    <x v="2"/>
    <x v="4"/>
    <x v="55"/>
    <n v="26365"/>
    <n v="23201.200000000001"/>
    <n v="16240.84"/>
  </r>
  <r>
    <x v="10"/>
    <x v="0"/>
    <x v="4"/>
    <x v="42"/>
    <n v="26047"/>
    <n v="23181.83"/>
    <n v="18081.827400000002"/>
  </r>
  <r>
    <x v="10"/>
    <x v="3"/>
    <x v="5"/>
    <x v="9"/>
    <n v="9726"/>
    <n v="9920.52"/>
    <n v="11110.982400000001"/>
  </r>
  <r>
    <x v="10"/>
    <x v="3"/>
    <x v="5"/>
    <x v="61"/>
    <n v="22664"/>
    <n v="19944.32"/>
    <n v="18747.660799999998"/>
  </r>
  <r>
    <x v="10"/>
    <x v="3"/>
    <x v="5"/>
    <x v="37"/>
    <n v="20050"/>
    <n v="15839.5"/>
    <n v="12038.02"/>
  </r>
  <r>
    <x v="10"/>
    <x v="1"/>
    <x v="5"/>
    <x v="30"/>
    <n v="9936"/>
    <n v="8147.5199999999995"/>
    <n v="9125.2224000000006"/>
  </r>
  <r>
    <x v="10"/>
    <x v="3"/>
    <x v="5"/>
    <x v="57"/>
    <n v="16028"/>
    <n v="14104.64"/>
    <n v="10578.48"/>
  </r>
  <r>
    <x v="10"/>
    <x v="3"/>
    <x v="5"/>
    <x v="28"/>
    <n v="20743"/>
    <n v="26136.18"/>
    <n v="26920.2654"/>
  </r>
  <r>
    <x v="10"/>
    <x v="1"/>
    <x v="5"/>
    <x v="34"/>
    <n v="8444"/>
    <n v="9119.52"/>
    <n v="6383.6639999999998"/>
  </r>
  <r>
    <x v="10"/>
    <x v="1"/>
    <x v="5"/>
    <x v="25"/>
    <n v="18444"/>
    <n v="20288.400000000001"/>
    <n v="19273.98"/>
  </r>
  <r>
    <x v="10"/>
    <x v="2"/>
    <x v="0"/>
    <x v="32"/>
    <n v="26375"/>
    <n v="27430"/>
    <n v="25784.199999999997"/>
  </r>
  <r>
    <x v="10"/>
    <x v="0"/>
    <x v="0"/>
    <x v="53"/>
    <n v="25151"/>
    <n v="29678.179999999997"/>
    <n v="30568.525399999999"/>
  </r>
  <r>
    <x v="10"/>
    <x v="1"/>
    <x v="0"/>
    <x v="48"/>
    <n v="15203"/>
    <n v="15963.150000000001"/>
    <n v="16761.307500000003"/>
  </r>
  <r>
    <x v="10"/>
    <x v="3"/>
    <x v="0"/>
    <x v="28"/>
    <n v="13479"/>
    <n v="12400.68"/>
    <n v="13640.748000000001"/>
  </r>
  <r>
    <x v="10"/>
    <x v="3"/>
    <x v="0"/>
    <x v="9"/>
    <n v="25916"/>
    <n v="25397.68"/>
    <n v="25143.7032"/>
  </r>
  <r>
    <x v="10"/>
    <x v="3"/>
    <x v="0"/>
    <x v="9"/>
    <n v="11186"/>
    <n v="9396.24"/>
    <n v="9490.2024000000001"/>
  </r>
  <r>
    <x v="10"/>
    <x v="0"/>
    <x v="1"/>
    <x v="16"/>
    <n v="27701"/>
    <n v="21052.760000000002"/>
    <n v="20000.121999999999"/>
  </r>
  <r>
    <x v="10"/>
    <x v="1"/>
    <x v="1"/>
    <x v="15"/>
    <n v="19345"/>
    <n v="13734.949999999999"/>
    <n v="15108.445"/>
  </r>
  <r>
    <x v="10"/>
    <x v="0"/>
    <x v="1"/>
    <x v="16"/>
    <n v="22807"/>
    <n v="29192.959999999999"/>
    <n v="26857.5232"/>
  </r>
  <r>
    <x v="10"/>
    <x v="1"/>
    <x v="1"/>
    <x v="1"/>
    <n v="21689"/>
    <n v="18652.54"/>
    <n v="20890.844800000003"/>
  </r>
  <r>
    <x v="10"/>
    <x v="1"/>
    <x v="1"/>
    <x v="1"/>
    <n v="28576"/>
    <n v="22575.040000000001"/>
    <n v="24606.793600000005"/>
  </r>
  <r>
    <x v="10"/>
    <x v="1"/>
    <x v="1"/>
    <x v="54"/>
    <n v="15433"/>
    <n v="16821.97"/>
    <n v="18504.167000000001"/>
  </r>
  <r>
    <x v="10"/>
    <x v="3"/>
    <x v="1"/>
    <x v="3"/>
    <n v="19663"/>
    <n v="25168.639999999999"/>
    <n v="21896.716799999998"/>
  </r>
  <r>
    <x v="10"/>
    <x v="0"/>
    <x v="1"/>
    <x v="0"/>
    <n v="16527"/>
    <n v="11568.9"/>
    <n v="11221.832999999999"/>
  </r>
  <r>
    <x v="10"/>
    <x v="2"/>
    <x v="1"/>
    <x v="43"/>
    <n v="14395"/>
    <n v="14251.05"/>
    <n v="11115.819"/>
  </r>
  <r>
    <x v="10"/>
    <x v="0"/>
    <x v="1"/>
    <x v="50"/>
    <n v="8055"/>
    <n v="10068.75"/>
    <n v="12082.5"/>
  </r>
  <r>
    <x v="10"/>
    <x v="1"/>
    <x v="1"/>
    <x v="48"/>
    <n v="19475"/>
    <n v="15385.25"/>
    <n v="12154.3475"/>
  </r>
  <r>
    <x v="10"/>
    <x v="3"/>
    <x v="1"/>
    <x v="17"/>
    <n v="14528"/>
    <n v="18595.84"/>
    <n v="17480.089599999999"/>
  </r>
  <r>
    <x v="10"/>
    <x v="1"/>
    <x v="1"/>
    <x v="15"/>
    <n v="26367"/>
    <n v="18720.57"/>
    <n v="22464.683999999997"/>
  </r>
  <r>
    <x v="10"/>
    <x v="1"/>
    <x v="1"/>
    <x v="35"/>
    <n v="24495"/>
    <n v="31108.65"/>
    <n v="34530.601500000004"/>
  </r>
  <r>
    <x v="10"/>
    <x v="3"/>
    <x v="2"/>
    <x v="64"/>
    <n v="20704"/>
    <n v="26501.119999999999"/>
    <n v="22260.940799999997"/>
  </r>
  <r>
    <x v="10"/>
    <x v="2"/>
    <x v="2"/>
    <x v="33"/>
    <n v="8662"/>
    <n v="9095.1"/>
    <n v="8822.2469999999994"/>
  </r>
  <r>
    <x v="10"/>
    <x v="2"/>
    <x v="2"/>
    <x v="22"/>
    <n v="20072"/>
    <n v="14050.4"/>
    <n v="10537.8"/>
  </r>
  <r>
    <x v="10"/>
    <x v="2"/>
    <x v="2"/>
    <x v="56"/>
    <n v="28432"/>
    <n v="29000.639999999999"/>
    <n v="25520.563200000001"/>
  </r>
  <r>
    <x v="10"/>
    <x v="1"/>
    <x v="2"/>
    <x v="34"/>
    <n v="8678"/>
    <n v="9632.5800000000017"/>
    <n v="8958.2994000000017"/>
  </r>
  <r>
    <x v="10"/>
    <x v="3"/>
    <x v="2"/>
    <x v="24"/>
    <n v="21637"/>
    <n v="21853.37"/>
    <n v="25786.976599999998"/>
  </r>
  <r>
    <x v="10"/>
    <x v="3"/>
    <x v="2"/>
    <x v="27"/>
    <n v="10692"/>
    <n v="11868.12"/>
    <n v="11037.351600000002"/>
  </r>
  <r>
    <x v="10"/>
    <x v="3"/>
    <x v="2"/>
    <x v="13"/>
    <n v="20409"/>
    <n v="24898.98"/>
    <n v="26392.918799999999"/>
  </r>
  <r>
    <x v="10"/>
    <x v="3"/>
    <x v="3"/>
    <x v="37"/>
    <n v="14016"/>
    <n v="16819.2"/>
    <n v="13791.744000000001"/>
  </r>
  <r>
    <x v="10"/>
    <x v="3"/>
    <x v="3"/>
    <x v="46"/>
    <n v="13919"/>
    <n v="11831.15"/>
    <n v="10056.477499999999"/>
  </r>
  <r>
    <x v="10"/>
    <x v="0"/>
    <x v="3"/>
    <x v="45"/>
    <n v="22908"/>
    <n v="25198.800000000003"/>
    <n v="28726.632000000001"/>
  </r>
  <r>
    <x v="10"/>
    <x v="1"/>
    <x v="3"/>
    <x v="31"/>
    <n v="16935"/>
    <n v="16596.3"/>
    <n v="12945.114"/>
  </r>
  <r>
    <x v="10"/>
    <x v="0"/>
    <x v="3"/>
    <x v="45"/>
    <n v="8468"/>
    <n v="7621.2"/>
    <n v="8840.5919999999987"/>
  </r>
  <r>
    <x v="10"/>
    <x v="1"/>
    <x v="3"/>
    <x v="25"/>
    <n v="11186"/>
    <n v="8389.5"/>
    <n v="9815.7150000000001"/>
  </r>
  <r>
    <x v="10"/>
    <x v="3"/>
    <x v="4"/>
    <x v="20"/>
    <n v="29193"/>
    <n v="32112.300000000003"/>
    <n v="29222.193000000003"/>
  </r>
  <r>
    <x v="10"/>
    <x v="0"/>
    <x v="4"/>
    <x v="41"/>
    <n v="9856"/>
    <n v="11728.64"/>
    <n v="12080.4992"/>
  </r>
  <r>
    <x v="10"/>
    <x v="0"/>
    <x v="4"/>
    <x v="16"/>
    <n v="17444"/>
    <n v="12908.56"/>
    <n v="9681.42"/>
  </r>
  <r>
    <x v="10"/>
    <x v="3"/>
    <x v="4"/>
    <x v="57"/>
    <n v="27447"/>
    <n v="20036.310000000001"/>
    <n v="22641.030299999999"/>
  </r>
  <r>
    <x v="10"/>
    <x v="3"/>
    <x v="4"/>
    <x v="17"/>
    <n v="18147"/>
    <n v="20869.05"/>
    <n v="22121.192999999999"/>
  </r>
  <r>
    <x v="10"/>
    <x v="3"/>
    <x v="4"/>
    <x v="37"/>
    <n v="17267"/>
    <n v="15712.970000000001"/>
    <n v="18541.304599999999"/>
  </r>
  <r>
    <x v="10"/>
    <x v="3"/>
    <x v="4"/>
    <x v="3"/>
    <n v="13939"/>
    <n v="10036.08"/>
    <n v="10838.966400000001"/>
  </r>
  <r>
    <x v="10"/>
    <x v="3"/>
    <x v="4"/>
    <x v="13"/>
    <n v="18313"/>
    <n v="21975.599999999999"/>
    <n v="26370.719999999998"/>
  </r>
  <r>
    <x v="10"/>
    <x v="3"/>
    <x v="4"/>
    <x v="3"/>
    <n v="19547"/>
    <n v="15637.6"/>
    <n v="15324.848"/>
  </r>
  <r>
    <x v="10"/>
    <x v="2"/>
    <x v="4"/>
    <x v="43"/>
    <n v="14675"/>
    <n v="18197"/>
    <n v="18742.91"/>
  </r>
  <r>
    <x v="10"/>
    <x v="3"/>
    <x v="4"/>
    <x v="37"/>
    <n v="26265"/>
    <n v="19698.75"/>
    <n v="18319.837500000001"/>
  </r>
  <r>
    <x v="10"/>
    <x v="0"/>
    <x v="4"/>
    <x v="16"/>
    <n v="20665"/>
    <n v="26037.9"/>
    <n v="27079.416000000001"/>
  </r>
  <r>
    <x v="10"/>
    <x v="2"/>
    <x v="4"/>
    <x v="23"/>
    <n v="12313"/>
    <n v="14775.599999999999"/>
    <n v="13150.284"/>
  </r>
  <r>
    <x v="10"/>
    <x v="2"/>
    <x v="4"/>
    <x v="63"/>
    <n v="29972"/>
    <n v="35366.959999999999"/>
    <n v="37842.647199999999"/>
  </r>
  <r>
    <x v="10"/>
    <x v="2"/>
    <x v="4"/>
    <x v="33"/>
    <n v="17567"/>
    <n v="17742.670000000002"/>
    <n v="18629.803500000002"/>
  </r>
  <r>
    <x v="10"/>
    <x v="3"/>
    <x v="5"/>
    <x v="28"/>
    <n v="24990"/>
    <n v="23740.5"/>
    <n v="18517.59"/>
  </r>
  <r>
    <x v="10"/>
    <x v="1"/>
    <x v="5"/>
    <x v="59"/>
    <n v="21638"/>
    <n v="24667.319999999996"/>
    <n v="19733.856"/>
  </r>
  <r>
    <x v="10"/>
    <x v="1"/>
    <x v="5"/>
    <x v="36"/>
    <n v="19826"/>
    <n v="17843.400000000001"/>
    <n v="14453.154000000002"/>
  </r>
  <r>
    <x v="10"/>
    <x v="1"/>
    <x v="5"/>
    <x v="48"/>
    <n v="26582"/>
    <n v="29506.020000000004"/>
    <n v="21834.454800000003"/>
  </r>
  <r>
    <x v="10"/>
    <x v="0"/>
    <x v="5"/>
    <x v="50"/>
    <n v="22868"/>
    <n v="16922.32"/>
    <n v="18783.7752"/>
  </r>
  <r>
    <x v="10"/>
    <x v="2"/>
    <x v="5"/>
    <x v="44"/>
    <n v="20508"/>
    <n v="14970.84"/>
    <n v="17366.1744"/>
  </r>
  <r>
    <x v="10"/>
    <x v="1"/>
    <x v="5"/>
    <x v="48"/>
    <n v="9624"/>
    <n v="11452.56"/>
    <n v="9734.6759999999995"/>
  </r>
  <r>
    <x v="10"/>
    <x v="0"/>
    <x v="5"/>
    <x v="16"/>
    <n v="13258"/>
    <n v="13125.42"/>
    <n v="9319.0481999999993"/>
  </r>
  <r>
    <x v="10"/>
    <x v="3"/>
    <x v="0"/>
    <x v="62"/>
    <n v="14733"/>
    <n v="17826.93"/>
    <n v="13548.4668"/>
  </r>
  <r>
    <x v="10"/>
    <x v="2"/>
    <x v="0"/>
    <x v="14"/>
    <n v="19080"/>
    <n v="20988"/>
    <n v="19099.080000000002"/>
  </r>
  <r>
    <x v="10"/>
    <x v="2"/>
    <x v="0"/>
    <x v="55"/>
    <n v="25977"/>
    <n v="30652.859999999997"/>
    <n v="34637.731799999994"/>
  </r>
  <r>
    <x v="10"/>
    <x v="3"/>
    <x v="0"/>
    <x v="38"/>
    <n v="15818"/>
    <n v="19297.96"/>
    <n v="15631.347600000001"/>
  </r>
  <r>
    <x v="10"/>
    <x v="1"/>
    <x v="0"/>
    <x v="54"/>
    <n v="13508"/>
    <n v="9590.68"/>
    <n v="8343.8916000000008"/>
  </r>
  <r>
    <x v="10"/>
    <x v="3"/>
    <x v="0"/>
    <x v="38"/>
    <n v="26527"/>
    <n v="33954.559999999998"/>
    <n v="33615.0144"/>
  </r>
  <r>
    <x v="10"/>
    <x v="1"/>
    <x v="1"/>
    <x v="36"/>
    <n v="23657"/>
    <n v="30754.100000000002"/>
    <n v="32599.346000000005"/>
  </r>
  <r>
    <x v="10"/>
    <x v="3"/>
    <x v="1"/>
    <x v="62"/>
    <n v="24870"/>
    <n v="20393.399999999998"/>
    <n v="23044.541999999994"/>
  </r>
  <r>
    <x v="10"/>
    <x v="0"/>
    <x v="1"/>
    <x v="41"/>
    <n v="27635"/>
    <n v="21555.3"/>
    <n v="16597.580999999998"/>
  </r>
  <r>
    <x v="10"/>
    <x v="0"/>
    <x v="1"/>
    <x v="60"/>
    <n v="11261"/>
    <n v="13287.98"/>
    <n v="10098.864799999999"/>
  </r>
  <r>
    <x v="10"/>
    <x v="2"/>
    <x v="1"/>
    <x v="14"/>
    <n v="9917"/>
    <n v="9421.15"/>
    <n v="9421.15"/>
  </r>
  <r>
    <x v="10"/>
    <x v="3"/>
    <x v="1"/>
    <x v="27"/>
    <n v="16055"/>
    <n v="12041.25"/>
    <n v="11920.8375"/>
  </r>
  <r>
    <x v="10"/>
    <x v="2"/>
    <x v="1"/>
    <x v="8"/>
    <n v="22639"/>
    <n v="26487.629999999997"/>
    <n v="29666.1456"/>
  </r>
  <r>
    <x v="10"/>
    <x v="0"/>
    <x v="1"/>
    <x v="45"/>
    <n v="26888"/>
    <n v="30652.319999999996"/>
    <n v="24521.856"/>
  </r>
  <r>
    <x v="10"/>
    <x v="1"/>
    <x v="1"/>
    <x v="1"/>
    <n v="10782"/>
    <n v="8302.14"/>
    <n v="6807.7547999999988"/>
  </r>
  <r>
    <x v="10"/>
    <x v="3"/>
    <x v="1"/>
    <x v="46"/>
    <n v="22785"/>
    <n v="26658.449999999997"/>
    <n v="28524.541499999999"/>
  </r>
  <r>
    <x v="10"/>
    <x v="1"/>
    <x v="1"/>
    <x v="34"/>
    <n v="9789"/>
    <n v="12725.7"/>
    <n v="12089.415000000001"/>
  </r>
  <r>
    <x v="10"/>
    <x v="1"/>
    <x v="1"/>
    <x v="48"/>
    <n v="12225"/>
    <n v="15770.25"/>
    <n v="12458.497500000001"/>
  </r>
  <r>
    <x v="10"/>
    <x v="3"/>
    <x v="1"/>
    <x v="17"/>
    <n v="22402"/>
    <n v="23522.100000000002"/>
    <n v="27991.299000000003"/>
  </r>
  <r>
    <x v="10"/>
    <x v="3"/>
    <x v="1"/>
    <x v="27"/>
    <n v="14630"/>
    <n v="19019"/>
    <n v="15785.769999999999"/>
  </r>
  <r>
    <x v="10"/>
    <x v="1"/>
    <x v="2"/>
    <x v="11"/>
    <n v="29373"/>
    <n v="29373"/>
    <n v="24085.859999999997"/>
  </r>
  <r>
    <x v="10"/>
    <x v="1"/>
    <x v="2"/>
    <x v="59"/>
    <n v="15243"/>
    <n v="18901.32"/>
    <n v="22492.570799999998"/>
  </r>
  <r>
    <x v="10"/>
    <x v="2"/>
    <x v="2"/>
    <x v="8"/>
    <n v="14485"/>
    <n v="13471.050000000001"/>
    <n v="14683.444500000001"/>
  </r>
  <r>
    <x v="10"/>
    <x v="1"/>
    <x v="2"/>
    <x v="35"/>
    <n v="23914"/>
    <n v="27022.819999999996"/>
    <n v="27833.504599999997"/>
  </r>
  <r>
    <x v="10"/>
    <x v="1"/>
    <x v="2"/>
    <x v="31"/>
    <n v="9611"/>
    <n v="11629.31"/>
    <n v="9070.8618000000006"/>
  </r>
  <r>
    <x v="10"/>
    <x v="3"/>
    <x v="2"/>
    <x v="58"/>
    <n v="12907"/>
    <n v="13423.28"/>
    <n v="10067.460000000001"/>
  </r>
  <r>
    <x v="10"/>
    <x v="2"/>
    <x v="2"/>
    <x v="55"/>
    <n v="11972"/>
    <n v="14605.84"/>
    <n v="10662.263199999999"/>
  </r>
  <r>
    <x v="10"/>
    <x v="2"/>
    <x v="2"/>
    <x v="4"/>
    <n v="15815"/>
    <n v="14549.800000000001"/>
    <n v="15131.792000000001"/>
  </r>
  <r>
    <x v="10"/>
    <x v="1"/>
    <x v="3"/>
    <x v="48"/>
    <n v="15912"/>
    <n v="15434.64"/>
    <n v="16360.7184"/>
  </r>
  <r>
    <x v="10"/>
    <x v="1"/>
    <x v="3"/>
    <x v="59"/>
    <n v="21745"/>
    <n v="16743.650000000001"/>
    <n v="19087.760999999999"/>
  </r>
  <r>
    <x v="10"/>
    <x v="2"/>
    <x v="3"/>
    <x v="55"/>
    <n v="11498"/>
    <n v="14487.48"/>
    <n v="17095.2264"/>
  </r>
  <r>
    <x v="10"/>
    <x v="3"/>
    <x v="3"/>
    <x v="17"/>
    <n v="8137"/>
    <n v="10496.73"/>
    <n v="8502.3513000000003"/>
  </r>
  <r>
    <x v="10"/>
    <x v="2"/>
    <x v="3"/>
    <x v="63"/>
    <n v="18636"/>
    <n v="23481.360000000001"/>
    <n v="23716.173600000002"/>
  </r>
  <r>
    <x v="10"/>
    <x v="2"/>
    <x v="3"/>
    <x v="43"/>
    <n v="24946"/>
    <n v="27440.600000000002"/>
    <n v="21678.074000000004"/>
  </r>
  <r>
    <x v="10"/>
    <x v="3"/>
    <x v="4"/>
    <x v="24"/>
    <n v="28302"/>
    <n v="29717.100000000002"/>
    <n v="22584.996000000003"/>
  </r>
  <r>
    <x v="10"/>
    <x v="3"/>
    <x v="4"/>
    <x v="9"/>
    <n v="20572"/>
    <n v="24480.68"/>
    <n v="19829.3508"/>
  </r>
  <r>
    <x v="10"/>
    <x v="0"/>
    <x v="4"/>
    <x v="41"/>
    <n v="24740"/>
    <n v="18555"/>
    <n v="16142.85"/>
  </r>
  <r>
    <x v="10"/>
    <x v="0"/>
    <x v="4"/>
    <x v="40"/>
    <n v="28067"/>
    <n v="23856.95"/>
    <n v="27435.4925"/>
  </r>
  <r>
    <x v="10"/>
    <x v="1"/>
    <x v="4"/>
    <x v="25"/>
    <n v="12187"/>
    <n v="9140.25"/>
    <n v="10511.287499999999"/>
  </r>
  <r>
    <x v="10"/>
    <x v="0"/>
    <x v="4"/>
    <x v="41"/>
    <n v="18005"/>
    <n v="13683.8"/>
    <n v="12589.096"/>
  </r>
  <r>
    <x v="10"/>
    <x v="2"/>
    <x v="4"/>
    <x v="23"/>
    <n v="16182"/>
    <n v="19742.04"/>
    <n v="15596.211600000001"/>
  </r>
  <r>
    <x v="10"/>
    <x v="0"/>
    <x v="4"/>
    <x v="45"/>
    <n v="16337"/>
    <n v="17317.22"/>
    <n v="14546.4648"/>
  </r>
  <r>
    <x v="10"/>
    <x v="2"/>
    <x v="4"/>
    <x v="33"/>
    <n v="14130"/>
    <n v="11445.300000000001"/>
    <n v="12475.377000000002"/>
  </r>
  <r>
    <x v="10"/>
    <x v="1"/>
    <x v="4"/>
    <x v="11"/>
    <n v="23025"/>
    <n v="17729.25"/>
    <n v="19502.175000000003"/>
  </r>
  <r>
    <x v="10"/>
    <x v="0"/>
    <x v="4"/>
    <x v="53"/>
    <n v="25911"/>
    <n v="19692.36"/>
    <n v="19692.36"/>
  </r>
  <r>
    <x v="10"/>
    <x v="3"/>
    <x v="4"/>
    <x v="57"/>
    <n v="19851"/>
    <n v="23225.67"/>
    <n v="27870.803999999996"/>
  </r>
  <r>
    <x v="10"/>
    <x v="3"/>
    <x v="4"/>
    <x v="20"/>
    <n v="22159"/>
    <n v="21494.23"/>
    <n v="18270.095499999999"/>
  </r>
  <r>
    <x v="10"/>
    <x v="0"/>
    <x v="4"/>
    <x v="0"/>
    <n v="12852"/>
    <n v="9639"/>
    <n v="7422.03"/>
  </r>
  <r>
    <x v="10"/>
    <x v="1"/>
    <x v="4"/>
    <x v="48"/>
    <n v="26940"/>
    <n v="29903.4"/>
    <n v="21829.482"/>
  </r>
  <r>
    <x v="10"/>
    <x v="0"/>
    <x v="5"/>
    <x v="0"/>
    <n v="26430"/>
    <n v="23522.7"/>
    <n v="27051.105"/>
  </r>
  <r>
    <x v="10"/>
    <x v="3"/>
    <x v="5"/>
    <x v="38"/>
    <n v="15834"/>
    <n v="16625.7"/>
    <n v="16459.442999999999"/>
  </r>
  <r>
    <x v="10"/>
    <x v="1"/>
    <x v="5"/>
    <x v="31"/>
    <n v="13587"/>
    <n v="16576.14"/>
    <n v="18233.754000000001"/>
  </r>
  <r>
    <x v="10"/>
    <x v="2"/>
    <x v="5"/>
    <x v="14"/>
    <n v="27162"/>
    <n v="34224.120000000003"/>
    <n v="38331.014400000007"/>
  </r>
  <r>
    <x v="10"/>
    <x v="3"/>
    <x v="5"/>
    <x v="5"/>
    <n v="29688"/>
    <n v="34141.199999999997"/>
    <n v="29361.431999999997"/>
  </r>
  <r>
    <x v="10"/>
    <x v="0"/>
    <x v="5"/>
    <x v="41"/>
    <n v="15015"/>
    <n v="12312.3"/>
    <n v="13543.53"/>
  </r>
  <r>
    <x v="10"/>
    <x v="3"/>
    <x v="5"/>
    <x v="5"/>
    <n v="8821"/>
    <n v="6174.7"/>
    <n v="5001.5070000000005"/>
  </r>
  <r>
    <x v="10"/>
    <x v="3"/>
    <x v="5"/>
    <x v="9"/>
    <n v="19873"/>
    <n v="21661.570000000003"/>
    <n v="25777.268300000003"/>
  </r>
  <r>
    <x v="10"/>
    <x v="2"/>
    <x v="0"/>
    <x v="39"/>
    <n v="16374"/>
    <n v="16537.740000000002"/>
    <n v="19679.910599999999"/>
  </r>
  <r>
    <x v="10"/>
    <x v="1"/>
    <x v="0"/>
    <x v="11"/>
    <n v="21358"/>
    <n v="26056.76"/>
    <n v="27880.733199999999"/>
  </r>
  <r>
    <x v="10"/>
    <x v="3"/>
    <x v="0"/>
    <x v="62"/>
    <n v="25166"/>
    <n v="20132.800000000003"/>
    <n v="14495.616000000002"/>
  </r>
  <r>
    <x v="10"/>
    <x v="3"/>
    <x v="0"/>
    <x v="27"/>
    <n v="23424"/>
    <n v="29982.720000000001"/>
    <n v="31781.683200000003"/>
  </r>
  <r>
    <x v="10"/>
    <x v="0"/>
    <x v="0"/>
    <x v="42"/>
    <n v="18479"/>
    <n v="22729.17"/>
    <n v="24092.9202"/>
  </r>
  <r>
    <x v="10"/>
    <x v="0"/>
    <x v="0"/>
    <x v="16"/>
    <n v="25882"/>
    <n v="21740.879999999997"/>
    <n v="24784.603199999994"/>
  </r>
  <r>
    <x v="10"/>
    <x v="2"/>
    <x v="1"/>
    <x v="33"/>
    <n v="25915"/>
    <n v="32134.6"/>
    <n v="30206.523999999998"/>
  </r>
  <r>
    <x v="10"/>
    <x v="0"/>
    <x v="1"/>
    <x v="16"/>
    <n v="14866"/>
    <n v="11744.140000000001"/>
    <n v="9747.6362000000008"/>
  </r>
  <r>
    <x v="10"/>
    <x v="2"/>
    <x v="1"/>
    <x v="23"/>
    <n v="14239"/>
    <n v="17656.36"/>
    <n v="18362.614400000002"/>
  </r>
  <r>
    <x v="10"/>
    <x v="1"/>
    <x v="1"/>
    <x v="25"/>
    <n v="26407"/>
    <n v="25350.719999999998"/>
    <n v="24336.691199999997"/>
  </r>
  <r>
    <x v="10"/>
    <x v="2"/>
    <x v="1"/>
    <x v="33"/>
    <n v="28579"/>
    <n v="36866.910000000003"/>
    <n v="29862.197100000005"/>
  </r>
  <r>
    <x v="10"/>
    <x v="0"/>
    <x v="1"/>
    <x v="40"/>
    <n v="18057"/>
    <n v="19501.560000000001"/>
    <n v="14041.1232"/>
  </r>
  <r>
    <x v="10"/>
    <x v="2"/>
    <x v="1"/>
    <x v="12"/>
    <n v="10013"/>
    <n v="10413.52"/>
    <n v="7601.8696"/>
  </r>
  <r>
    <x v="10"/>
    <x v="3"/>
    <x v="1"/>
    <x v="28"/>
    <n v="24588"/>
    <n v="19424.52"/>
    <n v="16510.842000000001"/>
  </r>
  <r>
    <x v="10"/>
    <x v="0"/>
    <x v="1"/>
    <x v="53"/>
    <n v="26402"/>
    <n v="22969.74"/>
    <n v="21361.858200000002"/>
  </r>
  <r>
    <x v="10"/>
    <x v="2"/>
    <x v="1"/>
    <x v="33"/>
    <n v="9815"/>
    <n v="11483.55"/>
    <n v="8268.155999999999"/>
  </r>
  <r>
    <x v="10"/>
    <x v="0"/>
    <x v="1"/>
    <x v="41"/>
    <n v="29584"/>
    <n v="35500.799999999996"/>
    <n v="31240.703999999998"/>
  </r>
  <r>
    <x v="10"/>
    <x v="0"/>
    <x v="1"/>
    <x v="41"/>
    <n v="9479"/>
    <n v="11943.54"/>
    <n v="14093.377200000001"/>
  </r>
  <r>
    <x v="10"/>
    <x v="3"/>
    <x v="1"/>
    <x v="3"/>
    <n v="25487"/>
    <n v="20389.600000000002"/>
    <n v="22836.352000000006"/>
  </r>
  <r>
    <x v="10"/>
    <x v="1"/>
    <x v="1"/>
    <x v="59"/>
    <n v="15507"/>
    <n v="12560.67"/>
    <n v="12686.2767"/>
  </r>
  <r>
    <x v="10"/>
    <x v="1"/>
    <x v="2"/>
    <x v="54"/>
    <n v="19299"/>
    <n v="20456.940000000002"/>
    <n v="20661.509400000003"/>
  </r>
  <r>
    <x v="10"/>
    <x v="1"/>
    <x v="2"/>
    <x v="35"/>
    <n v="12668"/>
    <n v="11527.880000000001"/>
    <n v="13372.3408"/>
  </r>
  <r>
    <x v="10"/>
    <x v="3"/>
    <x v="2"/>
    <x v="24"/>
    <n v="18261"/>
    <n v="20634.929999999997"/>
    <n v="23317.470899999993"/>
  </r>
  <r>
    <x v="10"/>
    <x v="1"/>
    <x v="2"/>
    <x v="36"/>
    <n v="11747"/>
    <n v="12099.41"/>
    <n v="13672.333299999998"/>
  </r>
  <r>
    <x v="10"/>
    <x v="0"/>
    <x v="2"/>
    <x v="0"/>
    <n v="9417"/>
    <n v="8381.130000000001"/>
    <n v="7040.1492000000007"/>
  </r>
  <r>
    <x v="10"/>
    <x v="3"/>
    <x v="2"/>
    <x v="57"/>
    <n v="29492"/>
    <n v="35980.239999999998"/>
    <n v="41377.275999999998"/>
  </r>
  <r>
    <x v="10"/>
    <x v="3"/>
    <x v="2"/>
    <x v="24"/>
    <n v="23283"/>
    <n v="30035.07"/>
    <n v="36042.083999999995"/>
  </r>
  <r>
    <x v="10"/>
    <x v="1"/>
    <x v="2"/>
    <x v="36"/>
    <n v="15388"/>
    <n v="12156.52"/>
    <n v="12278.085200000001"/>
  </r>
  <r>
    <x v="10"/>
    <x v="2"/>
    <x v="3"/>
    <x v="2"/>
    <n v="13718"/>
    <n v="10837.220000000001"/>
    <n v="9211.6370000000006"/>
  </r>
  <r>
    <x v="10"/>
    <x v="0"/>
    <x v="3"/>
    <x v="53"/>
    <n v="26537"/>
    <n v="22821.82"/>
    <n v="26473.311199999996"/>
  </r>
  <r>
    <x v="10"/>
    <x v="1"/>
    <x v="3"/>
    <x v="59"/>
    <n v="17222"/>
    <n v="17566.439999999999"/>
    <n v="15809.795999999998"/>
  </r>
  <r>
    <x v="10"/>
    <x v="3"/>
    <x v="3"/>
    <x v="17"/>
    <n v="18345"/>
    <n v="14859.45"/>
    <n v="14265.072"/>
  </r>
  <r>
    <x v="10"/>
    <x v="0"/>
    <x v="3"/>
    <x v="53"/>
    <n v="23630"/>
    <n v="18431.400000000001"/>
    <n v="14560.806000000002"/>
  </r>
  <r>
    <x v="10"/>
    <x v="0"/>
    <x v="3"/>
    <x v="41"/>
    <n v="24727"/>
    <n v="24974.27"/>
    <n v="23975.299200000001"/>
  </r>
  <r>
    <x v="10"/>
    <x v="1"/>
    <x v="4"/>
    <x v="1"/>
    <n v="20259"/>
    <n v="16409.79"/>
    <n v="12963.734100000001"/>
  </r>
  <r>
    <x v="10"/>
    <x v="2"/>
    <x v="4"/>
    <x v="56"/>
    <n v="11929"/>
    <n v="11690.42"/>
    <n v="10053.761199999999"/>
  </r>
  <r>
    <x v="10"/>
    <x v="2"/>
    <x v="4"/>
    <x v="22"/>
    <n v="27312"/>
    <n v="27858.240000000002"/>
    <n v="24236.668799999999"/>
  </r>
  <r>
    <x v="10"/>
    <x v="0"/>
    <x v="4"/>
    <x v="52"/>
    <n v="10659"/>
    <n v="12897.39"/>
    <n v="14445.076800000001"/>
  </r>
  <r>
    <x v="10"/>
    <x v="3"/>
    <x v="4"/>
    <x v="7"/>
    <n v="26642"/>
    <n v="18649.399999999998"/>
    <n v="16597.965999999997"/>
  </r>
  <r>
    <x v="10"/>
    <x v="3"/>
    <x v="4"/>
    <x v="28"/>
    <n v="18655"/>
    <n v="22759.1"/>
    <n v="25717.782999999996"/>
  </r>
  <r>
    <x v="10"/>
    <x v="0"/>
    <x v="4"/>
    <x v="52"/>
    <n v="13706"/>
    <n v="17817.8"/>
    <n v="18530.511999999999"/>
  </r>
  <r>
    <x v="10"/>
    <x v="2"/>
    <x v="4"/>
    <x v="23"/>
    <n v="20630"/>
    <n v="24962.3"/>
    <n v="18472.101999999999"/>
  </r>
  <r>
    <x v="10"/>
    <x v="0"/>
    <x v="4"/>
    <x v="60"/>
    <n v="13610"/>
    <n v="9799.1999999999989"/>
    <n v="9113.2559999999994"/>
  </r>
  <r>
    <x v="10"/>
    <x v="2"/>
    <x v="4"/>
    <x v="33"/>
    <n v="29665"/>
    <n v="33818.1"/>
    <n v="32127.194999999996"/>
  </r>
  <r>
    <x v="10"/>
    <x v="3"/>
    <x v="4"/>
    <x v="21"/>
    <n v="18992"/>
    <n v="18232.32"/>
    <n v="16044.4416"/>
  </r>
  <r>
    <x v="10"/>
    <x v="1"/>
    <x v="4"/>
    <x v="59"/>
    <n v="8564"/>
    <n v="9591.68"/>
    <n v="8632.5120000000006"/>
  </r>
  <r>
    <x v="10"/>
    <x v="3"/>
    <x v="4"/>
    <x v="6"/>
    <n v="20461"/>
    <n v="23939.37"/>
    <n v="16996.952699999998"/>
  </r>
  <r>
    <x v="10"/>
    <x v="1"/>
    <x v="4"/>
    <x v="30"/>
    <n v="12439"/>
    <n v="13931.680000000002"/>
    <n v="15603.481600000005"/>
  </r>
  <r>
    <x v="10"/>
    <x v="3"/>
    <x v="4"/>
    <x v="10"/>
    <n v="23625"/>
    <n v="22443.75"/>
    <n v="24239.25"/>
  </r>
  <r>
    <x v="10"/>
    <x v="3"/>
    <x v="5"/>
    <x v="6"/>
    <n v="10281"/>
    <n v="8533.23"/>
    <n v="8447.8976999999995"/>
  </r>
  <r>
    <x v="10"/>
    <x v="3"/>
    <x v="5"/>
    <x v="61"/>
    <n v="15915"/>
    <n v="13527.75"/>
    <n v="10416.3675"/>
  </r>
  <r>
    <x v="10"/>
    <x v="3"/>
    <x v="5"/>
    <x v="24"/>
    <n v="9673"/>
    <n v="8802.43"/>
    <n v="9770.6973000000016"/>
  </r>
  <r>
    <x v="10"/>
    <x v="3"/>
    <x v="5"/>
    <x v="62"/>
    <n v="23806"/>
    <n v="30233.62"/>
    <n v="33256.982000000004"/>
  </r>
  <r>
    <x v="10"/>
    <x v="1"/>
    <x v="5"/>
    <x v="48"/>
    <n v="26623"/>
    <n v="19434.79"/>
    <n v="14964.7883"/>
  </r>
  <r>
    <x v="10"/>
    <x v="2"/>
    <x v="5"/>
    <x v="55"/>
    <n v="23822"/>
    <n v="21916.240000000002"/>
    <n v="21039.590400000001"/>
  </r>
  <r>
    <x v="10"/>
    <x v="2"/>
    <x v="5"/>
    <x v="22"/>
    <n v="19302"/>
    <n v="22776.36"/>
    <n v="26192.813999999998"/>
  </r>
  <r>
    <x v="10"/>
    <x v="3"/>
    <x v="5"/>
    <x v="6"/>
    <n v="17678"/>
    <n v="18561.900000000001"/>
    <n v="18561.900000000001"/>
  </r>
  <r>
    <x v="10"/>
    <x v="3"/>
    <x v="0"/>
    <x v="20"/>
    <n v="26517"/>
    <n v="28903.530000000002"/>
    <n v="29770.635900000005"/>
  </r>
  <r>
    <x v="10"/>
    <x v="3"/>
    <x v="0"/>
    <x v="38"/>
    <n v="11934"/>
    <n v="11814.66"/>
    <n v="11223.927"/>
  </r>
  <r>
    <x v="10"/>
    <x v="0"/>
    <x v="0"/>
    <x v="18"/>
    <n v="14110"/>
    <n v="17919.7"/>
    <n v="14335.760000000002"/>
  </r>
  <r>
    <x v="10"/>
    <x v="3"/>
    <x v="0"/>
    <x v="24"/>
    <n v="12544"/>
    <n v="9031.68"/>
    <n v="6773.76"/>
  </r>
  <r>
    <x v="10"/>
    <x v="2"/>
    <x v="0"/>
    <x v="14"/>
    <n v="9550"/>
    <n v="10791.499999999998"/>
    <n v="7877.7949999999983"/>
  </r>
  <r>
    <x v="10"/>
    <x v="3"/>
    <x v="0"/>
    <x v="64"/>
    <n v="25370"/>
    <n v="27653.300000000003"/>
    <n v="23781.838000000003"/>
  </r>
  <r>
    <x v="10"/>
    <x v="1"/>
    <x v="1"/>
    <x v="31"/>
    <n v="10657"/>
    <n v="12468.689999999999"/>
    <n v="12344.003099999998"/>
  </r>
  <r>
    <x v="10"/>
    <x v="3"/>
    <x v="1"/>
    <x v="7"/>
    <n v="19701"/>
    <n v="24429.24"/>
    <n v="20764.853999999999"/>
  </r>
  <r>
    <x v="10"/>
    <x v="3"/>
    <x v="1"/>
    <x v="13"/>
    <n v="29173"/>
    <n v="32382.030000000002"/>
    <n v="36267.873600000006"/>
  </r>
  <r>
    <x v="10"/>
    <x v="0"/>
    <x v="1"/>
    <x v="0"/>
    <n v="28605"/>
    <n v="28032.899999999998"/>
    <n v="26911.583999999995"/>
  </r>
  <r>
    <x v="10"/>
    <x v="0"/>
    <x v="1"/>
    <x v="40"/>
    <n v="21202"/>
    <n v="20989.98"/>
    <n v="17841.483"/>
  </r>
  <r>
    <x v="10"/>
    <x v="1"/>
    <x v="1"/>
    <x v="36"/>
    <n v="24162"/>
    <n v="28269.539999999997"/>
    <n v="24594.499799999998"/>
  </r>
  <r>
    <x v="10"/>
    <x v="3"/>
    <x v="1"/>
    <x v="57"/>
    <n v="16785"/>
    <n v="16785"/>
    <n v="16281.449999999999"/>
  </r>
  <r>
    <x v="10"/>
    <x v="3"/>
    <x v="1"/>
    <x v="13"/>
    <n v="28323"/>
    <n v="27190.079999999998"/>
    <n v="29637.1872"/>
  </r>
  <r>
    <x v="10"/>
    <x v="3"/>
    <x v="1"/>
    <x v="57"/>
    <n v="24611"/>
    <n v="24857.11"/>
    <n v="18394.261399999999"/>
  </r>
  <r>
    <x v="10"/>
    <x v="0"/>
    <x v="1"/>
    <x v="60"/>
    <n v="22257"/>
    <n v="21366.719999999998"/>
    <n v="14956.703999999998"/>
  </r>
  <r>
    <x v="10"/>
    <x v="3"/>
    <x v="1"/>
    <x v="3"/>
    <n v="17803"/>
    <n v="12996.19"/>
    <n v="15075.580399999999"/>
  </r>
  <r>
    <x v="10"/>
    <x v="1"/>
    <x v="1"/>
    <x v="19"/>
    <n v="9018"/>
    <n v="11633.220000000001"/>
    <n v="12447.545400000003"/>
  </r>
  <r>
    <x v="10"/>
    <x v="1"/>
    <x v="1"/>
    <x v="11"/>
    <n v="8399"/>
    <n v="9238.9000000000015"/>
    <n v="7113.9530000000013"/>
  </r>
  <r>
    <x v="10"/>
    <x v="1"/>
    <x v="1"/>
    <x v="48"/>
    <n v="20125"/>
    <n v="20728.75"/>
    <n v="24667.212499999998"/>
  </r>
  <r>
    <x v="10"/>
    <x v="0"/>
    <x v="2"/>
    <x v="53"/>
    <n v="12477"/>
    <n v="14473.32"/>
    <n v="12302.322"/>
  </r>
  <r>
    <x v="10"/>
    <x v="1"/>
    <x v="2"/>
    <x v="15"/>
    <n v="24218"/>
    <n v="21554.02"/>
    <n v="18751.9974"/>
  </r>
  <r>
    <x v="10"/>
    <x v="0"/>
    <x v="2"/>
    <x v="52"/>
    <n v="21705"/>
    <n v="15627.599999999999"/>
    <n v="16252.704"/>
  </r>
  <r>
    <x v="10"/>
    <x v="2"/>
    <x v="2"/>
    <x v="8"/>
    <n v="29718"/>
    <n v="27637.74"/>
    <n v="31230.646199999999"/>
  </r>
  <r>
    <x v="10"/>
    <x v="3"/>
    <x v="2"/>
    <x v="21"/>
    <n v="27313"/>
    <n v="22942.92"/>
    <n v="25696.070400000001"/>
  </r>
  <r>
    <x v="10"/>
    <x v="2"/>
    <x v="2"/>
    <x v="56"/>
    <n v="16661"/>
    <n v="12162.529999999999"/>
    <n v="9486.7734"/>
  </r>
  <r>
    <x v="10"/>
    <x v="1"/>
    <x v="2"/>
    <x v="19"/>
    <n v="18657"/>
    <n v="13992.75"/>
    <n v="16371.517499999998"/>
  </r>
  <r>
    <x v="10"/>
    <x v="2"/>
    <x v="2"/>
    <x v="23"/>
    <n v="16156"/>
    <n v="12601.68"/>
    <n v="10585.4112"/>
  </r>
  <r>
    <x v="10"/>
    <x v="1"/>
    <x v="3"/>
    <x v="48"/>
    <n v="19281"/>
    <n v="20052.240000000002"/>
    <n v="22057.464000000004"/>
  </r>
  <r>
    <x v="10"/>
    <x v="3"/>
    <x v="3"/>
    <x v="9"/>
    <n v="10818"/>
    <n v="9411.66"/>
    <n v="8846.9603999999999"/>
  </r>
  <r>
    <x v="10"/>
    <x v="2"/>
    <x v="3"/>
    <x v="56"/>
    <n v="23481"/>
    <n v="27237.96"/>
    <n v="29416.996800000001"/>
  </r>
  <r>
    <x v="10"/>
    <x v="2"/>
    <x v="3"/>
    <x v="12"/>
    <n v="11177"/>
    <n v="12182.93"/>
    <n v="9015.3682000000008"/>
  </r>
  <r>
    <x v="10"/>
    <x v="1"/>
    <x v="3"/>
    <x v="15"/>
    <n v="24783"/>
    <n v="31226.58"/>
    <n v="22483.137600000002"/>
  </r>
  <r>
    <x v="10"/>
    <x v="1"/>
    <x v="3"/>
    <x v="35"/>
    <n v="17205"/>
    <n v="12731.7"/>
    <n v="14768.771999999999"/>
  </r>
  <r>
    <x v="10"/>
    <x v="1"/>
    <x v="4"/>
    <x v="59"/>
    <n v="13254"/>
    <n v="10603.2"/>
    <n v="8588.5920000000006"/>
  </r>
  <r>
    <x v="10"/>
    <x v="0"/>
    <x v="4"/>
    <x v="42"/>
    <n v="10521"/>
    <n v="8732.43"/>
    <n v="8907.0786000000007"/>
  </r>
  <r>
    <x v="10"/>
    <x v="2"/>
    <x v="4"/>
    <x v="2"/>
    <n v="9744"/>
    <n v="9938.880000000001"/>
    <n v="10634.601600000002"/>
  </r>
  <r>
    <x v="10"/>
    <x v="3"/>
    <x v="4"/>
    <x v="46"/>
    <n v="18408"/>
    <n v="15278.64"/>
    <n v="14820.280799999999"/>
  </r>
  <r>
    <x v="10"/>
    <x v="3"/>
    <x v="4"/>
    <x v="7"/>
    <n v="9126"/>
    <n v="9399.7800000000007"/>
    <n v="9493.7777999999998"/>
  </r>
  <r>
    <x v="10"/>
    <x v="3"/>
    <x v="4"/>
    <x v="58"/>
    <n v="27738"/>
    <n v="19416.599999999999"/>
    <n v="18445.769999999997"/>
  </r>
  <r>
    <x v="10"/>
    <x v="0"/>
    <x v="4"/>
    <x v="40"/>
    <n v="28247"/>
    <n v="23162.539999999997"/>
    <n v="18530.031999999999"/>
  </r>
  <r>
    <x v="10"/>
    <x v="1"/>
    <x v="4"/>
    <x v="34"/>
    <n v="24684"/>
    <n v="26658.720000000001"/>
    <n v="22926.499200000002"/>
  </r>
  <r>
    <x v="10"/>
    <x v="3"/>
    <x v="4"/>
    <x v="5"/>
    <n v="28394"/>
    <n v="28677.94"/>
    <n v="25810.146000000001"/>
  </r>
  <r>
    <x v="10"/>
    <x v="3"/>
    <x v="4"/>
    <x v="6"/>
    <n v="21162"/>
    <n v="16929.600000000002"/>
    <n v="13882.272000000001"/>
  </r>
  <r>
    <x v="10"/>
    <x v="3"/>
    <x v="4"/>
    <x v="24"/>
    <n v="20740"/>
    <n v="20532.599999999999"/>
    <n v="20532.599999999999"/>
  </r>
  <r>
    <x v="10"/>
    <x v="1"/>
    <x v="4"/>
    <x v="31"/>
    <n v="21176"/>
    <n v="18846.64"/>
    <n v="14700.379199999999"/>
  </r>
  <r>
    <x v="10"/>
    <x v="0"/>
    <x v="4"/>
    <x v="53"/>
    <n v="9006"/>
    <n v="7294.8600000000006"/>
    <n v="5762.9394000000011"/>
  </r>
  <r>
    <x v="10"/>
    <x v="3"/>
    <x v="4"/>
    <x v="61"/>
    <n v="14638"/>
    <n v="16394.560000000001"/>
    <n v="19673.472000000002"/>
  </r>
  <r>
    <x v="10"/>
    <x v="1"/>
    <x v="4"/>
    <x v="29"/>
    <n v="19864"/>
    <n v="22247.680000000004"/>
    <n v="20022.912000000004"/>
  </r>
  <r>
    <x v="10"/>
    <x v="3"/>
    <x v="5"/>
    <x v="62"/>
    <n v="18116"/>
    <n v="15217.439999999999"/>
    <n v="15065.265599999999"/>
  </r>
  <r>
    <x v="10"/>
    <x v="1"/>
    <x v="5"/>
    <x v="30"/>
    <n v="24153"/>
    <n v="31398.9"/>
    <n v="31084.911"/>
  </r>
  <r>
    <x v="10"/>
    <x v="3"/>
    <x v="5"/>
    <x v="6"/>
    <n v="23936"/>
    <n v="26568.960000000003"/>
    <n v="21255.168000000005"/>
  </r>
  <r>
    <x v="10"/>
    <x v="0"/>
    <x v="5"/>
    <x v="0"/>
    <n v="24060"/>
    <n v="22857"/>
    <n v="24685.56"/>
  </r>
  <r>
    <x v="10"/>
    <x v="3"/>
    <x v="5"/>
    <x v="38"/>
    <n v="19816"/>
    <n v="15852.800000000001"/>
    <n v="11572.544"/>
  </r>
  <r>
    <x v="10"/>
    <x v="0"/>
    <x v="5"/>
    <x v="41"/>
    <n v="9715"/>
    <n v="12435.2"/>
    <n v="10818.624"/>
  </r>
  <r>
    <x v="10"/>
    <x v="3"/>
    <x v="5"/>
    <x v="24"/>
    <n v="14724"/>
    <n v="15754.68"/>
    <n v="13076.384399999999"/>
  </r>
  <r>
    <x v="10"/>
    <x v="1"/>
    <x v="5"/>
    <x v="30"/>
    <n v="19119"/>
    <n v="21413.280000000002"/>
    <n v="22055.678400000004"/>
  </r>
  <r>
    <x v="10"/>
    <x v="2"/>
    <x v="0"/>
    <x v="22"/>
    <n v="9270"/>
    <n v="8343"/>
    <n v="6424.1100000000006"/>
  </r>
  <r>
    <x v="10"/>
    <x v="0"/>
    <x v="0"/>
    <x v="60"/>
    <n v="19103"/>
    <n v="17383.73"/>
    <n v="12342.448299999998"/>
  </r>
  <r>
    <x v="10"/>
    <x v="2"/>
    <x v="0"/>
    <x v="33"/>
    <n v="17359"/>
    <n v="13713.61"/>
    <n v="14399.290500000001"/>
  </r>
  <r>
    <x v="10"/>
    <x v="0"/>
    <x v="0"/>
    <x v="50"/>
    <n v="27840"/>
    <n v="30345.600000000002"/>
    <n v="29435.232"/>
  </r>
  <r>
    <x v="10"/>
    <x v="1"/>
    <x v="0"/>
    <x v="47"/>
    <n v="10599"/>
    <n v="13460.73"/>
    <n v="12249.264300000001"/>
  </r>
  <r>
    <x v="10"/>
    <x v="2"/>
    <x v="0"/>
    <x v="23"/>
    <n v="16952"/>
    <n v="13053.04"/>
    <n v="13836.222400000002"/>
  </r>
  <r>
    <x v="10"/>
    <x v="3"/>
    <x v="1"/>
    <x v="21"/>
    <n v="18095"/>
    <n v="15923.6"/>
    <n v="15923.6"/>
  </r>
  <r>
    <x v="10"/>
    <x v="2"/>
    <x v="1"/>
    <x v="12"/>
    <n v="28377"/>
    <n v="26106.84"/>
    <n v="22190.813999999998"/>
  </r>
  <r>
    <x v="10"/>
    <x v="3"/>
    <x v="1"/>
    <x v="57"/>
    <n v="11553"/>
    <n v="14903.37"/>
    <n v="16989.841799999998"/>
  </r>
  <r>
    <x v="10"/>
    <x v="1"/>
    <x v="1"/>
    <x v="47"/>
    <n v="23845"/>
    <n v="25275.7"/>
    <n v="27550.513000000003"/>
  </r>
  <r>
    <x v="10"/>
    <x v="1"/>
    <x v="1"/>
    <x v="34"/>
    <n v="15636"/>
    <n v="14228.76"/>
    <n v="10956.145200000001"/>
  </r>
  <r>
    <x v="10"/>
    <x v="3"/>
    <x v="1"/>
    <x v="28"/>
    <n v="21349"/>
    <n v="25832.29"/>
    <n v="22474.0923"/>
  </r>
  <r>
    <x v="10"/>
    <x v="0"/>
    <x v="1"/>
    <x v="18"/>
    <n v="19591"/>
    <n v="23117.379999999997"/>
    <n v="20805.642"/>
  </r>
  <r>
    <x v="10"/>
    <x v="2"/>
    <x v="1"/>
    <x v="2"/>
    <n v="12340"/>
    <n v="9748.6"/>
    <n v="7603.9080000000004"/>
  </r>
  <r>
    <x v="10"/>
    <x v="2"/>
    <x v="1"/>
    <x v="8"/>
    <n v="9463"/>
    <n v="11828.75"/>
    <n v="8871.5625"/>
  </r>
  <r>
    <x v="10"/>
    <x v="2"/>
    <x v="1"/>
    <x v="23"/>
    <n v="9255"/>
    <n v="9440.1"/>
    <n v="10478.511"/>
  </r>
  <r>
    <x v="10"/>
    <x v="3"/>
    <x v="1"/>
    <x v="7"/>
    <n v="27086"/>
    <n v="18960.199999999997"/>
    <n v="13272.139999999998"/>
  </r>
  <r>
    <x v="10"/>
    <x v="2"/>
    <x v="1"/>
    <x v="44"/>
    <n v="16419"/>
    <n v="19374.419999999998"/>
    <n v="22280.582999999995"/>
  </r>
  <r>
    <x v="10"/>
    <x v="3"/>
    <x v="1"/>
    <x v="58"/>
    <n v="27240"/>
    <n v="23154"/>
    <n v="26627.1"/>
  </r>
  <r>
    <x v="10"/>
    <x v="1"/>
    <x v="1"/>
    <x v="25"/>
    <n v="13626"/>
    <n v="15124.86"/>
    <n v="16939.843200000003"/>
  </r>
  <r>
    <x v="10"/>
    <x v="3"/>
    <x v="2"/>
    <x v="46"/>
    <n v="10753"/>
    <n v="13011.13"/>
    <n v="14052.020399999999"/>
  </r>
  <r>
    <x v="10"/>
    <x v="2"/>
    <x v="2"/>
    <x v="2"/>
    <n v="23936"/>
    <n v="22499.84"/>
    <n v="23849.830400000003"/>
  </r>
  <r>
    <x v="10"/>
    <x v="2"/>
    <x v="2"/>
    <x v="39"/>
    <n v="23390"/>
    <n v="27834.1"/>
    <n v="21153.915999999997"/>
  </r>
  <r>
    <x v="10"/>
    <x v="3"/>
    <x v="2"/>
    <x v="5"/>
    <n v="15226"/>
    <n v="11267.24"/>
    <n v="8563.1023999999998"/>
  </r>
  <r>
    <x v="10"/>
    <x v="1"/>
    <x v="2"/>
    <x v="19"/>
    <n v="10686"/>
    <n v="9937.9800000000014"/>
    <n v="7552.8648000000012"/>
  </r>
  <r>
    <x v="10"/>
    <x v="2"/>
    <x v="2"/>
    <x v="39"/>
    <n v="16920"/>
    <n v="20134.8"/>
    <n v="16309.188"/>
  </r>
  <r>
    <x v="10"/>
    <x v="2"/>
    <x v="2"/>
    <x v="63"/>
    <n v="28844"/>
    <n v="25671.16"/>
    <n v="17969.811999999998"/>
  </r>
  <r>
    <x v="10"/>
    <x v="2"/>
    <x v="2"/>
    <x v="33"/>
    <n v="27806"/>
    <n v="31142.720000000001"/>
    <n v="27405.5936"/>
  </r>
  <r>
    <x v="10"/>
    <x v="1"/>
    <x v="3"/>
    <x v="1"/>
    <n v="19921"/>
    <n v="14741.539999999999"/>
    <n v="15773.4478"/>
  </r>
  <r>
    <x v="10"/>
    <x v="2"/>
    <x v="3"/>
    <x v="22"/>
    <n v="21859"/>
    <n v="21859"/>
    <n v="19454.510000000002"/>
  </r>
  <r>
    <x v="10"/>
    <x v="3"/>
    <x v="3"/>
    <x v="64"/>
    <n v="16674"/>
    <n v="12838.98"/>
    <n v="13224.1494"/>
  </r>
  <r>
    <x v="10"/>
    <x v="1"/>
    <x v="3"/>
    <x v="34"/>
    <n v="21454"/>
    <n v="22097.62"/>
    <n v="16131.262599999998"/>
  </r>
  <r>
    <x v="10"/>
    <x v="2"/>
    <x v="3"/>
    <x v="4"/>
    <n v="15028"/>
    <n v="12022.400000000001"/>
    <n v="11902.176000000001"/>
  </r>
  <r>
    <x v="10"/>
    <x v="3"/>
    <x v="3"/>
    <x v="17"/>
    <n v="18469"/>
    <n v="18838.38"/>
    <n v="17896.460999999999"/>
  </r>
  <r>
    <x v="10"/>
    <x v="0"/>
    <x v="4"/>
    <x v="26"/>
    <n v="14048"/>
    <n v="12643.2"/>
    <n v="9988.1280000000006"/>
  </r>
  <r>
    <x v="10"/>
    <x v="3"/>
    <x v="4"/>
    <x v="3"/>
    <n v="20315"/>
    <n v="14626.8"/>
    <n v="16528.283999999996"/>
  </r>
  <r>
    <x v="10"/>
    <x v="1"/>
    <x v="4"/>
    <x v="11"/>
    <n v="20338"/>
    <n v="22981.94"/>
    <n v="25969.592199999996"/>
  </r>
  <r>
    <x v="10"/>
    <x v="1"/>
    <x v="4"/>
    <x v="49"/>
    <n v="29970"/>
    <n v="26373.599999999999"/>
    <n v="19780.199999999997"/>
  </r>
  <r>
    <x v="10"/>
    <x v="0"/>
    <x v="4"/>
    <x v="41"/>
    <n v="12486"/>
    <n v="10488.24"/>
    <n v="7656.4151999999995"/>
  </r>
  <r>
    <x v="10"/>
    <x v="0"/>
    <x v="4"/>
    <x v="60"/>
    <n v="15291"/>
    <n v="13761.9"/>
    <n v="12660.948"/>
  </r>
  <r>
    <x v="10"/>
    <x v="0"/>
    <x v="4"/>
    <x v="26"/>
    <n v="21593"/>
    <n v="16410.68"/>
    <n v="12143.903200000001"/>
  </r>
  <r>
    <x v="10"/>
    <x v="1"/>
    <x v="4"/>
    <x v="54"/>
    <n v="27737"/>
    <n v="30788.070000000003"/>
    <n v="35098.399799999999"/>
  </r>
  <r>
    <x v="10"/>
    <x v="2"/>
    <x v="4"/>
    <x v="14"/>
    <n v="25079"/>
    <n v="22571.100000000002"/>
    <n v="20539.701000000001"/>
  </r>
  <r>
    <x v="10"/>
    <x v="1"/>
    <x v="4"/>
    <x v="1"/>
    <n v="16430"/>
    <n v="14787"/>
    <n v="11238.12"/>
  </r>
  <r>
    <x v="10"/>
    <x v="1"/>
    <x v="4"/>
    <x v="19"/>
    <n v="9391"/>
    <n v="8451.9"/>
    <n v="6761.52"/>
  </r>
  <r>
    <x v="10"/>
    <x v="2"/>
    <x v="4"/>
    <x v="39"/>
    <n v="15277"/>
    <n v="19707.330000000002"/>
    <n v="23648.796000000002"/>
  </r>
  <r>
    <x v="10"/>
    <x v="3"/>
    <x v="4"/>
    <x v="24"/>
    <n v="13357"/>
    <n v="17096.96"/>
    <n v="15045.324799999999"/>
  </r>
  <r>
    <x v="10"/>
    <x v="3"/>
    <x v="4"/>
    <x v="3"/>
    <n v="27528"/>
    <n v="33584.159999999996"/>
    <n v="39965.150399999991"/>
  </r>
  <r>
    <x v="10"/>
    <x v="3"/>
    <x v="4"/>
    <x v="38"/>
    <n v="23909"/>
    <n v="28929.89"/>
    <n v="30954.9823"/>
  </r>
  <r>
    <x v="10"/>
    <x v="1"/>
    <x v="5"/>
    <x v="30"/>
    <n v="24540"/>
    <n v="19877.400000000001"/>
    <n v="16697.016"/>
  </r>
  <r>
    <x v="10"/>
    <x v="1"/>
    <x v="5"/>
    <x v="15"/>
    <n v="12417"/>
    <n v="13534.53"/>
    <n v="14211.256500000001"/>
  </r>
  <r>
    <x v="10"/>
    <x v="1"/>
    <x v="5"/>
    <x v="51"/>
    <n v="16563"/>
    <n v="15403.59"/>
    <n v="11244.620699999999"/>
  </r>
  <r>
    <x v="10"/>
    <x v="1"/>
    <x v="5"/>
    <x v="49"/>
    <n v="27894"/>
    <n v="22036.260000000002"/>
    <n v="21815.897400000002"/>
  </r>
  <r>
    <x v="10"/>
    <x v="3"/>
    <x v="5"/>
    <x v="3"/>
    <n v="22927"/>
    <n v="27283.129999999997"/>
    <n v="21553.672699999999"/>
  </r>
  <r>
    <x v="10"/>
    <x v="3"/>
    <x v="5"/>
    <x v="38"/>
    <n v="19534"/>
    <n v="14455.16"/>
    <n v="14166.0568"/>
  </r>
  <r>
    <x v="10"/>
    <x v="0"/>
    <x v="5"/>
    <x v="53"/>
    <n v="26555"/>
    <n v="21509.550000000003"/>
    <n v="19573.690500000004"/>
  </r>
  <r>
    <x v="10"/>
    <x v="2"/>
    <x v="5"/>
    <x v="32"/>
    <n v="16756"/>
    <n v="19939.64"/>
    <n v="17945.675999999999"/>
  </r>
  <r>
    <x v="10"/>
    <x v="3"/>
    <x v="0"/>
    <x v="58"/>
    <n v="13693"/>
    <n v="15610.019999999999"/>
    <n v="18107.623199999998"/>
  </r>
  <r>
    <x v="10"/>
    <x v="1"/>
    <x v="0"/>
    <x v="48"/>
    <n v="23100"/>
    <n v="28182"/>
    <n v="21981.96"/>
  </r>
  <r>
    <x v="10"/>
    <x v="2"/>
    <x v="0"/>
    <x v="33"/>
    <n v="15971"/>
    <n v="16450.13"/>
    <n v="11515.091"/>
  </r>
  <r>
    <x v="10"/>
    <x v="3"/>
    <x v="0"/>
    <x v="3"/>
    <n v="29577"/>
    <n v="37562.79"/>
    <n v="43948.4643"/>
  </r>
  <r>
    <x v="10"/>
    <x v="1"/>
    <x v="0"/>
    <x v="34"/>
    <n v="18375"/>
    <n v="20763.749999999996"/>
    <n v="19933.199999999997"/>
  </r>
  <r>
    <x v="10"/>
    <x v="2"/>
    <x v="0"/>
    <x v="14"/>
    <n v="20168"/>
    <n v="21378.080000000002"/>
    <n v="20095.395199999999"/>
  </r>
  <r>
    <x v="10"/>
    <x v="3"/>
    <x v="1"/>
    <x v="17"/>
    <n v="22775"/>
    <n v="22091.75"/>
    <n v="22975.420000000002"/>
  </r>
  <r>
    <x v="10"/>
    <x v="1"/>
    <x v="1"/>
    <x v="29"/>
    <n v="21979"/>
    <n v="17363.41"/>
    <n v="13369.825699999999"/>
  </r>
  <r>
    <x v="10"/>
    <x v="0"/>
    <x v="1"/>
    <x v="16"/>
    <n v="10399"/>
    <n v="10502.99"/>
    <n v="10187.900299999999"/>
  </r>
  <r>
    <x v="10"/>
    <x v="0"/>
    <x v="1"/>
    <x v="0"/>
    <n v="24097"/>
    <n v="17590.810000000001"/>
    <n v="19173.982900000003"/>
  </r>
  <r>
    <x v="10"/>
    <x v="0"/>
    <x v="1"/>
    <x v="53"/>
    <n v="13739"/>
    <n v="10441.64"/>
    <n v="9293.0596000000005"/>
  </r>
  <r>
    <x v="10"/>
    <x v="3"/>
    <x v="1"/>
    <x v="38"/>
    <n v="27153"/>
    <n v="26066.879999999997"/>
    <n v="30237.580799999996"/>
  </r>
  <r>
    <x v="10"/>
    <x v="3"/>
    <x v="1"/>
    <x v="27"/>
    <n v="20744"/>
    <n v="17632.399999999998"/>
    <n v="13047.975999999999"/>
  </r>
  <r>
    <x v="10"/>
    <x v="3"/>
    <x v="1"/>
    <x v="46"/>
    <n v="22580"/>
    <n v="24160.600000000002"/>
    <n v="18362.056"/>
  </r>
  <r>
    <x v="10"/>
    <x v="2"/>
    <x v="1"/>
    <x v="33"/>
    <n v="13273"/>
    <n v="10751.130000000001"/>
    <n v="8170.8588000000009"/>
  </r>
  <r>
    <x v="10"/>
    <x v="3"/>
    <x v="1"/>
    <x v="10"/>
    <n v="18952"/>
    <n v="24448.080000000002"/>
    <n v="25670.484000000004"/>
  </r>
  <r>
    <x v="10"/>
    <x v="3"/>
    <x v="1"/>
    <x v="38"/>
    <n v="18162"/>
    <n v="20704.679999999997"/>
    <n v="20290.586399999997"/>
  </r>
  <r>
    <x v="10"/>
    <x v="1"/>
    <x v="1"/>
    <x v="1"/>
    <n v="28276"/>
    <n v="25165.64"/>
    <n v="22649.076000000001"/>
  </r>
  <r>
    <x v="10"/>
    <x v="3"/>
    <x v="1"/>
    <x v="37"/>
    <n v="22317"/>
    <n v="24548.7"/>
    <n v="19638.960000000003"/>
  </r>
  <r>
    <x v="10"/>
    <x v="2"/>
    <x v="1"/>
    <x v="8"/>
    <n v="17393"/>
    <n v="13740.470000000001"/>
    <n v="13603.0653"/>
  </r>
  <r>
    <x v="10"/>
    <x v="1"/>
    <x v="2"/>
    <x v="15"/>
    <n v="29189"/>
    <n v="24518.76"/>
    <n v="19124.632799999999"/>
  </r>
  <r>
    <x v="10"/>
    <x v="3"/>
    <x v="2"/>
    <x v="6"/>
    <n v="29449"/>
    <n v="20908.789999999997"/>
    <n v="23836.020599999996"/>
  </r>
  <r>
    <x v="10"/>
    <x v="2"/>
    <x v="2"/>
    <x v="2"/>
    <n v="26905"/>
    <n v="23945.45"/>
    <n v="19635.269"/>
  </r>
  <r>
    <x v="10"/>
    <x v="1"/>
    <x v="2"/>
    <x v="25"/>
    <n v="28468"/>
    <n v="21066.32"/>
    <n v="22119.636000000002"/>
  </r>
  <r>
    <x v="10"/>
    <x v="3"/>
    <x v="2"/>
    <x v="7"/>
    <n v="12149"/>
    <n v="8625.7899999999991"/>
    <n v="8021.9847"/>
  </r>
  <r>
    <x v="10"/>
    <x v="1"/>
    <x v="2"/>
    <x v="15"/>
    <n v="19665"/>
    <n v="13962.15"/>
    <n v="12286.691999999999"/>
  </r>
  <r>
    <x v="10"/>
    <x v="1"/>
    <x v="2"/>
    <x v="11"/>
    <n v="28741"/>
    <n v="26729.13"/>
    <n v="24323.508300000001"/>
  </r>
  <r>
    <x v="10"/>
    <x v="3"/>
    <x v="2"/>
    <x v="10"/>
    <n v="17045"/>
    <n v="13124.65"/>
    <n v="9187.2549999999992"/>
  </r>
  <r>
    <x v="10"/>
    <x v="0"/>
    <x v="3"/>
    <x v="41"/>
    <n v="16330"/>
    <n v="14860.300000000001"/>
    <n v="10996.622000000001"/>
  </r>
  <r>
    <x v="10"/>
    <x v="1"/>
    <x v="3"/>
    <x v="19"/>
    <n v="9783"/>
    <n v="10565.640000000001"/>
    <n v="10882.609200000001"/>
  </r>
  <r>
    <x v="10"/>
    <x v="0"/>
    <x v="3"/>
    <x v="41"/>
    <n v="8181"/>
    <n v="6053.94"/>
    <n v="6175.0187999999998"/>
  </r>
  <r>
    <x v="10"/>
    <x v="0"/>
    <x v="3"/>
    <x v="40"/>
    <n v="20478"/>
    <n v="25392.720000000001"/>
    <n v="25392.720000000001"/>
  </r>
  <r>
    <x v="10"/>
    <x v="1"/>
    <x v="3"/>
    <x v="34"/>
    <n v="28594"/>
    <n v="26592.420000000002"/>
    <n v="29517.586200000005"/>
  </r>
  <r>
    <x v="10"/>
    <x v="3"/>
    <x v="3"/>
    <x v="17"/>
    <n v="21961"/>
    <n v="16251.14"/>
    <n v="12350.866399999999"/>
  </r>
  <r>
    <x v="10"/>
    <x v="3"/>
    <x v="4"/>
    <x v="24"/>
    <n v="9570"/>
    <n v="11292.599999999999"/>
    <n v="9259.9319999999989"/>
  </r>
  <r>
    <x v="10"/>
    <x v="3"/>
    <x v="4"/>
    <x v="27"/>
    <n v="13486"/>
    <n v="14699.740000000002"/>
    <n v="14552.742600000001"/>
  </r>
  <r>
    <x v="10"/>
    <x v="2"/>
    <x v="4"/>
    <x v="2"/>
    <n v="12433"/>
    <n v="12557.33"/>
    <n v="11929.4635"/>
  </r>
  <r>
    <x v="10"/>
    <x v="1"/>
    <x v="4"/>
    <x v="11"/>
    <n v="23492"/>
    <n v="28425.32"/>
    <n v="28425.32"/>
  </r>
  <r>
    <x v="10"/>
    <x v="2"/>
    <x v="4"/>
    <x v="12"/>
    <n v="22678"/>
    <n v="20636.98"/>
    <n v="17954.172599999998"/>
  </r>
  <r>
    <x v="10"/>
    <x v="1"/>
    <x v="4"/>
    <x v="59"/>
    <n v="9949"/>
    <n v="11938.8"/>
    <n v="13371.456"/>
  </r>
  <r>
    <x v="10"/>
    <x v="3"/>
    <x v="4"/>
    <x v="38"/>
    <n v="21558"/>
    <n v="18539.88"/>
    <n v="20393.868000000002"/>
  </r>
  <r>
    <x v="10"/>
    <x v="2"/>
    <x v="4"/>
    <x v="14"/>
    <n v="9898"/>
    <n v="9304.119999999999"/>
    <n v="10048.4496"/>
  </r>
  <r>
    <x v="10"/>
    <x v="3"/>
    <x v="4"/>
    <x v="3"/>
    <n v="11650"/>
    <n v="12349"/>
    <n v="10867.12"/>
  </r>
  <r>
    <x v="10"/>
    <x v="0"/>
    <x v="4"/>
    <x v="16"/>
    <n v="9855"/>
    <n v="7095.5999999999995"/>
    <n v="6173.1719999999996"/>
  </r>
  <r>
    <x v="10"/>
    <x v="1"/>
    <x v="4"/>
    <x v="29"/>
    <n v="18279"/>
    <n v="15719.94"/>
    <n v="13519.1484"/>
  </r>
  <r>
    <x v="10"/>
    <x v="3"/>
    <x v="4"/>
    <x v="13"/>
    <n v="18757"/>
    <n v="17631.579999999998"/>
    <n v="14810.527199999999"/>
  </r>
  <r>
    <x v="10"/>
    <x v="1"/>
    <x v="4"/>
    <x v="48"/>
    <n v="20951"/>
    <n v="23255.61"/>
    <n v="24650.946600000003"/>
  </r>
  <r>
    <x v="10"/>
    <x v="1"/>
    <x v="4"/>
    <x v="1"/>
    <n v="13472"/>
    <n v="13202.56"/>
    <n v="15446.995199999998"/>
  </r>
  <r>
    <x v="10"/>
    <x v="0"/>
    <x v="4"/>
    <x v="0"/>
    <n v="9496"/>
    <n v="7976.6399999999994"/>
    <n v="9013.6031999999977"/>
  </r>
  <r>
    <x v="10"/>
    <x v="3"/>
    <x v="5"/>
    <x v="5"/>
    <n v="28328"/>
    <n v="32293.919999999998"/>
    <n v="35200.372799999997"/>
  </r>
  <r>
    <x v="10"/>
    <x v="0"/>
    <x v="5"/>
    <x v="52"/>
    <n v="22731"/>
    <n v="22503.69"/>
    <n v="22278.6531"/>
  </r>
  <r>
    <x v="10"/>
    <x v="1"/>
    <x v="5"/>
    <x v="49"/>
    <n v="10623"/>
    <n v="10304.31"/>
    <n v="8037.3617999999997"/>
  </r>
  <r>
    <x v="10"/>
    <x v="3"/>
    <x v="5"/>
    <x v="3"/>
    <n v="19405"/>
    <n v="21345.5"/>
    <n v="24974.234999999997"/>
  </r>
  <r>
    <x v="10"/>
    <x v="3"/>
    <x v="5"/>
    <x v="13"/>
    <n v="16636"/>
    <n v="20795"/>
    <n v="19755.25"/>
  </r>
  <r>
    <x v="10"/>
    <x v="2"/>
    <x v="5"/>
    <x v="2"/>
    <n v="26224"/>
    <n v="33042.239999999998"/>
    <n v="31390.127999999997"/>
  </r>
  <r>
    <x v="10"/>
    <x v="0"/>
    <x v="5"/>
    <x v="18"/>
    <n v="12729"/>
    <n v="13110.87"/>
    <n v="14290.848300000001"/>
  </r>
  <r>
    <x v="10"/>
    <x v="1"/>
    <x v="5"/>
    <x v="51"/>
    <n v="25379"/>
    <n v="21572.149999999998"/>
    <n v="24592.250999999997"/>
  </r>
  <r>
    <x v="10"/>
    <x v="3"/>
    <x v="0"/>
    <x v="57"/>
    <n v="21227"/>
    <n v="19528.84"/>
    <n v="17185.379199999999"/>
  </r>
  <r>
    <x v="10"/>
    <x v="0"/>
    <x v="0"/>
    <x v="52"/>
    <n v="25535"/>
    <n v="25790.35"/>
    <n v="27595.674500000001"/>
  </r>
  <r>
    <x v="10"/>
    <x v="3"/>
    <x v="0"/>
    <x v="5"/>
    <n v="19485"/>
    <n v="20264.400000000001"/>
    <n v="23304.06"/>
  </r>
  <r>
    <x v="10"/>
    <x v="3"/>
    <x v="0"/>
    <x v="24"/>
    <n v="10208"/>
    <n v="12147.519999999999"/>
    <n v="12390.470399999998"/>
  </r>
  <r>
    <x v="10"/>
    <x v="3"/>
    <x v="0"/>
    <x v="21"/>
    <n v="29693"/>
    <n v="32068.440000000002"/>
    <n v="32068.440000000002"/>
  </r>
  <r>
    <x v="10"/>
    <x v="1"/>
    <x v="0"/>
    <x v="36"/>
    <n v="28892"/>
    <n v="30047.68"/>
    <n v="24939.574399999998"/>
  </r>
  <r>
    <x v="10"/>
    <x v="1"/>
    <x v="1"/>
    <x v="35"/>
    <n v="16445"/>
    <n v="16938.350000000002"/>
    <n v="13889.447"/>
  </r>
  <r>
    <x v="10"/>
    <x v="2"/>
    <x v="1"/>
    <x v="23"/>
    <n v="15756"/>
    <n v="19222.32"/>
    <n v="15185.632800000001"/>
  </r>
  <r>
    <x v="10"/>
    <x v="2"/>
    <x v="1"/>
    <x v="14"/>
    <n v="23189"/>
    <n v="20406.32"/>
    <n v="23671.331199999997"/>
  </r>
  <r>
    <x v="10"/>
    <x v="2"/>
    <x v="1"/>
    <x v="33"/>
    <n v="18236"/>
    <n v="22977.360000000001"/>
    <n v="25275.096000000001"/>
  </r>
  <r>
    <x v="10"/>
    <x v="2"/>
    <x v="1"/>
    <x v="44"/>
    <n v="12837"/>
    <n v="8985.9"/>
    <n v="8626.4639999999999"/>
  </r>
  <r>
    <x v="10"/>
    <x v="2"/>
    <x v="1"/>
    <x v="22"/>
    <n v="15629"/>
    <n v="14222.390000000001"/>
    <n v="15075.733400000003"/>
  </r>
  <r>
    <x v="10"/>
    <x v="1"/>
    <x v="1"/>
    <x v="47"/>
    <n v="14814"/>
    <n v="13925.16"/>
    <n v="13646.656799999999"/>
  </r>
  <r>
    <x v="10"/>
    <x v="3"/>
    <x v="1"/>
    <x v="64"/>
    <n v="23511"/>
    <n v="28448.309999999998"/>
    <n v="24181.063499999997"/>
  </r>
  <r>
    <x v="10"/>
    <x v="2"/>
    <x v="1"/>
    <x v="8"/>
    <n v="14317"/>
    <n v="13601.15"/>
    <n v="14961.265000000001"/>
  </r>
  <r>
    <x v="10"/>
    <x v="1"/>
    <x v="1"/>
    <x v="15"/>
    <n v="29069"/>
    <n v="36626.94"/>
    <n v="33696.784800000001"/>
  </r>
  <r>
    <x v="10"/>
    <x v="2"/>
    <x v="1"/>
    <x v="56"/>
    <n v="18139"/>
    <n v="16869.27"/>
    <n v="14338.879499999999"/>
  </r>
  <r>
    <x v="10"/>
    <x v="3"/>
    <x v="1"/>
    <x v="5"/>
    <n v="29360"/>
    <n v="30828"/>
    <n v="28053.48"/>
  </r>
  <r>
    <x v="10"/>
    <x v="1"/>
    <x v="1"/>
    <x v="19"/>
    <n v="16064"/>
    <n v="17831.04"/>
    <n v="15156.384"/>
  </r>
  <r>
    <x v="10"/>
    <x v="0"/>
    <x v="1"/>
    <x v="0"/>
    <n v="15907"/>
    <n v="18929.329999999998"/>
    <n v="19686.503199999999"/>
  </r>
  <r>
    <x v="10"/>
    <x v="1"/>
    <x v="2"/>
    <x v="15"/>
    <n v="21443"/>
    <n v="22729.58"/>
    <n v="24775.242200000004"/>
  </r>
  <r>
    <x v="10"/>
    <x v="1"/>
    <x v="2"/>
    <x v="35"/>
    <n v="26615"/>
    <n v="34333.35"/>
    <n v="36736.684500000003"/>
  </r>
  <r>
    <x v="10"/>
    <x v="1"/>
    <x v="2"/>
    <x v="15"/>
    <n v="26088"/>
    <n v="26870.639999999999"/>
    <n v="19884.2736"/>
  </r>
  <r>
    <x v="10"/>
    <x v="3"/>
    <x v="2"/>
    <x v="10"/>
    <n v="14573"/>
    <n v="14135.81"/>
    <n v="14842.6005"/>
  </r>
  <r>
    <x v="10"/>
    <x v="1"/>
    <x v="2"/>
    <x v="11"/>
    <n v="14317"/>
    <n v="15032.85"/>
    <n v="18039.419999999998"/>
  </r>
  <r>
    <x v="10"/>
    <x v="1"/>
    <x v="2"/>
    <x v="48"/>
    <n v="16565"/>
    <n v="11595.5"/>
    <n v="8696.625"/>
  </r>
  <r>
    <x v="10"/>
    <x v="1"/>
    <x v="2"/>
    <x v="51"/>
    <n v="10592"/>
    <n v="10062.4"/>
    <n v="10364.271999999999"/>
  </r>
  <r>
    <x v="10"/>
    <x v="3"/>
    <x v="2"/>
    <x v="6"/>
    <n v="10499"/>
    <n v="13648.7"/>
    <n v="13648.7"/>
  </r>
  <r>
    <x v="10"/>
    <x v="1"/>
    <x v="3"/>
    <x v="36"/>
    <n v="22203"/>
    <n v="20648.79"/>
    <n v="14660.6409"/>
  </r>
  <r>
    <x v="10"/>
    <x v="0"/>
    <x v="3"/>
    <x v="26"/>
    <n v="14676"/>
    <n v="16437.120000000003"/>
    <n v="13971.552000000001"/>
  </r>
  <r>
    <x v="10"/>
    <x v="1"/>
    <x v="3"/>
    <x v="49"/>
    <n v="16859"/>
    <n v="21073.75"/>
    <n v="22338.175000000003"/>
  </r>
  <r>
    <x v="10"/>
    <x v="1"/>
    <x v="3"/>
    <x v="1"/>
    <n v="16548"/>
    <n v="12411"/>
    <n v="13652.1"/>
  </r>
  <r>
    <x v="10"/>
    <x v="2"/>
    <x v="3"/>
    <x v="23"/>
    <n v="20279"/>
    <n v="20887.37"/>
    <n v="22349.4859"/>
  </r>
  <r>
    <x v="10"/>
    <x v="3"/>
    <x v="3"/>
    <x v="64"/>
    <n v="16445"/>
    <n v="20556.25"/>
    <n v="23845.25"/>
  </r>
  <r>
    <x v="10"/>
    <x v="2"/>
    <x v="4"/>
    <x v="55"/>
    <n v="28534"/>
    <n v="31102.06"/>
    <n v="34834.307200000003"/>
  </r>
  <r>
    <x v="10"/>
    <x v="2"/>
    <x v="4"/>
    <x v="12"/>
    <n v="25491"/>
    <n v="22177.17"/>
    <n v="23507.800199999998"/>
  </r>
  <r>
    <x v="10"/>
    <x v="0"/>
    <x v="4"/>
    <x v="41"/>
    <n v="22394"/>
    <n v="24857.340000000004"/>
    <n v="17400.138000000003"/>
  </r>
  <r>
    <x v="10"/>
    <x v="1"/>
    <x v="4"/>
    <x v="19"/>
    <n v="25066"/>
    <n v="22058.080000000002"/>
    <n v="20514.014400000004"/>
  </r>
  <r>
    <x v="10"/>
    <x v="1"/>
    <x v="4"/>
    <x v="54"/>
    <n v="13027"/>
    <n v="16935.100000000002"/>
    <n v="15749.643000000004"/>
  </r>
  <r>
    <x v="10"/>
    <x v="0"/>
    <x v="4"/>
    <x v="52"/>
    <n v="18088"/>
    <n v="19173.280000000002"/>
    <n v="14763.425600000002"/>
  </r>
  <r>
    <x v="10"/>
    <x v="3"/>
    <x v="4"/>
    <x v="62"/>
    <n v="16265"/>
    <n v="19192.7"/>
    <n v="17081.503000000001"/>
  </r>
  <r>
    <x v="10"/>
    <x v="3"/>
    <x v="4"/>
    <x v="9"/>
    <n v="8005"/>
    <n v="10086.299999999999"/>
    <n v="11397.518999999998"/>
  </r>
  <r>
    <x v="10"/>
    <x v="2"/>
    <x v="4"/>
    <x v="12"/>
    <n v="29172"/>
    <n v="32672.640000000003"/>
    <n v="38226.988799999999"/>
  </r>
  <r>
    <x v="10"/>
    <x v="3"/>
    <x v="4"/>
    <x v="61"/>
    <n v="16646"/>
    <n v="14315.56"/>
    <n v="11309.2924"/>
  </r>
  <r>
    <x v="10"/>
    <x v="2"/>
    <x v="4"/>
    <x v="39"/>
    <n v="19731"/>
    <n v="25452.99"/>
    <n v="18326.1528"/>
  </r>
  <r>
    <x v="10"/>
    <x v="3"/>
    <x v="4"/>
    <x v="64"/>
    <n v="17568"/>
    <n v="13000.32"/>
    <n v="10010.2464"/>
  </r>
  <r>
    <x v="10"/>
    <x v="1"/>
    <x v="4"/>
    <x v="51"/>
    <n v="13893"/>
    <n v="9725.0999999999985"/>
    <n v="7002.0719999999983"/>
  </r>
  <r>
    <x v="10"/>
    <x v="1"/>
    <x v="4"/>
    <x v="49"/>
    <n v="19386"/>
    <n v="18610.559999999998"/>
    <n v="13585.708799999999"/>
  </r>
  <r>
    <x v="10"/>
    <x v="3"/>
    <x v="4"/>
    <x v="46"/>
    <n v="9575"/>
    <n v="7564.25"/>
    <n v="5521.9025000000001"/>
  </r>
  <r>
    <x v="10"/>
    <x v="1"/>
    <x v="5"/>
    <x v="59"/>
    <n v="19157"/>
    <n v="17241.3"/>
    <n v="16724.060999999998"/>
  </r>
  <r>
    <x v="10"/>
    <x v="2"/>
    <x v="5"/>
    <x v="12"/>
    <n v="26520"/>
    <n v="29437.200000000004"/>
    <n v="21783.528000000002"/>
  </r>
  <r>
    <x v="10"/>
    <x v="1"/>
    <x v="5"/>
    <x v="25"/>
    <n v="11985"/>
    <n v="9348.3000000000011"/>
    <n v="8133.0210000000006"/>
  </r>
  <r>
    <x v="10"/>
    <x v="3"/>
    <x v="5"/>
    <x v="64"/>
    <n v="8189"/>
    <n v="7779.5499999999993"/>
    <n v="6923.7994999999992"/>
  </r>
  <r>
    <x v="10"/>
    <x v="3"/>
    <x v="5"/>
    <x v="28"/>
    <n v="23729"/>
    <n v="27762.929999999997"/>
    <n v="22765.602599999995"/>
  </r>
  <r>
    <x v="10"/>
    <x v="3"/>
    <x v="5"/>
    <x v="37"/>
    <n v="23897"/>
    <n v="21268.33"/>
    <n v="24245.896199999999"/>
  </r>
  <r>
    <x v="10"/>
    <x v="0"/>
    <x v="5"/>
    <x v="42"/>
    <n v="16315"/>
    <n v="17946.5"/>
    <n v="19202.755000000001"/>
  </r>
  <r>
    <x v="10"/>
    <x v="2"/>
    <x v="5"/>
    <x v="43"/>
    <n v="22984"/>
    <n v="18617.04"/>
    <n v="13218.098400000001"/>
  </r>
  <r>
    <x v="11"/>
    <x v="2"/>
    <x v="0"/>
    <x v="44"/>
    <n v="22453"/>
    <n v="19309.579999999998"/>
    <n v="19309.579999999998"/>
  </r>
  <r>
    <x v="11"/>
    <x v="3"/>
    <x v="0"/>
    <x v="5"/>
    <n v="29725"/>
    <n v="32697.500000000004"/>
    <n v="34332.375000000007"/>
  </r>
  <r>
    <x v="11"/>
    <x v="3"/>
    <x v="0"/>
    <x v="28"/>
    <n v="19886"/>
    <n v="15113.36"/>
    <n v="14811.0928"/>
  </r>
  <r>
    <x v="11"/>
    <x v="1"/>
    <x v="0"/>
    <x v="34"/>
    <n v="11103"/>
    <n v="8993.43"/>
    <n v="8453.8241999999991"/>
  </r>
  <r>
    <x v="11"/>
    <x v="2"/>
    <x v="0"/>
    <x v="12"/>
    <n v="27001"/>
    <n v="19440.719999999998"/>
    <n v="20995.977599999998"/>
  </r>
  <r>
    <x v="11"/>
    <x v="1"/>
    <x v="0"/>
    <x v="11"/>
    <n v="27209"/>
    <n v="27209"/>
    <n v="26392.73"/>
  </r>
  <r>
    <x v="11"/>
    <x v="3"/>
    <x v="1"/>
    <x v="7"/>
    <n v="14645"/>
    <n v="12448.25"/>
    <n v="9834.1175000000003"/>
  </r>
  <r>
    <x v="11"/>
    <x v="2"/>
    <x v="1"/>
    <x v="39"/>
    <n v="25082"/>
    <n v="28091.840000000004"/>
    <n v="29496.432000000004"/>
  </r>
  <r>
    <x v="11"/>
    <x v="2"/>
    <x v="1"/>
    <x v="12"/>
    <n v="26388"/>
    <n v="24540.84"/>
    <n v="21595.939200000001"/>
  </r>
  <r>
    <x v="11"/>
    <x v="3"/>
    <x v="1"/>
    <x v="7"/>
    <n v="27741"/>
    <n v="23579.85"/>
    <n v="23815.648499999999"/>
  </r>
  <r>
    <x v="11"/>
    <x v="0"/>
    <x v="1"/>
    <x v="18"/>
    <n v="14810"/>
    <n v="16883.399999999998"/>
    <n v="15870.395999999997"/>
  </r>
  <r>
    <x v="11"/>
    <x v="1"/>
    <x v="1"/>
    <x v="59"/>
    <n v="17885"/>
    <n v="18600.400000000001"/>
    <n v="21948.472000000002"/>
  </r>
  <r>
    <x v="11"/>
    <x v="2"/>
    <x v="1"/>
    <x v="39"/>
    <n v="27254"/>
    <n v="31887.179999999997"/>
    <n v="33800.410799999998"/>
  </r>
  <r>
    <x v="11"/>
    <x v="3"/>
    <x v="1"/>
    <x v="13"/>
    <n v="23152"/>
    <n v="21762.879999999997"/>
    <n v="23503.910399999997"/>
  </r>
  <r>
    <x v="11"/>
    <x v="3"/>
    <x v="1"/>
    <x v="58"/>
    <n v="23946"/>
    <n v="20114.64"/>
    <n v="16091.712"/>
  </r>
  <r>
    <x v="11"/>
    <x v="3"/>
    <x v="1"/>
    <x v="46"/>
    <n v="28034"/>
    <n v="21025.5"/>
    <n v="21866.52"/>
  </r>
  <r>
    <x v="11"/>
    <x v="2"/>
    <x v="1"/>
    <x v="12"/>
    <n v="24488"/>
    <n v="19835.280000000002"/>
    <n v="23603.983200000002"/>
  </r>
  <r>
    <x v="11"/>
    <x v="2"/>
    <x v="1"/>
    <x v="43"/>
    <n v="16716"/>
    <n v="13539.960000000001"/>
    <n v="10561.168800000001"/>
  </r>
  <r>
    <x v="11"/>
    <x v="0"/>
    <x v="1"/>
    <x v="53"/>
    <n v="29242"/>
    <n v="28949.579999999998"/>
    <n v="30107.563200000001"/>
  </r>
  <r>
    <x v="11"/>
    <x v="2"/>
    <x v="1"/>
    <x v="22"/>
    <n v="14378"/>
    <n v="11502.400000000001"/>
    <n v="8051.68"/>
  </r>
  <r>
    <x v="11"/>
    <x v="1"/>
    <x v="2"/>
    <x v="54"/>
    <n v="22357"/>
    <n v="27499.11"/>
    <n v="21724.296900000001"/>
  </r>
  <r>
    <x v="11"/>
    <x v="3"/>
    <x v="2"/>
    <x v="9"/>
    <n v="27214"/>
    <n v="32112.519999999997"/>
    <n v="23763.264799999997"/>
  </r>
  <r>
    <x v="11"/>
    <x v="1"/>
    <x v="2"/>
    <x v="31"/>
    <n v="26714"/>
    <n v="34728.200000000004"/>
    <n v="39590.148000000001"/>
  </r>
  <r>
    <x v="11"/>
    <x v="1"/>
    <x v="2"/>
    <x v="1"/>
    <n v="17421"/>
    <n v="20730.989999999998"/>
    <n v="22182.159299999999"/>
  </r>
  <r>
    <x v="11"/>
    <x v="3"/>
    <x v="2"/>
    <x v="9"/>
    <n v="25268"/>
    <n v="25015.32"/>
    <n v="24515.013599999998"/>
  </r>
  <r>
    <x v="11"/>
    <x v="2"/>
    <x v="2"/>
    <x v="32"/>
    <n v="22236"/>
    <n v="16009.92"/>
    <n v="17130.614400000002"/>
  </r>
  <r>
    <x v="11"/>
    <x v="3"/>
    <x v="2"/>
    <x v="5"/>
    <n v="19053"/>
    <n v="18862.47"/>
    <n v="17730.721799999999"/>
  </r>
  <r>
    <x v="11"/>
    <x v="2"/>
    <x v="2"/>
    <x v="23"/>
    <n v="15675"/>
    <n v="19123.5"/>
    <n v="13577.684999999999"/>
  </r>
  <r>
    <x v="11"/>
    <x v="1"/>
    <x v="3"/>
    <x v="25"/>
    <n v="28801"/>
    <n v="27360.949999999997"/>
    <n v="23530.416999999998"/>
  </r>
  <r>
    <x v="11"/>
    <x v="3"/>
    <x v="3"/>
    <x v="28"/>
    <n v="8849"/>
    <n v="7079.2000000000007"/>
    <n v="6088.1120000000001"/>
  </r>
  <r>
    <x v="11"/>
    <x v="1"/>
    <x v="3"/>
    <x v="15"/>
    <n v="13702"/>
    <n v="12605.84"/>
    <n v="15127.008"/>
  </r>
  <r>
    <x v="11"/>
    <x v="1"/>
    <x v="3"/>
    <x v="51"/>
    <n v="22399"/>
    <n v="17695.21"/>
    <n v="20349.491499999996"/>
  </r>
  <r>
    <x v="11"/>
    <x v="3"/>
    <x v="3"/>
    <x v="21"/>
    <n v="11006"/>
    <n v="12546.839999999998"/>
    <n v="11292.155999999999"/>
  </r>
  <r>
    <x v="11"/>
    <x v="1"/>
    <x v="3"/>
    <x v="47"/>
    <n v="28020"/>
    <n v="20734.8"/>
    <n v="17831.928"/>
  </r>
  <r>
    <x v="11"/>
    <x v="3"/>
    <x v="4"/>
    <x v="61"/>
    <n v="11383"/>
    <n v="14684.07"/>
    <n v="10719.3711"/>
  </r>
  <r>
    <x v="11"/>
    <x v="0"/>
    <x v="4"/>
    <x v="52"/>
    <n v="13634"/>
    <n v="13634"/>
    <n v="14997.400000000001"/>
  </r>
  <r>
    <x v="11"/>
    <x v="0"/>
    <x v="4"/>
    <x v="16"/>
    <n v="26475"/>
    <n v="23033.25"/>
    <n v="22111.919999999998"/>
  </r>
  <r>
    <x v="11"/>
    <x v="2"/>
    <x v="4"/>
    <x v="12"/>
    <n v="23030"/>
    <n v="29708.7"/>
    <n v="32382.483000000004"/>
  </r>
  <r>
    <x v="11"/>
    <x v="2"/>
    <x v="4"/>
    <x v="4"/>
    <n v="10457"/>
    <n v="11084.42"/>
    <n v="12414.550400000002"/>
  </r>
  <r>
    <x v="11"/>
    <x v="3"/>
    <x v="4"/>
    <x v="37"/>
    <n v="17669"/>
    <n v="12544.99"/>
    <n v="12419.5401"/>
  </r>
  <r>
    <x v="11"/>
    <x v="3"/>
    <x v="4"/>
    <x v="64"/>
    <n v="24631"/>
    <n v="19212.18"/>
    <n v="21901.885199999997"/>
  </r>
  <r>
    <x v="11"/>
    <x v="1"/>
    <x v="4"/>
    <x v="34"/>
    <n v="18756"/>
    <n v="22694.76"/>
    <n v="20198.3364"/>
  </r>
  <r>
    <x v="11"/>
    <x v="0"/>
    <x v="4"/>
    <x v="40"/>
    <n v="13870"/>
    <n v="16644"/>
    <n v="13648.08"/>
  </r>
  <r>
    <x v="11"/>
    <x v="2"/>
    <x v="4"/>
    <x v="56"/>
    <n v="9777"/>
    <n v="7723.83"/>
    <n v="8882.4044999999987"/>
  </r>
  <r>
    <x v="11"/>
    <x v="3"/>
    <x v="4"/>
    <x v="10"/>
    <n v="20232"/>
    <n v="21648.240000000002"/>
    <n v="15370.250400000001"/>
  </r>
  <r>
    <x v="11"/>
    <x v="1"/>
    <x v="4"/>
    <x v="29"/>
    <n v="29940"/>
    <n v="30239.4"/>
    <n v="22377.155999999999"/>
  </r>
  <r>
    <x v="11"/>
    <x v="0"/>
    <x v="4"/>
    <x v="0"/>
    <n v="24251"/>
    <n v="22553.43"/>
    <n v="19847.018400000001"/>
  </r>
  <r>
    <x v="11"/>
    <x v="2"/>
    <x v="4"/>
    <x v="44"/>
    <n v="26353"/>
    <n v="28988.300000000003"/>
    <n v="32466.896000000008"/>
  </r>
  <r>
    <x v="11"/>
    <x v="1"/>
    <x v="4"/>
    <x v="30"/>
    <n v="29904"/>
    <n v="30502.080000000002"/>
    <n v="35077.392"/>
  </r>
  <r>
    <x v="11"/>
    <x v="1"/>
    <x v="5"/>
    <x v="51"/>
    <n v="12255"/>
    <n v="11029.5"/>
    <n v="8492.7150000000001"/>
  </r>
  <r>
    <x v="11"/>
    <x v="2"/>
    <x v="5"/>
    <x v="2"/>
    <n v="26019"/>
    <n v="28360.710000000003"/>
    <n v="25241.031900000002"/>
  </r>
  <r>
    <x v="11"/>
    <x v="3"/>
    <x v="5"/>
    <x v="57"/>
    <n v="9880"/>
    <n v="10868"/>
    <n v="12389.519999999999"/>
  </r>
  <r>
    <x v="11"/>
    <x v="2"/>
    <x v="5"/>
    <x v="39"/>
    <n v="26594"/>
    <n v="31380.92"/>
    <n v="23849.499199999998"/>
  </r>
  <r>
    <x v="11"/>
    <x v="2"/>
    <x v="5"/>
    <x v="22"/>
    <n v="10195"/>
    <n v="8054.05"/>
    <n v="8859.4550000000017"/>
  </r>
  <r>
    <x v="11"/>
    <x v="1"/>
    <x v="5"/>
    <x v="49"/>
    <n v="25290"/>
    <n v="23266.799999999999"/>
    <n v="26756.819999999996"/>
  </r>
  <r>
    <x v="11"/>
    <x v="0"/>
    <x v="5"/>
    <x v="26"/>
    <n v="23570"/>
    <n v="25691.300000000003"/>
    <n v="21837.605000000003"/>
  </r>
  <r>
    <x v="11"/>
    <x v="2"/>
    <x v="5"/>
    <x v="22"/>
    <n v="16307"/>
    <n v="17285.420000000002"/>
    <n v="17285.420000000002"/>
  </r>
  <r>
    <x v="11"/>
    <x v="0"/>
    <x v="0"/>
    <x v="42"/>
    <n v="12019"/>
    <n v="13701.659999999998"/>
    <n v="13290.610199999997"/>
  </r>
  <r>
    <x v="11"/>
    <x v="3"/>
    <x v="0"/>
    <x v="58"/>
    <n v="26652"/>
    <n v="23720.28"/>
    <n v="25617.902399999999"/>
  </r>
  <r>
    <x v="11"/>
    <x v="1"/>
    <x v="0"/>
    <x v="19"/>
    <n v="8700"/>
    <n v="8439"/>
    <n v="8270.2199999999993"/>
  </r>
  <r>
    <x v="11"/>
    <x v="0"/>
    <x v="0"/>
    <x v="41"/>
    <n v="16190"/>
    <n v="11656.8"/>
    <n v="12589.343999999999"/>
  </r>
  <r>
    <x v="11"/>
    <x v="1"/>
    <x v="0"/>
    <x v="54"/>
    <n v="20231"/>
    <n v="15780.18"/>
    <n v="17831.6034"/>
  </r>
  <r>
    <x v="11"/>
    <x v="1"/>
    <x v="0"/>
    <x v="51"/>
    <n v="25852"/>
    <n v="20164.560000000001"/>
    <n v="19962.914400000001"/>
  </r>
  <r>
    <x v="11"/>
    <x v="2"/>
    <x v="1"/>
    <x v="39"/>
    <n v="27126"/>
    <n v="34178.76"/>
    <n v="29393.7336"/>
  </r>
  <r>
    <x v="11"/>
    <x v="3"/>
    <x v="1"/>
    <x v="5"/>
    <n v="20592"/>
    <n v="23680.799999999999"/>
    <n v="24154.416000000001"/>
  </r>
  <r>
    <x v="11"/>
    <x v="2"/>
    <x v="1"/>
    <x v="32"/>
    <n v="16439"/>
    <n v="14466.32"/>
    <n v="16491.604799999997"/>
  </r>
  <r>
    <x v="11"/>
    <x v="3"/>
    <x v="1"/>
    <x v="6"/>
    <n v="17172"/>
    <n v="15111.36"/>
    <n v="15715.814400000001"/>
  </r>
  <r>
    <x v="11"/>
    <x v="3"/>
    <x v="1"/>
    <x v="62"/>
    <n v="11024"/>
    <n v="9039.68"/>
    <n v="6870.1568000000007"/>
  </r>
  <r>
    <x v="11"/>
    <x v="3"/>
    <x v="1"/>
    <x v="13"/>
    <n v="14742"/>
    <n v="18280.079999999998"/>
    <n v="20473.689600000002"/>
  </r>
  <r>
    <x v="11"/>
    <x v="2"/>
    <x v="1"/>
    <x v="14"/>
    <n v="14911"/>
    <n v="15954.77"/>
    <n v="11168.339"/>
  </r>
  <r>
    <x v="11"/>
    <x v="1"/>
    <x v="1"/>
    <x v="51"/>
    <n v="26739"/>
    <n v="25936.829999999998"/>
    <n v="24121.251899999999"/>
  </r>
  <r>
    <x v="11"/>
    <x v="2"/>
    <x v="1"/>
    <x v="33"/>
    <n v="18712"/>
    <n v="14408.24"/>
    <n v="13543.745599999998"/>
  </r>
  <r>
    <x v="11"/>
    <x v="2"/>
    <x v="1"/>
    <x v="39"/>
    <n v="15056"/>
    <n v="16712.16"/>
    <n v="12032.7552"/>
  </r>
  <r>
    <x v="11"/>
    <x v="3"/>
    <x v="1"/>
    <x v="37"/>
    <n v="11650"/>
    <n v="9203.5"/>
    <n v="6994.66"/>
  </r>
  <r>
    <x v="11"/>
    <x v="1"/>
    <x v="1"/>
    <x v="29"/>
    <n v="19931"/>
    <n v="25910.3"/>
    <n v="23578.373"/>
  </r>
  <r>
    <x v="11"/>
    <x v="3"/>
    <x v="1"/>
    <x v="20"/>
    <n v="8180"/>
    <n v="6462.2000000000007"/>
    <n v="7625.3960000000006"/>
  </r>
  <r>
    <x v="11"/>
    <x v="0"/>
    <x v="1"/>
    <x v="40"/>
    <n v="22551"/>
    <n v="18266.310000000001"/>
    <n v="21554.245800000001"/>
  </r>
  <r>
    <x v="11"/>
    <x v="3"/>
    <x v="2"/>
    <x v="58"/>
    <n v="9775"/>
    <n v="10068.25"/>
    <n v="8759.3775000000005"/>
  </r>
  <r>
    <x v="11"/>
    <x v="3"/>
    <x v="2"/>
    <x v="61"/>
    <n v="14817"/>
    <n v="11705.43"/>
    <n v="11588.375700000001"/>
  </r>
  <r>
    <x v="11"/>
    <x v="1"/>
    <x v="2"/>
    <x v="15"/>
    <n v="10672"/>
    <n v="10458.56"/>
    <n v="12236.515199999998"/>
  </r>
  <r>
    <x v="11"/>
    <x v="1"/>
    <x v="2"/>
    <x v="51"/>
    <n v="14053"/>
    <n v="14334.06"/>
    <n v="12040.6104"/>
  </r>
  <r>
    <x v="11"/>
    <x v="2"/>
    <x v="2"/>
    <x v="14"/>
    <n v="10690"/>
    <n v="11545.2"/>
    <n v="13046.075999999999"/>
  </r>
  <r>
    <x v="11"/>
    <x v="1"/>
    <x v="2"/>
    <x v="11"/>
    <n v="20767"/>
    <n v="21597.68"/>
    <n v="16846.190399999999"/>
  </r>
  <r>
    <x v="11"/>
    <x v="3"/>
    <x v="2"/>
    <x v="3"/>
    <n v="26391"/>
    <n v="33252.660000000003"/>
    <n v="26602.128000000004"/>
  </r>
  <r>
    <x v="11"/>
    <x v="3"/>
    <x v="2"/>
    <x v="58"/>
    <n v="17872"/>
    <n v="20016.640000000003"/>
    <n v="21217.638400000003"/>
  </r>
  <r>
    <x v="11"/>
    <x v="1"/>
    <x v="3"/>
    <x v="54"/>
    <n v="23728"/>
    <n v="27999.039999999997"/>
    <n v="31638.915199999992"/>
  </r>
  <r>
    <x v="11"/>
    <x v="2"/>
    <x v="3"/>
    <x v="22"/>
    <n v="23015"/>
    <n v="28078.3"/>
    <n v="30605.347000000002"/>
  </r>
  <r>
    <x v="11"/>
    <x v="3"/>
    <x v="3"/>
    <x v="46"/>
    <n v="21136"/>
    <n v="19867.84"/>
    <n v="17881.056"/>
  </r>
  <r>
    <x v="11"/>
    <x v="2"/>
    <x v="3"/>
    <x v="63"/>
    <n v="29753"/>
    <n v="27670.29"/>
    <n v="23796.449400000001"/>
  </r>
  <r>
    <x v="11"/>
    <x v="1"/>
    <x v="3"/>
    <x v="48"/>
    <n v="28041"/>
    <n v="21030.75"/>
    <n v="20820.442500000001"/>
  </r>
  <r>
    <x v="11"/>
    <x v="2"/>
    <x v="3"/>
    <x v="22"/>
    <n v="24324"/>
    <n v="23107.8"/>
    <n v="26342.891999999996"/>
  </r>
  <r>
    <x v="11"/>
    <x v="2"/>
    <x v="4"/>
    <x v="4"/>
    <n v="10499"/>
    <n v="7559.28"/>
    <n v="9071.1359999999986"/>
  </r>
  <r>
    <x v="11"/>
    <x v="3"/>
    <x v="4"/>
    <x v="37"/>
    <n v="18074"/>
    <n v="14820.679999999998"/>
    <n v="15265.300399999998"/>
  </r>
  <r>
    <x v="11"/>
    <x v="0"/>
    <x v="4"/>
    <x v="42"/>
    <n v="8792"/>
    <n v="8264.48"/>
    <n v="7272.7424000000001"/>
  </r>
  <r>
    <x v="11"/>
    <x v="3"/>
    <x v="4"/>
    <x v="21"/>
    <n v="18476"/>
    <n v="18660.759999999998"/>
    <n v="18847.367599999998"/>
  </r>
  <r>
    <x v="11"/>
    <x v="2"/>
    <x v="4"/>
    <x v="33"/>
    <n v="27408"/>
    <n v="25489.440000000002"/>
    <n v="18607.2912"/>
  </r>
  <r>
    <x v="11"/>
    <x v="3"/>
    <x v="4"/>
    <x v="58"/>
    <n v="27682"/>
    <n v="35709.78"/>
    <n v="39280.758000000002"/>
  </r>
  <r>
    <x v="11"/>
    <x v="3"/>
    <x v="4"/>
    <x v="9"/>
    <n v="28476"/>
    <n v="24489.360000000001"/>
    <n v="23264.892"/>
  </r>
  <r>
    <x v="11"/>
    <x v="3"/>
    <x v="4"/>
    <x v="62"/>
    <n v="17594"/>
    <n v="22520.32"/>
    <n v="22295.1168"/>
  </r>
  <r>
    <x v="11"/>
    <x v="3"/>
    <x v="4"/>
    <x v="17"/>
    <n v="9684"/>
    <n v="11233.439999999999"/>
    <n v="7975.7423999999983"/>
  </r>
  <r>
    <x v="11"/>
    <x v="1"/>
    <x v="4"/>
    <x v="48"/>
    <n v="25947"/>
    <n v="32693.22"/>
    <n v="35962.542000000001"/>
  </r>
  <r>
    <x v="11"/>
    <x v="3"/>
    <x v="4"/>
    <x v="17"/>
    <n v="18529"/>
    <n v="18714.29"/>
    <n v="15720.0036"/>
  </r>
  <r>
    <x v="11"/>
    <x v="2"/>
    <x v="4"/>
    <x v="14"/>
    <n v="14845"/>
    <n v="17665.55"/>
    <n v="20492.037999999997"/>
  </r>
  <r>
    <x v="11"/>
    <x v="3"/>
    <x v="4"/>
    <x v="21"/>
    <n v="27461"/>
    <n v="23341.85"/>
    <n v="24042.105499999998"/>
  </r>
  <r>
    <x v="11"/>
    <x v="0"/>
    <x v="4"/>
    <x v="42"/>
    <n v="24066"/>
    <n v="18530.82"/>
    <n v="13342.190399999999"/>
  </r>
  <r>
    <x v="11"/>
    <x v="1"/>
    <x v="4"/>
    <x v="29"/>
    <n v="11499"/>
    <n v="11843.970000000001"/>
    <n v="8409.2187000000013"/>
  </r>
  <r>
    <x v="11"/>
    <x v="2"/>
    <x v="5"/>
    <x v="23"/>
    <n v="19083"/>
    <n v="17747.190000000002"/>
    <n v="15617.527200000002"/>
  </r>
  <r>
    <x v="11"/>
    <x v="3"/>
    <x v="5"/>
    <x v="7"/>
    <n v="21447"/>
    <n v="20803.59"/>
    <n v="14562.512999999999"/>
  </r>
  <r>
    <x v="11"/>
    <x v="1"/>
    <x v="5"/>
    <x v="35"/>
    <n v="26428"/>
    <n v="22992.36"/>
    <n v="22762.436399999999"/>
  </r>
  <r>
    <x v="11"/>
    <x v="0"/>
    <x v="5"/>
    <x v="52"/>
    <n v="8002"/>
    <n v="9122.2799999999988"/>
    <n v="9213.5027999999984"/>
  </r>
  <r>
    <x v="11"/>
    <x v="1"/>
    <x v="5"/>
    <x v="15"/>
    <n v="10874"/>
    <n v="13918.720000000001"/>
    <n v="13083.596800000001"/>
  </r>
  <r>
    <x v="11"/>
    <x v="0"/>
    <x v="5"/>
    <x v="18"/>
    <n v="25020"/>
    <n v="25770.600000000002"/>
    <n v="23966.658000000003"/>
  </r>
  <r>
    <x v="11"/>
    <x v="0"/>
    <x v="5"/>
    <x v="18"/>
    <n v="15600"/>
    <n v="16224"/>
    <n v="12330.24"/>
  </r>
  <r>
    <x v="11"/>
    <x v="3"/>
    <x v="5"/>
    <x v="37"/>
    <n v="29114"/>
    <n v="34063.379999999997"/>
    <n v="35085.2814"/>
  </r>
  <r>
    <x v="11"/>
    <x v="1"/>
    <x v="0"/>
    <x v="19"/>
    <n v="9449"/>
    <n v="10204.92"/>
    <n v="7551.6408000000001"/>
  </r>
  <r>
    <x v="11"/>
    <x v="0"/>
    <x v="0"/>
    <x v="50"/>
    <n v="14948"/>
    <n v="14499.56"/>
    <n v="13194.5996"/>
  </r>
  <r>
    <x v="11"/>
    <x v="2"/>
    <x v="0"/>
    <x v="55"/>
    <n v="23016"/>
    <n v="20714.400000000001"/>
    <n v="16778.664000000001"/>
  </r>
  <r>
    <x v="11"/>
    <x v="1"/>
    <x v="0"/>
    <x v="30"/>
    <n v="10171"/>
    <n v="11493.23"/>
    <n v="9309.5163000000011"/>
  </r>
  <r>
    <x v="11"/>
    <x v="3"/>
    <x v="0"/>
    <x v="17"/>
    <n v="15131"/>
    <n v="10894.32"/>
    <n v="11656.922399999999"/>
  </r>
  <r>
    <x v="11"/>
    <x v="2"/>
    <x v="0"/>
    <x v="63"/>
    <n v="24162"/>
    <n v="19571.22"/>
    <n v="17418.3858"/>
  </r>
  <r>
    <x v="11"/>
    <x v="3"/>
    <x v="1"/>
    <x v="10"/>
    <n v="18376"/>
    <n v="19478.560000000001"/>
    <n v="20062.916800000003"/>
  </r>
  <r>
    <x v="11"/>
    <x v="1"/>
    <x v="1"/>
    <x v="19"/>
    <n v="19065"/>
    <n v="18874.349999999999"/>
    <n v="13778.275499999998"/>
  </r>
  <r>
    <x v="11"/>
    <x v="1"/>
    <x v="1"/>
    <x v="47"/>
    <n v="18367"/>
    <n v="20571.04"/>
    <n v="24273.8272"/>
  </r>
  <r>
    <x v="11"/>
    <x v="3"/>
    <x v="1"/>
    <x v="58"/>
    <n v="29504"/>
    <n v="27143.68"/>
    <n v="27143.68"/>
  </r>
  <r>
    <x v="11"/>
    <x v="1"/>
    <x v="1"/>
    <x v="59"/>
    <n v="29369"/>
    <n v="26725.79"/>
    <n v="27260.305800000002"/>
  </r>
  <r>
    <x v="11"/>
    <x v="3"/>
    <x v="1"/>
    <x v="64"/>
    <n v="16505"/>
    <n v="15349.650000000001"/>
    <n v="18266.083500000001"/>
  </r>
  <r>
    <x v="11"/>
    <x v="1"/>
    <x v="1"/>
    <x v="51"/>
    <n v="11620"/>
    <n v="12084.800000000001"/>
    <n v="11963.952000000001"/>
  </r>
  <r>
    <x v="11"/>
    <x v="3"/>
    <x v="1"/>
    <x v="9"/>
    <n v="26983"/>
    <n v="29681.300000000003"/>
    <n v="20776.91"/>
  </r>
  <r>
    <x v="11"/>
    <x v="3"/>
    <x v="1"/>
    <x v="10"/>
    <n v="16727"/>
    <n v="14050.68"/>
    <n v="14050.68"/>
  </r>
  <r>
    <x v="11"/>
    <x v="0"/>
    <x v="1"/>
    <x v="16"/>
    <n v="25231"/>
    <n v="26240.240000000002"/>
    <n v="27027.447200000002"/>
  </r>
  <r>
    <x v="11"/>
    <x v="2"/>
    <x v="1"/>
    <x v="44"/>
    <n v="9117"/>
    <n v="10119.870000000001"/>
    <n v="9917.472600000001"/>
  </r>
  <r>
    <x v="11"/>
    <x v="3"/>
    <x v="1"/>
    <x v="27"/>
    <n v="25087"/>
    <n v="30104.399999999998"/>
    <n v="33415.883999999998"/>
  </r>
  <r>
    <x v="11"/>
    <x v="0"/>
    <x v="1"/>
    <x v="18"/>
    <n v="19578"/>
    <n v="19382.22"/>
    <n v="18025.464600000003"/>
  </r>
  <r>
    <x v="11"/>
    <x v="2"/>
    <x v="1"/>
    <x v="32"/>
    <n v="11102"/>
    <n v="9880.7800000000007"/>
    <n v="10276.011200000001"/>
  </r>
  <r>
    <x v="11"/>
    <x v="2"/>
    <x v="2"/>
    <x v="2"/>
    <n v="9182"/>
    <n v="9641.1"/>
    <n v="10701.621000000001"/>
  </r>
  <r>
    <x v="11"/>
    <x v="1"/>
    <x v="2"/>
    <x v="36"/>
    <n v="19535"/>
    <n v="21683.850000000002"/>
    <n v="16046.049000000001"/>
  </r>
  <r>
    <x v="11"/>
    <x v="3"/>
    <x v="2"/>
    <x v="21"/>
    <n v="12126"/>
    <n v="14308.679999999998"/>
    <n v="12734.725199999999"/>
  </r>
  <r>
    <x v="11"/>
    <x v="1"/>
    <x v="2"/>
    <x v="1"/>
    <n v="18108"/>
    <n v="18108"/>
    <n v="21005.279999999999"/>
  </r>
  <r>
    <x v="11"/>
    <x v="0"/>
    <x v="2"/>
    <x v="18"/>
    <n v="15105"/>
    <n v="11630.85"/>
    <n v="11630.85"/>
  </r>
  <r>
    <x v="11"/>
    <x v="3"/>
    <x v="2"/>
    <x v="62"/>
    <n v="29777"/>
    <n v="33945.78"/>
    <n v="37340.358"/>
  </r>
  <r>
    <x v="11"/>
    <x v="3"/>
    <x v="2"/>
    <x v="5"/>
    <n v="27529"/>
    <n v="26152.55"/>
    <n v="27983.228500000001"/>
  </r>
  <r>
    <x v="11"/>
    <x v="3"/>
    <x v="2"/>
    <x v="13"/>
    <n v="8525"/>
    <n v="10656.25"/>
    <n v="10016.875"/>
  </r>
  <r>
    <x v="11"/>
    <x v="3"/>
    <x v="3"/>
    <x v="24"/>
    <n v="18761"/>
    <n v="15759.24"/>
    <n v="13710.5388"/>
  </r>
  <r>
    <x v="11"/>
    <x v="3"/>
    <x v="3"/>
    <x v="38"/>
    <n v="23965"/>
    <n v="21808.15"/>
    <n v="25297.454000000002"/>
  </r>
  <r>
    <x v="11"/>
    <x v="3"/>
    <x v="3"/>
    <x v="21"/>
    <n v="24105"/>
    <n v="25310.25"/>
    <n v="27081.967500000002"/>
  </r>
  <r>
    <x v="11"/>
    <x v="3"/>
    <x v="3"/>
    <x v="57"/>
    <n v="10053"/>
    <n v="8042.4000000000005"/>
    <n v="8122.8240000000005"/>
  </r>
  <r>
    <x v="11"/>
    <x v="3"/>
    <x v="3"/>
    <x v="7"/>
    <n v="18565"/>
    <n v="22649.3"/>
    <n v="21290.341999999997"/>
  </r>
  <r>
    <x v="11"/>
    <x v="2"/>
    <x v="3"/>
    <x v="44"/>
    <n v="14585"/>
    <n v="12834.8"/>
    <n v="14888.367999999999"/>
  </r>
  <r>
    <x v="11"/>
    <x v="3"/>
    <x v="4"/>
    <x v="20"/>
    <n v="20648"/>
    <n v="16518.400000000001"/>
    <n v="18665.792000000001"/>
  </r>
  <r>
    <x v="11"/>
    <x v="1"/>
    <x v="4"/>
    <x v="1"/>
    <n v="25469"/>
    <n v="29289.35"/>
    <n v="33682.752499999995"/>
  </r>
  <r>
    <x v="11"/>
    <x v="0"/>
    <x v="4"/>
    <x v="40"/>
    <n v="21775"/>
    <n v="26130"/>
    <n v="27175.200000000001"/>
  </r>
  <r>
    <x v="11"/>
    <x v="2"/>
    <x v="4"/>
    <x v="12"/>
    <n v="11857"/>
    <n v="12094.14"/>
    <n v="10400.9604"/>
  </r>
  <r>
    <x v="11"/>
    <x v="0"/>
    <x v="4"/>
    <x v="26"/>
    <n v="11562"/>
    <n v="11215.14"/>
    <n v="9084.2633999999998"/>
  </r>
  <r>
    <x v="11"/>
    <x v="2"/>
    <x v="4"/>
    <x v="4"/>
    <n v="12457"/>
    <n v="13079.85"/>
    <n v="13603.044000000002"/>
  </r>
  <r>
    <x v="11"/>
    <x v="1"/>
    <x v="4"/>
    <x v="1"/>
    <n v="8346"/>
    <n v="5842.2"/>
    <n v="4381.6499999999996"/>
  </r>
  <r>
    <x v="11"/>
    <x v="1"/>
    <x v="4"/>
    <x v="11"/>
    <n v="28589"/>
    <n v="29732.560000000001"/>
    <n v="30921.862400000002"/>
  </r>
  <r>
    <x v="11"/>
    <x v="3"/>
    <x v="4"/>
    <x v="10"/>
    <n v="12663"/>
    <n v="13169.52"/>
    <n v="9613.7495999999992"/>
  </r>
  <r>
    <x v="11"/>
    <x v="2"/>
    <x v="4"/>
    <x v="39"/>
    <n v="16386"/>
    <n v="20646.36"/>
    <n v="19614.042000000001"/>
  </r>
  <r>
    <x v="11"/>
    <x v="2"/>
    <x v="4"/>
    <x v="22"/>
    <n v="16427"/>
    <n v="12484.52"/>
    <n v="10237.306399999999"/>
  </r>
  <r>
    <x v="11"/>
    <x v="2"/>
    <x v="4"/>
    <x v="23"/>
    <n v="23397"/>
    <n v="29714.19"/>
    <n v="27931.338599999995"/>
  </r>
  <r>
    <x v="11"/>
    <x v="3"/>
    <x v="4"/>
    <x v="13"/>
    <n v="26273"/>
    <n v="25747.54"/>
    <n v="23172.786"/>
  </r>
  <r>
    <x v="11"/>
    <x v="1"/>
    <x v="4"/>
    <x v="59"/>
    <n v="24368"/>
    <n v="24611.68"/>
    <n v="24611.68"/>
  </r>
  <r>
    <x v="11"/>
    <x v="3"/>
    <x v="4"/>
    <x v="9"/>
    <n v="12112"/>
    <n v="14776.64"/>
    <n v="15072.1728"/>
  </r>
  <r>
    <x v="11"/>
    <x v="3"/>
    <x v="5"/>
    <x v="57"/>
    <n v="13122"/>
    <n v="13122"/>
    <n v="12990.78"/>
  </r>
  <r>
    <x v="11"/>
    <x v="2"/>
    <x v="5"/>
    <x v="12"/>
    <n v="16284"/>
    <n v="17912.400000000001"/>
    <n v="13255.176000000001"/>
  </r>
  <r>
    <x v="11"/>
    <x v="3"/>
    <x v="5"/>
    <x v="9"/>
    <n v="21714"/>
    <n v="23885.4"/>
    <n v="19586.027999999998"/>
  </r>
  <r>
    <x v="11"/>
    <x v="3"/>
    <x v="5"/>
    <x v="17"/>
    <n v="22160"/>
    <n v="19944"/>
    <n v="17550.72"/>
  </r>
  <r>
    <x v="11"/>
    <x v="1"/>
    <x v="5"/>
    <x v="35"/>
    <n v="27931"/>
    <n v="29606.86"/>
    <n v="31679.340200000002"/>
  </r>
  <r>
    <x v="11"/>
    <x v="2"/>
    <x v="5"/>
    <x v="14"/>
    <n v="16594"/>
    <n v="13109.26"/>
    <n v="15206.741599999999"/>
  </r>
  <r>
    <x v="11"/>
    <x v="1"/>
    <x v="5"/>
    <x v="34"/>
    <n v="19888"/>
    <n v="24661.119999999999"/>
    <n v="24414.5088"/>
  </r>
  <r>
    <x v="11"/>
    <x v="2"/>
    <x v="5"/>
    <x v="32"/>
    <n v="8291"/>
    <n v="10363.75"/>
    <n v="10881.9375"/>
  </r>
  <r>
    <x v="11"/>
    <x v="3"/>
    <x v="0"/>
    <x v="38"/>
    <n v="11842"/>
    <n v="12670.94"/>
    <n v="11530.555400000001"/>
  </r>
  <r>
    <x v="11"/>
    <x v="1"/>
    <x v="0"/>
    <x v="11"/>
    <n v="19536"/>
    <n v="22857.119999999999"/>
    <n v="20114.265599999999"/>
  </r>
  <r>
    <x v="11"/>
    <x v="0"/>
    <x v="0"/>
    <x v="41"/>
    <n v="20103"/>
    <n v="15680.34"/>
    <n v="11760.255000000001"/>
  </r>
  <r>
    <x v="11"/>
    <x v="1"/>
    <x v="0"/>
    <x v="1"/>
    <n v="13085"/>
    <n v="10729.699999999999"/>
    <n v="12768.342999999999"/>
  </r>
  <r>
    <x v="11"/>
    <x v="2"/>
    <x v="0"/>
    <x v="4"/>
    <n v="24966"/>
    <n v="21221.1"/>
    <n v="17825.723999999998"/>
  </r>
  <r>
    <x v="11"/>
    <x v="2"/>
    <x v="0"/>
    <x v="43"/>
    <n v="27145"/>
    <n v="28773.7"/>
    <n v="29061.437000000002"/>
  </r>
  <r>
    <x v="11"/>
    <x v="2"/>
    <x v="1"/>
    <x v="44"/>
    <n v="9560"/>
    <n v="11758.8"/>
    <n v="9877.3919999999998"/>
  </r>
  <r>
    <x v="11"/>
    <x v="2"/>
    <x v="1"/>
    <x v="44"/>
    <n v="21863"/>
    <n v="17490.400000000001"/>
    <n v="18539.824000000004"/>
  </r>
  <r>
    <x v="11"/>
    <x v="2"/>
    <x v="1"/>
    <x v="22"/>
    <n v="26035"/>
    <n v="33845.5"/>
    <n v="25045.67"/>
  </r>
  <r>
    <x v="11"/>
    <x v="2"/>
    <x v="1"/>
    <x v="33"/>
    <n v="16861"/>
    <n v="15680.730000000001"/>
    <n v="10976.511"/>
  </r>
  <r>
    <x v="11"/>
    <x v="3"/>
    <x v="1"/>
    <x v="13"/>
    <n v="8350"/>
    <n v="9769.5"/>
    <n v="8010.99"/>
  </r>
  <r>
    <x v="11"/>
    <x v="1"/>
    <x v="1"/>
    <x v="51"/>
    <n v="23500"/>
    <n v="19505"/>
    <n v="17944.600000000002"/>
  </r>
  <r>
    <x v="11"/>
    <x v="3"/>
    <x v="1"/>
    <x v="13"/>
    <n v="10832"/>
    <n v="9965.44"/>
    <n v="10065.0944"/>
  </r>
  <r>
    <x v="11"/>
    <x v="0"/>
    <x v="1"/>
    <x v="42"/>
    <n v="14781"/>
    <n v="13450.710000000001"/>
    <n v="10895.075100000002"/>
  </r>
  <r>
    <x v="11"/>
    <x v="0"/>
    <x v="1"/>
    <x v="52"/>
    <n v="26291"/>
    <n v="31812.11"/>
    <n v="33720.836600000002"/>
  </r>
  <r>
    <x v="11"/>
    <x v="1"/>
    <x v="1"/>
    <x v="15"/>
    <n v="14535"/>
    <n v="12500.1"/>
    <n v="9125.0730000000003"/>
  </r>
  <r>
    <x v="11"/>
    <x v="2"/>
    <x v="1"/>
    <x v="12"/>
    <n v="15552"/>
    <n v="17573.759999999998"/>
    <n v="19331.135999999999"/>
  </r>
  <r>
    <x v="11"/>
    <x v="1"/>
    <x v="1"/>
    <x v="49"/>
    <n v="21682"/>
    <n v="24717.48"/>
    <n v="22987.256400000002"/>
  </r>
  <r>
    <x v="11"/>
    <x v="1"/>
    <x v="1"/>
    <x v="25"/>
    <n v="14459"/>
    <n v="17929.16"/>
    <n v="14164.036400000001"/>
  </r>
  <r>
    <x v="11"/>
    <x v="1"/>
    <x v="1"/>
    <x v="34"/>
    <n v="29686"/>
    <n v="28201.699999999997"/>
    <n v="31585.903999999999"/>
  </r>
  <r>
    <x v="11"/>
    <x v="0"/>
    <x v="2"/>
    <x v="40"/>
    <n v="29838"/>
    <n v="28047.719999999998"/>
    <n v="25242.947999999997"/>
  </r>
  <r>
    <x v="11"/>
    <x v="3"/>
    <x v="2"/>
    <x v="46"/>
    <n v="23296"/>
    <n v="29120"/>
    <n v="24460.799999999999"/>
  </r>
  <r>
    <x v="11"/>
    <x v="0"/>
    <x v="2"/>
    <x v="26"/>
    <n v="28171"/>
    <n v="21409.96"/>
    <n v="25691.951999999997"/>
  </r>
  <r>
    <x v="11"/>
    <x v="1"/>
    <x v="2"/>
    <x v="59"/>
    <n v="8043"/>
    <n v="6836.55"/>
    <n v="6973.2809999999999"/>
  </r>
  <r>
    <x v="11"/>
    <x v="3"/>
    <x v="2"/>
    <x v="24"/>
    <n v="19685"/>
    <n v="15551.150000000001"/>
    <n v="11041.316500000001"/>
  </r>
  <r>
    <x v="11"/>
    <x v="1"/>
    <x v="2"/>
    <x v="19"/>
    <n v="14440"/>
    <n v="14873.2"/>
    <n v="14873.2"/>
  </r>
  <r>
    <x v="11"/>
    <x v="3"/>
    <x v="2"/>
    <x v="46"/>
    <n v="12095"/>
    <n v="13667.349999999999"/>
    <n v="12847.308999999997"/>
  </r>
  <r>
    <x v="11"/>
    <x v="3"/>
    <x v="2"/>
    <x v="46"/>
    <n v="29189"/>
    <n v="21016.079999999998"/>
    <n v="22066.883999999998"/>
  </r>
  <r>
    <x v="11"/>
    <x v="1"/>
    <x v="3"/>
    <x v="35"/>
    <n v="17295"/>
    <n v="20581.05"/>
    <n v="23050.776000000002"/>
  </r>
  <r>
    <x v="11"/>
    <x v="2"/>
    <x v="3"/>
    <x v="8"/>
    <n v="9745"/>
    <n v="11596.55"/>
    <n v="8929.343499999999"/>
  </r>
  <r>
    <x v="11"/>
    <x v="0"/>
    <x v="3"/>
    <x v="45"/>
    <n v="15984"/>
    <n v="18701.28"/>
    <n v="18140.241599999998"/>
  </r>
  <r>
    <x v="11"/>
    <x v="1"/>
    <x v="3"/>
    <x v="31"/>
    <n v="9011"/>
    <n v="8830.7800000000007"/>
    <n v="7594.4708000000001"/>
  </r>
  <r>
    <x v="11"/>
    <x v="3"/>
    <x v="3"/>
    <x v="7"/>
    <n v="21829"/>
    <n v="28377.7"/>
    <n v="25539.93"/>
  </r>
  <r>
    <x v="11"/>
    <x v="1"/>
    <x v="3"/>
    <x v="47"/>
    <n v="10016"/>
    <n v="9915.84"/>
    <n v="9915.84"/>
  </r>
  <r>
    <x v="11"/>
    <x v="3"/>
    <x v="4"/>
    <x v="17"/>
    <n v="11885"/>
    <n v="14499.699999999999"/>
    <n v="12614.739"/>
  </r>
  <r>
    <x v="11"/>
    <x v="3"/>
    <x v="4"/>
    <x v="24"/>
    <n v="22944"/>
    <n v="18814.079999999998"/>
    <n v="16932.671999999999"/>
  </r>
  <r>
    <x v="11"/>
    <x v="3"/>
    <x v="4"/>
    <x v="10"/>
    <n v="18680"/>
    <n v="16064.8"/>
    <n v="11566.655999999999"/>
  </r>
  <r>
    <x v="11"/>
    <x v="0"/>
    <x v="4"/>
    <x v="53"/>
    <n v="27795"/>
    <n v="34743.75"/>
    <n v="33006.5625"/>
  </r>
  <r>
    <x v="11"/>
    <x v="1"/>
    <x v="4"/>
    <x v="59"/>
    <n v="28720"/>
    <n v="35325.599999999999"/>
    <n v="30026.76"/>
  </r>
  <r>
    <x v="11"/>
    <x v="2"/>
    <x v="4"/>
    <x v="2"/>
    <n v="26526"/>
    <n v="18568.199999999997"/>
    <n v="12997.739999999998"/>
  </r>
  <r>
    <x v="11"/>
    <x v="3"/>
    <x v="4"/>
    <x v="20"/>
    <n v="23976"/>
    <n v="20619.36"/>
    <n v="19794.585599999999"/>
  </r>
  <r>
    <x v="11"/>
    <x v="1"/>
    <x v="4"/>
    <x v="15"/>
    <n v="10164"/>
    <n v="12095.16"/>
    <n v="14151.337199999998"/>
  </r>
  <r>
    <x v="11"/>
    <x v="1"/>
    <x v="4"/>
    <x v="47"/>
    <n v="19746"/>
    <n v="18363.780000000002"/>
    <n v="19649.244600000005"/>
  </r>
  <r>
    <x v="11"/>
    <x v="0"/>
    <x v="4"/>
    <x v="26"/>
    <n v="17589"/>
    <n v="15830.1"/>
    <n v="12030.876"/>
  </r>
  <r>
    <x v="11"/>
    <x v="2"/>
    <x v="4"/>
    <x v="8"/>
    <n v="14642"/>
    <n v="11567.18"/>
    <n v="13302.257"/>
  </r>
  <r>
    <x v="11"/>
    <x v="3"/>
    <x v="4"/>
    <x v="58"/>
    <n v="21905"/>
    <n v="19276.400000000001"/>
    <n v="15035.592000000002"/>
  </r>
  <r>
    <x v="11"/>
    <x v="2"/>
    <x v="4"/>
    <x v="22"/>
    <n v="26174"/>
    <n v="19368.759999999998"/>
    <n v="22661.449199999995"/>
  </r>
  <r>
    <x v="11"/>
    <x v="0"/>
    <x v="4"/>
    <x v="42"/>
    <n v="17169"/>
    <n v="16310.55"/>
    <n v="12559.1235"/>
  </r>
  <r>
    <x v="11"/>
    <x v="2"/>
    <x v="4"/>
    <x v="56"/>
    <n v="10487"/>
    <n v="10487"/>
    <n v="12269.789999999999"/>
  </r>
  <r>
    <x v="11"/>
    <x v="2"/>
    <x v="5"/>
    <x v="44"/>
    <n v="19901"/>
    <n v="21692.09"/>
    <n v="15401.383899999999"/>
  </r>
  <r>
    <x v="11"/>
    <x v="1"/>
    <x v="5"/>
    <x v="15"/>
    <n v="23204"/>
    <n v="26916.639999999999"/>
    <n v="30415.803199999995"/>
  </r>
  <r>
    <x v="11"/>
    <x v="2"/>
    <x v="5"/>
    <x v="56"/>
    <n v="12377"/>
    <n v="9530.2900000000009"/>
    <n v="10292.713200000002"/>
  </r>
  <r>
    <x v="11"/>
    <x v="2"/>
    <x v="5"/>
    <x v="32"/>
    <n v="21605"/>
    <n v="17067.95"/>
    <n v="12630.283000000001"/>
  </r>
  <r>
    <x v="11"/>
    <x v="3"/>
    <x v="5"/>
    <x v="37"/>
    <n v="18493"/>
    <n v="23301.18"/>
    <n v="27029.3688"/>
  </r>
  <r>
    <x v="11"/>
    <x v="1"/>
    <x v="5"/>
    <x v="25"/>
    <n v="18393"/>
    <n v="23175.18"/>
    <n v="23406.931800000002"/>
  </r>
  <r>
    <x v="11"/>
    <x v="3"/>
    <x v="5"/>
    <x v="5"/>
    <n v="17974"/>
    <n v="21748.54"/>
    <n v="15876.4342"/>
  </r>
  <r>
    <x v="11"/>
    <x v="2"/>
    <x v="5"/>
    <x v="43"/>
    <n v="10337"/>
    <n v="11163.960000000001"/>
    <n v="7814.7719999999999"/>
  </r>
  <r>
    <x v="11"/>
    <x v="1"/>
    <x v="0"/>
    <x v="48"/>
    <n v="14269"/>
    <n v="14554.380000000001"/>
    <n v="12080.135400000001"/>
  </r>
  <r>
    <x v="11"/>
    <x v="3"/>
    <x v="0"/>
    <x v="20"/>
    <n v="26507"/>
    <n v="29952.909999999996"/>
    <n v="30551.968199999996"/>
  </r>
  <r>
    <x v="11"/>
    <x v="2"/>
    <x v="0"/>
    <x v="8"/>
    <n v="21819"/>
    <n v="16582.439999999999"/>
    <n v="15255.844799999999"/>
  </r>
  <r>
    <x v="11"/>
    <x v="2"/>
    <x v="0"/>
    <x v="32"/>
    <n v="10818"/>
    <n v="9628.02"/>
    <n v="10879.6626"/>
  </r>
  <r>
    <x v="11"/>
    <x v="3"/>
    <x v="0"/>
    <x v="58"/>
    <n v="22802"/>
    <n v="24854.18"/>
    <n v="29327.932399999998"/>
  </r>
  <r>
    <x v="11"/>
    <x v="3"/>
    <x v="0"/>
    <x v="24"/>
    <n v="26218"/>
    <n v="33296.86"/>
    <n v="23307.802"/>
  </r>
  <r>
    <x v="11"/>
    <x v="1"/>
    <x v="1"/>
    <x v="36"/>
    <n v="11102"/>
    <n v="10435.879999999999"/>
    <n v="7513.833599999999"/>
  </r>
  <r>
    <x v="11"/>
    <x v="2"/>
    <x v="1"/>
    <x v="43"/>
    <n v="23040"/>
    <n v="18892.8"/>
    <n v="22104.575999999997"/>
  </r>
  <r>
    <x v="11"/>
    <x v="1"/>
    <x v="1"/>
    <x v="29"/>
    <n v="17816"/>
    <n v="19241.280000000002"/>
    <n v="19241.280000000002"/>
  </r>
  <r>
    <x v="11"/>
    <x v="0"/>
    <x v="1"/>
    <x v="41"/>
    <n v="23383"/>
    <n v="22915.34"/>
    <n v="24290.260400000003"/>
  </r>
  <r>
    <x v="11"/>
    <x v="1"/>
    <x v="1"/>
    <x v="19"/>
    <n v="13684"/>
    <n v="17241.84"/>
    <n v="16034.9112"/>
  </r>
  <r>
    <x v="11"/>
    <x v="2"/>
    <x v="1"/>
    <x v="4"/>
    <n v="22417"/>
    <n v="20623.64"/>
    <n v="16086.439200000001"/>
  </r>
  <r>
    <x v="11"/>
    <x v="3"/>
    <x v="1"/>
    <x v="61"/>
    <n v="29372"/>
    <n v="28197.119999999999"/>
    <n v="22557.696"/>
  </r>
  <r>
    <x v="11"/>
    <x v="0"/>
    <x v="1"/>
    <x v="26"/>
    <n v="18691"/>
    <n v="17195.72"/>
    <n v="18227.463200000002"/>
  </r>
  <r>
    <x v="11"/>
    <x v="3"/>
    <x v="1"/>
    <x v="58"/>
    <n v="29076"/>
    <n v="30239.040000000001"/>
    <n v="28727.088"/>
  </r>
  <r>
    <x v="11"/>
    <x v="0"/>
    <x v="1"/>
    <x v="50"/>
    <n v="22684"/>
    <n v="24725.56"/>
    <n v="21758.4928"/>
  </r>
  <r>
    <x v="11"/>
    <x v="3"/>
    <x v="1"/>
    <x v="38"/>
    <n v="14734"/>
    <n v="15618.04"/>
    <n v="18585.4676"/>
  </r>
  <r>
    <x v="11"/>
    <x v="3"/>
    <x v="1"/>
    <x v="37"/>
    <n v="18712"/>
    <n v="13285.519999999999"/>
    <n v="10894.126399999997"/>
  </r>
  <r>
    <x v="11"/>
    <x v="1"/>
    <x v="1"/>
    <x v="35"/>
    <n v="26969"/>
    <n v="23193.34"/>
    <n v="23657.2068"/>
  </r>
  <r>
    <x v="11"/>
    <x v="1"/>
    <x v="1"/>
    <x v="59"/>
    <n v="17237"/>
    <n v="15168.56"/>
    <n v="13044.961599999999"/>
  </r>
  <r>
    <x v="11"/>
    <x v="1"/>
    <x v="2"/>
    <x v="11"/>
    <n v="14814"/>
    <n v="14665.86"/>
    <n v="11586.029400000001"/>
  </r>
  <r>
    <x v="11"/>
    <x v="2"/>
    <x v="2"/>
    <x v="32"/>
    <n v="16805"/>
    <n v="18317.45"/>
    <n v="17035.228500000001"/>
  </r>
  <r>
    <x v="11"/>
    <x v="1"/>
    <x v="2"/>
    <x v="51"/>
    <n v="22215"/>
    <n v="15550.499999999998"/>
    <n v="14617.469999999998"/>
  </r>
  <r>
    <x v="11"/>
    <x v="2"/>
    <x v="2"/>
    <x v="8"/>
    <n v="28186"/>
    <n v="22266.940000000002"/>
    <n v="16700.205000000002"/>
  </r>
  <r>
    <x v="11"/>
    <x v="0"/>
    <x v="2"/>
    <x v="26"/>
    <n v="18334"/>
    <n v="14850.54"/>
    <n v="13959.507600000001"/>
  </r>
  <r>
    <x v="11"/>
    <x v="1"/>
    <x v="2"/>
    <x v="19"/>
    <n v="10880"/>
    <n v="8486.4"/>
    <n v="7977.2159999999994"/>
  </r>
  <r>
    <x v="11"/>
    <x v="0"/>
    <x v="2"/>
    <x v="45"/>
    <n v="10107"/>
    <n v="7681.32"/>
    <n v="7143.6275999999998"/>
  </r>
  <r>
    <x v="11"/>
    <x v="1"/>
    <x v="2"/>
    <x v="48"/>
    <n v="27605"/>
    <n v="27328.95"/>
    <n v="30061.845000000005"/>
  </r>
  <r>
    <x v="11"/>
    <x v="3"/>
    <x v="3"/>
    <x v="38"/>
    <n v="18072"/>
    <n v="20059.920000000002"/>
    <n v="14643.741600000001"/>
  </r>
  <r>
    <x v="11"/>
    <x v="1"/>
    <x v="3"/>
    <x v="47"/>
    <n v="19158"/>
    <n v="22223.279999999999"/>
    <n v="24890.0736"/>
  </r>
  <r>
    <x v="11"/>
    <x v="3"/>
    <x v="3"/>
    <x v="64"/>
    <n v="27582"/>
    <n v="19583.219999999998"/>
    <n v="22520.702999999994"/>
  </r>
  <r>
    <x v="11"/>
    <x v="3"/>
    <x v="3"/>
    <x v="5"/>
    <n v="8179"/>
    <n v="6706.78"/>
    <n v="6975.0511999999999"/>
  </r>
  <r>
    <x v="11"/>
    <x v="3"/>
    <x v="3"/>
    <x v="6"/>
    <n v="26848"/>
    <n v="22820.799999999999"/>
    <n v="15974.559999999998"/>
  </r>
  <r>
    <x v="11"/>
    <x v="2"/>
    <x v="3"/>
    <x v="22"/>
    <n v="9306"/>
    <n v="6700.32"/>
    <n v="7437.3552"/>
  </r>
  <r>
    <x v="11"/>
    <x v="2"/>
    <x v="4"/>
    <x v="63"/>
    <n v="21302"/>
    <n v="19810.86"/>
    <n v="15848.688000000002"/>
  </r>
  <r>
    <x v="11"/>
    <x v="3"/>
    <x v="4"/>
    <x v="13"/>
    <n v="10306"/>
    <n v="9275.4"/>
    <n v="9460.9079999999994"/>
  </r>
  <r>
    <x v="11"/>
    <x v="3"/>
    <x v="4"/>
    <x v="20"/>
    <n v="28321"/>
    <n v="27471.37"/>
    <n v="21977.096000000001"/>
  </r>
  <r>
    <x v="11"/>
    <x v="3"/>
    <x v="4"/>
    <x v="64"/>
    <n v="21496"/>
    <n v="21925.920000000002"/>
    <n v="16882.958400000003"/>
  </r>
  <r>
    <x v="11"/>
    <x v="3"/>
    <x v="4"/>
    <x v="46"/>
    <n v="23165"/>
    <n v="27798"/>
    <n v="30299.820000000003"/>
  </r>
  <r>
    <x v="11"/>
    <x v="1"/>
    <x v="4"/>
    <x v="11"/>
    <n v="29456"/>
    <n v="34168.959999999999"/>
    <n v="27335.168000000001"/>
  </r>
  <r>
    <x v="11"/>
    <x v="0"/>
    <x v="4"/>
    <x v="60"/>
    <n v="21571"/>
    <n v="25669.489999999998"/>
    <n v="19508.812399999999"/>
  </r>
  <r>
    <x v="11"/>
    <x v="3"/>
    <x v="4"/>
    <x v="28"/>
    <n v="11365"/>
    <n v="8523.75"/>
    <n v="7841.85"/>
  </r>
  <r>
    <x v="11"/>
    <x v="1"/>
    <x v="4"/>
    <x v="11"/>
    <n v="18520"/>
    <n v="24076"/>
    <n v="21909.16"/>
  </r>
  <r>
    <x v="11"/>
    <x v="0"/>
    <x v="4"/>
    <x v="45"/>
    <n v="11970"/>
    <n v="15561"/>
    <n v="12915.63"/>
  </r>
  <r>
    <x v="11"/>
    <x v="2"/>
    <x v="4"/>
    <x v="56"/>
    <n v="25736"/>
    <n v="33199.440000000002"/>
    <n v="39175.339200000002"/>
  </r>
  <r>
    <x v="11"/>
    <x v="2"/>
    <x v="4"/>
    <x v="33"/>
    <n v="27151"/>
    <n v="33938.75"/>
    <n v="29526.712500000001"/>
  </r>
  <r>
    <x v="11"/>
    <x v="1"/>
    <x v="4"/>
    <x v="30"/>
    <n v="25547"/>
    <n v="21204.01"/>
    <n v="22900.3308"/>
  </r>
  <r>
    <x v="11"/>
    <x v="1"/>
    <x v="4"/>
    <x v="51"/>
    <n v="14748"/>
    <n v="14453.039999999999"/>
    <n v="11706.9624"/>
  </r>
  <r>
    <x v="11"/>
    <x v="2"/>
    <x v="4"/>
    <x v="8"/>
    <n v="17747"/>
    <n v="13487.72"/>
    <n v="14027.228799999999"/>
  </r>
  <r>
    <x v="11"/>
    <x v="0"/>
    <x v="5"/>
    <x v="60"/>
    <n v="20478"/>
    <n v="25392.720000000001"/>
    <n v="22599.520800000002"/>
  </r>
  <r>
    <x v="11"/>
    <x v="0"/>
    <x v="5"/>
    <x v="53"/>
    <n v="23114"/>
    <n v="27043.379999999997"/>
    <n v="20012.101199999997"/>
  </r>
  <r>
    <x v="11"/>
    <x v="2"/>
    <x v="5"/>
    <x v="14"/>
    <n v="16938"/>
    <n v="19986.84"/>
    <n v="18188.024400000002"/>
  </r>
  <r>
    <x v="11"/>
    <x v="0"/>
    <x v="5"/>
    <x v="45"/>
    <n v="19824"/>
    <n v="18832.8"/>
    <n v="21657.719999999998"/>
  </r>
  <r>
    <x v="11"/>
    <x v="2"/>
    <x v="5"/>
    <x v="32"/>
    <n v="10751"/>
    <n v="9030.84"/>
    <n v="9572.6904000000013"/>
  </r>
  <r>
    <x v="11"/>
    <x v="3"/>
    <x v="5"/>
    <x v="64"/>
    <n v="17530"/>
    <n v="14549.9"/>
    <n v="10475.928"/>
  </r>
  <r>
    <x v="11"/>
    <x v="3"/>
    <x v="5"/>
    <x v="5"/>
    <n v="26396"/>
    <n v="20060.96"/>
    <n v="24073.151999999998"/>
  </r>
  <r>
    <x v="11"/>
    <x v="2"/>
    <x v="5"/>
    <x v="56"/>
    <n v="14334"/>
    <n v="17200.8"/>
    <n v="13416.624"/>
  </r>
  <r>
    <x v="11"/>
    <x v="3"/>
    <x v="0"/>
    <x v="64"/>
    <n v="10570"/>
    <n v="12684"/>
    <n v="12303.48"/>
  </r>
  <r>
    <x v="11"/>
    <x v="1"/>
    <x v="0"/>
    <x v="48"/>
    <n v="14303"/>
    <n v="11871.49"/>
    <n v="13296.068800000001"/>
  </r>
  <r>
    <x v="11"/>
    <x v="0"/>
    <x v="0"/>
    <x v="0"/>
    <n v="21296"/>
    <n v="21934.880000000001"/>
    <n v="16451.16"/>
  </r>
  <r>
    <x v="11"/>
    <x v="3"/>
    <x v="0"/>
    <x v="46"/>
    <n v="15631"/>
    <n v="19538.75"/>
    <n v="19147.974999999999"/>
  </r>
  <r>
    <x v="11"/>
    <x v="2"/>
    <x v="0"/>
    <x v="22"/>
    <n v="21127"/>
    <n v="16479.060000000001"/>
    <n v="11535.342000000001"/>
  </r>
  <r>
    <x v="11"/>
    <x v="2"/>
    <x v="0"/>
    <x v="12"/>
    <n v="24704"/>
    <n v="27174.400000000001"/>
    <n v="27446.144"/>
  </r>
  <r>
    <x v="11"/>
    <x v="1"/>
    <x v="1"/>
    <x v="1"/>
    <n v="22085"/>
    <n v="21864.15"/>
    <n v="23831.923500000004"/>
  </r>
  <r>
    <x v="11"/>
    <x v="3"/>
    <x v="1"/>
    <x v="61"/>
    <n v="20096"/>
    <n v="21301.760000000002"/>
    <n v="18106.496000000003"/>
  </r>
  <r>
    <x v="11"/>
    <x v="3"/>
    <x v="1"/>
    <x v="6"/>
    <n v="19628"/>
    <n v="23749.88"/>
    <n v="22799.8848"/>
  </r>
  <r>
    <x v="11"/>
    <x v="3"/>
    <x v="1"/>
    <x v="6"/>
    <n v="22274"/>
    <n v="24946.880000000001"/>
    <n v="26194.224000000002"/>
  </r>
  <r>
    <x v="11"/>
    <x v="1"/>
    <x v="1"/>
    <x v="34"/>
    <n v="25459"/>
    <n v="18839.66"/>
    <n v="15636.917799999999"/>
  </r>
  <r>
    <x v="11"/>
    <x v="3"/>
    <x v="1"/>
    <x v="57"/>
    <n v="12644"/>
    <n v="14034.840000000002"/>
    <n v="16841.808000000001"/>
  </r>
  <r>
    <x v="11"/>
    <x v="2"/>
    <x v="1"/>
    <x v="33"/>
    <n v="8335"/>
    <n v="9335.2000000000007"/>
    <n v="10735.48"/>
  </r>
  <r>
    <x v="11"/>
    <x v="0"/>
    <x v="1"/>
    <x v="52"/>
    <n v="21512"/>
    <n v="22802.720000000001"/>
    <n v="20978.502400000001"/>
  </r>
  <r>
    <x v="11"/>
    <x v="3"/>
    <x v="1"/>
    <x v="7"/>
    <n v="17802"/>
    <n v="15665.76"/>
    <n v="16135.7328"/>
  </r>
  <r>
    <x v="11"/>
    <x v="3"/>
    <x v="1"/>
    <x v="5"/>
    <n v="29042"/>
    <n v="25847.38"/>
    <n v="25847.38"/>
  </r>
  <r>
    <x v="11"/>
    <x v="1"/>
    <x v="1"/>
    <x v="51"/>
    <n v="12149"/>
    <n v="9840.69"/>
    <n v="10135.9107"/>
  </r>
  <r>
    <x v="11"/>
    <x v="0"/>
    <x v="1"/>
    <x v="26"/>
    <n v="21154"/>
    <n v="21365.54"/>
    <n v="25211.337199999998"/>
  </r>
  <r>
    <x v="11"/>
    <x v="0"/>
    <x v="1"/>
    <x v="50"/>
    <n v="26824"/>
    <n v="32993.519999999997"/>
    <n v="35633.001599999996"/>
  </r>
  <r>
    <x v="11"/>
    <x v="3"/>
    <x v="1"/>
    <x v="5"/>
    <n v="11053"/>
    <n v="9284.52"/>
    <n v="7891.8420000000006"/>
  </r>
  <r>
    <x v="11"/>
    <x v="0"/>
    <x v="2"/>
    <x v="40"/>
    <n v="23320"/>
    <n v="17956.400000000001"/>
    <n v="16519.888000000003"/>
  </r>
  <r>
    <x v="11"/>
    <x v="3"/>
    <x v="2"/>
    <x v="64"/>
    <n v="25952"/>
    <n v="18944.96"/>
    <n v="18187.161599999999"/>
  </r>
  <r>
    <x v="11"/>
    <x v="2"/>
    <x v="2"/>
    <x v="55"/>
    <n v="23261"/>
    <n v="17678.36"/>
    <n v="18739.061600000001"/>
  </r>
  <r>
    <x v="11"/>
    <x v="2"/>
    <x v="2"/>
    <x v="44"/>
    <n v="8792"/>
    <n v="8879.92"/>
    <n v="9501.5144"/>
  </r>
  <r>
    <x v="11"/>
    <x v="0"/>
    <x v="2"/>
    <x v="41"/>
    <n v="18389"/>
    <n v="15998.43"/>
    <n v="13438.681199999999"/>
  </r>
  <r>
    <x v="11"/>
    <x v="2"/>
    <x v="2"/>
    <x v="8"/>
    <n v="23363"/>
    <n v="26633.819999999996"/>
    <n v="27699.172799999997"/>
  </r>
  <r>
    <x v="11"/>
    <x v="0"/>
    <x v="2"/>
    <x v="16"/>
    <n v="11352"/>
    <n v="9422.16"/>
    <n v="7631.9496000000008"/>
  </r>
  <r>
    <x v="11"/>
    <x v="1"/>
    <x v="2"/>
    <x v="1"/>
    <n v="22426"/>
    <n v="28032.5"/>
    <n v="22706.325000000001"/>
  </r>
  <r>
    <x v="11"/>
    <x v="3"/>
    <x v="3"/>
    <x v="64"/>
    <n v="8831"/>
    <n v="11303.68"/>
    <n v="8816.8703999999998"/>
  </r>
  <r>
    <x v="11"/>
    <x v="2"/>
    <x v="3"/>
    <x v="2"/>
    <n v="24254"/>
    <n v="25224.16"/>
    <n v="27746.576000000001"/>
  </r>
  <r>
    <x v="11"/>
    <x v="1"/>
    <x v="3"/>
    <x v="25"/>
    <n v="9723"/>
    <n v="12639.9"/>
    <n v="10111.92"/>
  </r>
  <r>
    <x v="11"/>
    <x v="3"/>
    <x v="3"/>
    <x v="64"/>
    <n v="27523"/>
    <n v="21192.71"/>
    <n v="18861.511899999998"/>
  </r>
  <r>
    <x v="11"/>
    <x v="0"/>
    <x v="3"/>
    <x v="18"/>
    <n v="21720"/>
    <n v="23457.600000000002"/>
    <n v="19000.656000000003"/>
  </r>
  <r>
    <x v="11"/>
    <x v="3"/>
    <x v="3"/>
    <x v="64"/>
    <n v="24380"/>
    <n v="17797.399999999998"/>
    <n v="16907.53"/>
  </r>
  <r>
    <x v="11"/>
    <x v="0"/>
    <x v="4"/>
    <x v="45"/>
    <n v="22592"/>
    <n v="21236.48"/>
    <n v="18263.372800000001"/>
  </r>
  <r>
    <x v="11"/>
    <x v="3"/>
    <x v="4"/>
    <x v="61"/>
    <n v="16316"/>
    <n v="15173.880000000001"/>
    <n v="10621.716"/>
  </r>
  <r>
    <x v="11"/>
    <x v="0"/>
    <x v="4"/>
    <x v="53"/>
    <n v="12934"/>
    <n v="10735.22"/>
    <n v="9124.9369999999999"/>
  </r>
  <r>
    <x v="11"/>
    <x v="1"/>
    <x v="4"/>
    <x v="48"/>
    <n v="20258"/>
    <n v="18637.36"/>
    <n v="16773.624"/>
  </r>
  <r>
    <x v="11"/>
    <x v="0"/>
    <x v="4"/>
    <x v="41"/>
    <n v="20708"/>
    <n v="19051.36"/>
    <n v="13335.951999999999"/>
  </r>
  <r>
    <x v="11"/>
    <x v="3"/>
    <x v="4"/>
    <x v="27"/>
    <n v="15795"/>
    <n v="13741.65"/>
    <n v="13741.65"/>
  </r>
  <r>
    <x v="11"/>
    <x v="2"/>
    <x v="4"/>
    <x v="44"/>
    <n v="8403"/>
    <n v="9495.39"/>
    <n v="9115.5743999999995"/>
  </r>
  <r>
    <x v="11"/>
    <x v="2"/>
    <x v="4"/>
    <x v="33"/>
    <n v="22770"/>
    <n v="19354.5"/>
    <n v="20515.77"/>
  </r>
  <r>
    <x v="11"/>
    <x v="2"/>
    <x v="4"/>
    <x v="2"/>
    <n v="9025"/>
    <n v="9656.75"/>
    <n v="8208.2374999999993"/>
  </r>
  <r>
    <x v="11"/>
    <x v="2"/>
    <x v="4"/>
    <x v="23"/>
    <n v="18816"/>
    <n v="21826.559999999998"/>
    <n v="17024.716799999998"/>
  </r>
  <r>
    <x v="11"/>
    <x v="0"/>
    <x v="4"/>
    <x v="45"/>
    <n v="15525"/>
    <n v="19095.75"/>
    <n v="21769.154999999999"/>
  </r>
  <r>
    <x v="11"/>
    <x v="2"/>
    <x v="4"/>
    <x v="56"/>
    <n v="22936"/>
    <n v="21101.120000000003"/>
    <n v="20890.108800000002"/>
  </r>
  <r>
    <x v="11"/>
    <x v="3"/>
    <x v="4"/>
    <x v="61"/>
    <n v="12601"/>
    <n v="15247.21"/>
    <n v="15247.21"/>
  </r>
  <r>
    <x v="11"/>
    <x v="3"/>
    <x v="4"/>
    <x v="57"/>
    <n v="14882"/>
    <n v="19197.78"/>
    <n v="23037.335999999999"/>
  </r>
  <r>
    <x v="11"/>
    <x v="0"/>
    <x v="4"/>
    <x v="18"/>
    <n v="21171"/>
    <n v="25193.489999999998"/>
    <n v="28972.513499999994"/>
  </r>
  <r>
    <x v="11"/>
    <x v="0"/>
    <x v="5"/>
    <x v="42"/>
    <n v="8034"/>
    <n v="5784.48"/>
    <n v="4743.2735999999995"/>
  </r>
  <r>
    <x v="11"/>
    <x v="3"/>
    <x v="5"/>
    <x v="10"/>
    <n v="17049"/>
    <n v="14321.16"/>
    <n v="13461.890399999998"/>
  </r>
  <r>
    <x v="11"/>
    <x v="1"/>
    <x v="5"/>
    <x v="59"/>
    <n v="19771"/>
    <n v="14037.41"/>
    <n v="11651.050299999999"/>
  </r>
  <r>
    <x v="11"/>
    <x v="0"/>
    <x v="5"/>
    <x v="16"/>
    <n v="12675"/>
    <n v="10647"/>
    <n v="10966.41"/>
  </r>
  <r>
    <x v="11"/>
    <x v="2"/>
    <x v="5"/>
    <x v="22"/>
    <n v="10252"/>
    <n v="13122.56"/>
    <n v="9185.7919999999995"/>
  </r>
  <r>
    <x v="11"/>
    <x v="0"/>
    <x v="5"/>
    <x v="26"/>
    <n v="19562"/>
    <n v="20148.86"/>
    <n v="21760.768800000002"/>
  </r>
  <r>
    <x v="11"/>
    <x v="2"/>
    <x v="5"/>
    <x v="14"/>
    <n v="18500"/>
    <n v="21645"/>
    <n v="25324.649999999998"/>
  </r>
  <r>
    <x v="11"/>
    <x v="0"/>
    <x v="5"/>
    <x v="0"/>
    <n v="25425"/>
    <n v="27967.500000000004"/>
    <n v="20975.625000000004"/>
  </r>
  <r>
    <x v="11"/>
    <x v="3"/>
    <x v="0"/>
    <x v="20"/>
    <n v="9494"/>
    <n v="8544.6"/>
    <n v="7348.3559999999998"/>
  </r>
  <r>
    <x v="11"/>
    <x v="3"/>
    <x v="0"/>
    <x v="20"/>
    <n v="14460"/>
    <n v="18508.8"/>
    <n v="15917.567999999999"/>
  </r>
  <r>
    <x v="11"/>
    <x v="2"/>
    <x v="0"/>
    <x v="63"/>
    <n v="23103"/>
    <n v="26106.389999999996"/>
    <n v="18535.536899999996"/>
  </r>
  <r>
    <x v="11"/>
    <x v="3"/>
    <x v="0"/>
    <x v="6"/>
    <n v="21963"/>
    <n v="27014.489999999998"/>
    <n v="22962.316499999997"/>
  </r>
  <r>
    <x v="11"/>
    <x v="2"/>
    <x v="0"/>
    <x v="63"/>
    <n v="24990"/>
    <n v="19992"/>
    <n v="15393.84"/>
  </r>
  <r>
    <x v="11"/>
    <x v="2"/>
    <x v="0"/>
    <x v="43"/>
    <n v="27623"/>
    <n v="23479.55"/>
    <n v="27001.482499999998"/>
  </r>
  <r>
    <x v="11"/>
    <x v="0"/>
    <x v="1"/>
    <x v="41"/>
    <n v="19094"/>
    <n v="13365.8"/>
    <n v="10959.955999999998"/>
  </r>
  <r>
    <x v="11"/>
    <x v="3"/>
    <x v="1"/>
    <x v="24"/>
    <n v="9980"/>
    <n v="11277.4"/>
    <n v="11728.495999999999"/>
  </r>
  <r>
    <x v="11"/>
    <x v="1"/>
    <x v="1"/>
    <x v="49"/>
    <n v="10578"/>
    <n v="8885.52"/>
    <n v="10573.7688"/>
  </r>
  <r>
    <x v="11"/>
    <x v="2"/>
    <x v="1"/>
    <x v="14"/>
    <n v="18471"/>
    <n v="15330.929999999998"/>
    <n v="12111.4347"/>
  </r>
  <r>
    <x v="11"/>
    <x v="3"/>
    <x v="1"/>
    <x v="57"/>
    <n v="22945"/>
    <n v="26616.199999999997"/>
    <n v="29543.982"/>
  </r>
  <r>
    <x v="11"/>
    <x v="3"/>
    <x v="1"/>
    <x v="64"/>
    <n v="19739"/>
    <n v="16975.54"/>
    <n v="20200.892599999999"/>
  </r>
  <r>
    <x v="11"/>
    <x v="3"/>
    <x v="1"/>
    <x v="38"/>
    <n v="20226"/>
    <n v="15371.76"/>
    <n v="15064.3248"/>
  </r>
  <r>
    <x v="11"/>
    <x v="3"/>
    <x v="1"/>
    <x v="61"/>
    <n v="16793"/>
    <n v="17968.510000000002"/>
    <n v="20304.416300000001"/>
  </r>
  <r>
    <x v="11"/>
    <x v="0"/>
    <x v="1"/>
    <x v="26"/>
    <n v="19166"/>
    <n v="18016.039999999997"/>
    <n v="12611.227999999997"/>
  </r>
  <r>
    <x v="11"/>
    <x v="3"/>
    <x v="1"/>
    <x v="20"/>
    <n v="10835"/>
    <n v="9751.5"/>
    <n v="11506.769999999999"/>
  </r>
  <r>
    <x v="11"/>
    <x v="3"/>
    <x v="1"/>
    <x v="64"/>
    <n v="16300"/>
    <n v="14344"/>
    <n v="11762.08"/>
  </r>
  <r>
    <x v="11"/>
    <x v="2"/>
    <x v="1"/>
    <x v="14"/>
    <n v="13044"/>
    <n v="9783"/>
    <n v="9391.68"/>
  </r>
  <r>
    <x v="11"/>
    <x v="1"/>
    <x v="1"/>
    <x v="1"/>
    <n v="17060"/>
    <n v="21154.400000000001"/>
    <n v="16288.888000000001"/>
  </r>
  <r>
    <x v="11"/>
    <x v="1"/>
    <x v="1"/>
    <x v="29"/>
    <n v="9316"/>
    <n v="8570.7200000000012"/>
    <n v="6856.5760000000009"/>
  </r>
  <r>
    <x v="11"/>
    <x v="3"/>
    <x v="2"/>
    <x v="10"/>
    <n v="18502"/>
    <n v="13321.439999999999"/>
    <n v="11190.009599999998"/>
  </r>
  <r>
    <x v="11"/>
    <x v="3"/>
    <x v="2"/>
    <x v="13"/>
    <n v="14519"/>
    <n v="17132.419999999998"/>
    <n v="14905.205399999999"/>
  </r>
  <r>
    <x v="11"/>
    <x v="2"/>
    <x v="2"/>
    <x v="8"/>
    <n v="9777"/>
    <n v="9777"/>
    <n v="9777"/>
  </r>
  <r>
    <x v="11"/>
    <x v="3"/>
    <x v="2"/>
    <x v="3"/>
    <n v="13123"/>
    <n v="9317.33"/>
    <n v="9969.5431000000008"/>
  </r>
  <r>
    <x v="11"/>
    <x v="3"/>
    <x v="2"/>
    <x v="24"/>
    <n v="8376"/>
    <n v="7287.12"/>
    <n v="7942.9608000000007"/>
  </r>
  <r>
    <x v="11"/>
    <x v="1"/>
    <x v="2"/>
    <x v="35"/>
    <n v="22783"/>
    <n v="24377.81"/>
    <n v="26571.812900000004"/>
  </r>
  <r>
    <x v="11"/>
    <x v="2"/>
    <x v="2"/>
    <x v="32"/>
    <n v="10253"/>
    <n v="7894.81"/>
    <n v="9394.8238999999994"/>
  </r>
  <r>
    <x v="11"/>
    <x v="2"/>
    <x v="2"/>
    <x v="8"/>
    <n v="14231"/>
    <n v="13377.14"/>
    <n v="13510.911399999999"/>
  </r>
  <r>
    <x v="11"/>
    <x v="1"/>
    <x v="3"/>
    <x v="49"/>
    <n v="27397"/>
    <n v="25753.18"/>
    <n v="27555.902600000001"/>
  </r>
  <r>
    <x v="11"/>
    <x v="1"/>
    <x v="3"/>
    <x v="34"/>
    <n v="25182"/>
    <n v="23167.440000000002"/>
    <n v="17838.928800000002"/>
  </r>
  <r>
    <x v="11"/>
    <x v="3"/>
    <x v="3"/>
    <x v="28"/>
    <n v="8969"/>
    <n v="10045.280000000001"/>
    <n v="10848.902400000001"/>
  </r>
  <r>
    <x v="11"/>
    <x v="3"/>
    <x v="3"/>
    <x v="38"/>
    <n v="23458"/>
    <n v="24396.32"/>
    <n v="17565.350399999999"/>
  </r>
  <r>
    <x v="11"/>
    <x v="2"/>
    <x v="3"/>
    <x v="43"/>
    <n v="22038"/>
    <n v="19834.2"/>
    <n v="20230.884000000002"/>
  </r>
  <r>
    <x v="11"/>
    <x v="1"/>
    <x v="3"/>
    <x v="25"/>
    <n v="27777"/>
    <n v="20832.75"/>
    <n v="20416.095000000001"/>
  </r>
  <r>
    <x v="11"/>
    <x v="3"/>
    <x v="4"/>
    <x v="57"/>
    <n v="27558"/>
    <n v="22597.559999999998"/>
    <n v="19659.877199999999"/>
  </r>
  <r>
    <x v="11"/>
    <x v="2"/>
    <x v="4"/>
    <x v="33"/>
    <n v="16914"/>
    <n v="12347.22"/>
    <n v="11853.331199999999"/>
  </r>
  <r>
    <x v="11"/>
    <x v="2"/>
    <x v="4"/>
    <x v="43"/>
    <n v="22699"/>
    <n v="22245.02"/>
    <n v="25136.872599999999"/>
  </r>
  <r>
    <x v="11"/>
    <x v="3"/>
    <x v="4"/>
    <x v="3"/>
    <n v="12586"/>
    <n v="12963.58"/>
    <n v="10630.1356"/>
  </r>
  <r>
    <x v="11"/>
    <x v="0"/>
    <x v="4"/>
    <x v="0"/>
    <n v="24417"/>
    <n v="18312.75"/>
    <n v="16481.475000000002"/>
  </r>
  <r>
    <x v="11"/>
    <x v="3"/>
    <x v="4"/>
    <x v="62"/>
    <n v="10819"/>
    <n v="11900.900000000001"/>
    <n v="13924.053000000002"/>
  </r>
  <r>
    <x v="11"/>
    <x v="1"/>
    <x v="4"/>
    <x v="35"/>
    <n v="19272"/>
    <n v="21584.640000000003"/>
    <n v="16836.019200000002"/>
  </r>
  <r>
    <x v="11"/>
    <x v="0"/>
    <x v="4"/>
    <x v="18"/>
    <n v="14002"/>
    <n v="16662.38"/>
    <n v="16662.38"/>
  </r>
  <r>
    <x v="11"/>
    <x v="1"/>
    <x v="4"/>
    <x v="51"/>
    <n v="19506"/>
    <n v="16189.98"/>
    <n v="15218.581199999999"/>
  </r>
  <r>
    <x v="11"/>
    <x v="0"/>
    <x v="4"/>
    <x v="41"/>
    <n v="17683"/>
    <n v="22811.07"/>
    <n v="25548.398400000002"/>
  </r>
  <r>
    <x v="11"/>
    <x v="0"/>
    <x v="4"/>
    <x v="0"/>
    <n v="14410"/>
    <n v="18444.8"/>
    <n v="17153.664000000001"/>
  </r>
  <r>
    <x v="11"/>
    <x v="3"/>
    <x v="4"/>
    <x v="7"/>
    <n v="14616"/>
    <n v="16662.239999999998"/>
    <n v="17328.729599999999"/>
  </r>
  <r>
    <x v="11"/>
    <x v="3"/>
    <x v="4"/>
    <x v="28"/>
    <n v="26466"/>
    <n v="21966.78"/>
    <n v="21088.108799999998"/>
  </r>
  <r>
    <x v="11"/>
    <x v="1"/>
    <x v="4"/>
    <x v="34"/>
    <n v="25967"/>
    <n v="21292.94"/>
    <n v="25125.669199999997"/>
  </r>
  <r>
    <x v="11"/>
    <x v="3"/>
    <x v="4"/>
    <x v="61"/>
    <n v="28144"/>
    <n v="32365.599999999999"/>
    <n v="26216.136000000002"/>
  </r>
  <r>
    <x v="11"/>
    <x v="1"/>
    <x v="5"/>
    <x v="29"/>
    <n v="28064"/>
    <n v="22731.84"/>
    <n v="16821.561600000001"/>
  </r>
  <r>
    <x v="11"/>
    <x v="1"/>
    <x v="5"/>
    <x v="51"/>
    <n v="16471"/>
    <n v="15647.449999999999"/>
    <n v="11266.163999999999"/>
  </r>
  <r>
    <x v="11"/>
    <x v="0"/>
    <x v="5"/>
    <x v="40"/>
    <n v="9227"/>
    <n v="7012.52"/>
    <n v="7222.8956000000007"/>
  </r>
  <r>
    <x v="11"/>
    <x v="1"/>
    <x v="5"/>
    <x v="47"/>
    <n v="28004"/>
    <n v="27163.88"/>
    <n v="25805.686000000002"/>
  </r>
  <r>
    <x v="11"/>
    <x v="1"/>
    <x v="5"/>
    <x v="47"/>
    <n v="23247"/>
    <n v="20922.3"/>
    <n v="18411.624"/>
  </r>
  <r>
    <x v="11"/>
    <x v="0"/>
    <x v="5"/>
    <x v="50"/>
    <n v="20006"/>
    <n v="23407.019999999997"/>
    <n v="22938.879599999997"/>
  </r>
  <r>
    <x v="11"/>
    <x v="0"/>
    <x v="5"/>
    <x v="52"/>
    <n v="21728"/>
    <n v="23248.960000000003"/>
    <n v="27898.752000000004"/>
  </r>
  <r>
    <x v="11"/>
    <x v="2"/>
    <x v="5"/>
    <x v="63"/>
    <n v="12950"/>
    <n v="13079.5"/>
    <n v="13471.885"/>
  </r>
  <r>
    <x v="11"/>
    <x v="3"/>
    <x v="0"/>
    <x v="21"/>
    <n v="26772"/>
    <n v="28913.760000000002"/>
    <n v="27757.209600000002"/>
  </r>
  <r>
    <x v="11"/>
    <x v="0"/>
    <x v="0"/>
    <x v="41"/>
    <n v="18535"/>
    <n v="20017.800000000003"/>
    <n v="15413.706000000002"/>
  </r>
  <r>
    <x v="11"/>
    <x v="1"/>
    <x v="0"/>
    <x v="49"/>
    <n v="17976"/>
    <n v="15099.84"/>
    <n v="10569.887999999999"/>
  </r>
  <r>
    <x v="11"/>
    <x v="2"/>
    <x v="0"/>
    <x v="14"/>
    <n v="15227"/>
    <n v="12486.14"/>
    <n v="11487.248799999999"/>
  </r>
  <r>
    <x v="11"/>
    <x v="1"/>
    <x v="0"/>
    <x v="49"/>
    <n v="24835"/>
    <n v="29802"/>
    <n v="21457.439999999999"/>
  </r>
  <r>
    <x v="11"/>
    <x v="0"/>
    <x v="0"/>
    <x v="60"/>
    <n v="17109"/>
    <n v="16424.64"/>
    <n v="13468.2048"/>
  </r>
  <r>
    <x v="11"/>
    <x v="1"/>
    <x v="1"/>
    <x v="47"/>
    <n v="20581"/>
    <n v="17082.23"/>
    <n v="16398.9408"/>
  </r>
  <r>
    <x v="11"/>
    <x v="1"/>
    <x v="1"/>
    <x v="48"/>
    <n v="20587"/>
    <n v="23057.440000000002"/>
    <n v="27668.928000000004"/>
  </r>
  <r>
    <x v="11"/>
    <x v="1"/>
    <x v="1"/>
    <x v="59"/>
    <n v="27805"/>
    <n v="23078.149999999998"/>
    <n v="27462.998499999998"/>
  </r>
  <r>
    <x v="11"/>
    <x v="1"/>
    <x v="1"/>
    <x v="54"/>
    <n v="21812"/>
    <n v="22030.12"/>
    <n v="25554.939199999997"/>
  </r>
  <r>
    <x v="11"/>
    <x v="0"/>
    <x v="1"/>
    <x v="41"/>
    <n v="26071"/>
    <n v="23463.9"/>
    <n v="27922.041000000001"/>
  </r>
  <r>
    <x v="11"/>
    <x v="0"/>
    <x v="1"/>
    <x v="41"/>
    <n v="16619"/>
    <n v="18114.710000000003"/>
    <n v="20831.916500000003"/>
  </r>
  <r>
    <x v="11"/>
    <x v="1"/>
    <x v="1"/>
    <x v="19"/>
    <n v="8493"/>
    <n v="10955.970000000001"/>
    <n v="12380.2461"/>
  </r>
  <r>
    <x v="11"/>
    <x v="2"/>
    <x v="1"/>
    <x v="14"/>
    <n v="9346"/>
    <n v="8037.5599999999995"/>
    <n v="9403.9451999999983"/>
  </r>
  <r>
    <x v="11"/>
    <x v="3"/>
    <x v="1"/>
    <x v="20"/>
    <n v="11381"/>
    <n v="13771.01"/>
    <n v="10328.2575"/>
  </r>
  <r>
    <x v="11"/>
    <x v="1"/>
    <x v="1"/>
    <x v="47"/>
    <n v="29498"/>
    <n v="26843.18"/>
    <n v="22548.271199999999"/>
  </r>
  <r>
    <x v="11"/>
    <x v="3"/>
    <x v="1"/>
    <x v="46"/>
    <n v="20506"/>
    <n v="23581.899999999998"/>
    <n v="18158.062999999998"/>
  </r>
  <r>
    <x v="11"/>
    <x v="0"/>
    <x v="1"/>
    <x v="42"/>
    <n v="29421"/>
    <n v="25007.85"/>
    <n v="29259.184499999996"/>
  </r>
  <r>
    <x v="11"/>
    <x v="2"/>
    <x v="1"/>
    <x v="43"/>
    <n v="28654"/>
    <n v="36677.120000000003"/>
    <n v="42545.459199999998"/>
  </r>
  <r>
    <x v="11"/>
    <x v="0"/>
    <x v="1"/>
    <x v="53"/>
    <n v="22882"/>
    <n v="28831.32"/>
    <n v="22776.7428"/>
  </r>
  <r>
    <x v="11"/>
    <x v="1"/>
    <x v="2"/>
    <x v="48"/>
    <n v="14496"/>
    <n v="10147.199999999999"/>
    <n v="8320.7039999999979"/>
  </r>
  <r>
    <x v="11"/>
    <x v="0"/>
    <x v="2"/>
    <x v="16"/>
    <n v="27175"/>
    <n v="33697"/>
    <n v="34707.910000000003"/>
  </r>
  <r>
    <x v="11"/>
    <x v="3"/>
    <x v="2"/>
    <x v="38"/>
    <n v="19621"/>
    <n v="24722.46"/>
    <n v="28678.053599999996"/>
  </r>
  <r>
    <x v="11"/>
    <x v="0"/>
    <x v="2"/>
    <x v="40"/>
    <n v="14487"/>
    <n v="16515.18"/>
    <n v="17175.787200000002"/>
  </r>
  <r>
    <x v="11"/>
    <x v="3"/>
    <x v="2"/>
    <x v="3"/>
    <n v="22662"/>
    <n v="26061.3"/>
    <n v="25800.686999999998"/>
  </r>
  <r>
    <x v="11"/>
    <x v="1"/>
    <x v="2"/>
    <x v="47"/>
    <n v="23825"/>
    <n v="24778"/>
    <n v="19326.84"/>
  </r>
  <r>
    <x v="11"/>
    <x v="3"/>
    <x v="2"/>
    <x v="3"/>
    <n v="9467"/>
    <n v="12117.76"/>
    <n v="14177.779199999999"/>
  </r>
  <r>
    <x v="11"/>
    <x v="2"/>
    <x v="2"/>
    <x v="8"/>
    <n v="24250"/>
    <n v="18672.5"/>
    <n v="19232.674999999999"/>
  </r>
  <r>
    <x v="11"/>
    <x v="2"/>
    <x v="3"/>
    <x v="33"/>
    <n v="29386"/>
    <n v="34381.619999999995"/>
    <n v="30943.457999999995"/>
  </r>
  <r>
    <x v="11"/>
    <x v="1"/>
    <x v="3"/>
    <x v="15"/>
    <n v="16227"/>
    <n v="21095.100000000002"/>
    <n v="19196.541000000001"/>
  </r>
  <r>
    <x v="11"/>
    <x v="1"/>
    <x v="3"/>
    <x v="47"/>
    <n v="24528"/>
    <n v="18641.28"/>
    <n v="14540.198399999999"/>
  </r>
  <r>
    <x v="11"/>
    <x v="1"/>
    <x v="3"/>
    <x v="49"/>
    <n v="23239"/>
    <n v="18358.810000000001"/>
    <n v="12851.166999999999"/>
  </r>
  <r>
    <x v="11"/>
    <x v="1"/>
    <x v="3"/>
    <x v="51"/>
    <n v="29033"/>
    <n v="28162.01"/>
    <n v="32104.691399999996"/>
  </r>
  <r>
    <x v="11"/>
    <x v="1"/>
    <x v="3"/>
    <x v="48"/>
    <n v="19734"/>
    <n v="19536.66"/>
    <n v="13675.661999999998"/>
  </r>
  <r>
    <x v="11"/>
    <x v="2"/>
    <x v="4"/>
    <x v="56"/>
    <n v="9927"/>
    <n v="7048.17"/>
    <n v="6484.3164000000006"/>
  </r>
  <r>
    <x v="11"/>
    <x v="0"/>
    <x v="4"/>
    <x v="16"/>
    <n v="14036"/>
    <n v="16422.12"/>
    <n v="11988.147599999998"/>
  </r>
  <r>
    <x v="11"/>
    <x v="1"/>
    <x v="4"/>
    <x v="31"/>
    <n v="21351"/>
    <n v="17934.84"/>
    <n v="14527.220400000002"/>
  </r>
  <r>
    <x v="11"/>
    <x v="2"/>
    <x v="4"/>
    <x v="4"/>
    <n v="19318"/>
    <n v="24920.22"/>
    <n v="28409.050799999997"/>
  </r>
  <r>
    <x v="11"/>
    <x v="2"/>
    <x v="4"/>
    <x v="44"/>
    <n v="22703"/>
    <n v="25654.389999999996"/>
    <n v="28476.372899999998"/>
  </r>
  <r>
    <x v="11"/>
    <x v="3"/>
    <x v="4"/>
    <x v="17"/>
    <n v="11504"/>
    <n v="12194.24"/>
    <n v="9633.4495999999999"/>
  </r>
  <r>
    <x v="11"/>
    <x v="0"/>
    <x v="4"/>
    <x v="26"/>
    <n v="21559"/>
    <n v="23283.72"/>
    <n v="22585.2084"/>
  </r>
  <r>
    <x v="11"/>
    <x v="3"/>
    <x v="4"/>
    <x v="3"/>
    <n v="23876"/>
    <n v="28412.44"/>
    <n v="23866.449599999996"/>
  </r>
  <r>
    <x v="11"/>
    <x v="0"/>
    <x v="4"/>
    <x v="42"/>
    <n v="18361"/>
    <n v="19829.88"/>
    <n v="22011.166800000003"/>
  </r>
  <r>
    <x v="11"/>
    <x v="0"/>
    <x v="4"/>
    <x v="50"/>
    <n v="22863"/>
    <n v="20119.439999999999"/>
    <n v="19314.662399999997"/>
  </r>
  <r>
    <x v="11"/>
    <x v="3"/>
    <x v="4"/>
    <x v="62"/>
    <n v="15000"/>
    <n v="18150"/>
    <n v="12705"/>
  </r>
  <r>
    <x v="11"/>
    <x v="1"/>
    <x v="4"/>
    <x v="31"/>
    <n v="28626"/>
    <n v="26908.44"/>
    <n v="18835.907999999999"/>
  </r>
  <r>
    <x v="11"/>
    <x v="3"/>
    <x v="4"/>
    <x v="46"/>
    <n v="18138"/>
    <n v="23398.02"/>
    <n v="24333.9408"/>
  </r>
  <r>
    <x v="11"/>
    <x v="3"/>
    <x v="4"/>
    <x v="5"/>
    <n v="16064"/>
    <n v="19437.439999999999"/>
    <n v="17299.321599999999"/>
  </r>
  <r>
    <x v="11"/>
    <x v="3"/>
    <x v="4"/>
    <x v="46"/>
    <n v="9382"/>
    <n v="8162.34"/>
    <n v="5713.6379999999999"/>
  </r>
  <r>
    <x v="11"/>
    <x v="0"/>
    <x v="5"/>
    <x v="41"/>
    <n v="26878"/>
    <n v="22846.3"/>
    <n v="23760.152000000002"/>
  </r>
  <r>
    <x v="11"/>
    <x v="0"/>
    <x v="5"/>
    <x v="60"/>
    <n v="15063"/>
    <n v="17021.189999999999"/>
    <n v="17872.249499999998"/>
  </r>
  <r>
    <x v="11"/>
    <x v="1"/>
    <x v="5"/>
    <x v="30"/>
    <n v="26327"/>
    <n v="20008.52"/>
    <n v="21409.116400000003"/>
  </r>
  <r>
    <x v="11"/>
    <x v="2"/>
    <x v="5"/>
    <x v="39"/>
    <n v="27455"/>
    <n v="28553.200000000001"/>
    <n v="19987.239999999998"/>
  </r>
  <r>
    <x v="11"/>
    <x v="3"/>
    <x v="5"/>
    <x v="5"/>
    <n v="25273"/>
    <n v="30580.329999999998"/>
    <n v="35473.182799999995"/>
  </r>
  <r>
    <x v="11"/>
    <x v="2"/>
    <x v="5"/>
    <x v="39"/>
    <n v="22217"/>
    <n v="17107.09"/>
    <n v="13001.3884"/>
  </r>
  <r>
    <x v="11"/>
    <x v="1"/>
    <x v="5"/>
    <x v="31"/>
    <n v="27889"/>
    <n v="35697.919999999998"/>
    <n v="39981.670400000003"/>
  </r>
  <r>
    <x v="11"/>
    <x v="1"/>
    <x v="5"/>
    <x v="15"/>
    <n v="12236"/>
    <n v="12113.64"/>
    <n v="11023.41239999999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3C29EA-D988-409A-A4AE-ECB0719D03BA}" name="TablaDinámica4" cacheId="0" applyNumberFormats="0" applyBorderFormats="0" applyFontFormats="0" applyPatternFormats="0" applyAlignmentFormats="0" applyWidthHeightFormats="1" dataCaption="Valores" showError="1" updatedVersion="6" minRefreshableVersion="3" useAutoFormatting="1" itemPrintTitles="1" createdVersion="4" indent="0" compact="0" compactData="0" multipleFieldFilters="0" chartFormat="6">
  <location ref="J4:L9" firstHeaderRow="0" firstDataRow="1" firstDataCol="1" rowPageCount="1" colPageCount="1"/>
  <pivotFields count="7">
    <pivotField compact="0" outline="0" showAll="0"/>
    <pivotField axis="axisRow" compact="0" outline="0" showAll="0">
      <items count="5">
        <item x="2"/>
        <item x="0"/>
        <item x="1"/>
        <item x="3"/>
        <item t="default"/>
      </items>
    </pivotField>
    <pivotField axis="axisPage" compact="0" outline="0" showAll="0">
      <items count="7">
        <item x="2"/>
        <item x="4"/>
        <item x="1"/>
        <item x="0"/>
        <item x="3"/>
        <item x="5"/>
        <item t="default"/>
      </items>
    </pivotField>
    <pivotField compact="0" outline="0" showAll="0" measureFilter="1" sortType="ascending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numFmtId="164" outline="0" showAll="0"/>
    <pivotField dataField="1" compact="0" numFmtId="164" outline="0" showAll="0"/>
    <pivotField dataField="1" compact="0" numFmtId="164" outline="0"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2">
    <i>
      <x/>
    </i>
    <i i="1">
      <x v="1"/>
    </i>
  </colItems>
  <pageFields count="1">
    <pageField fld="2" item="0" hier="-1"/>
  </pageFields>
  <dataFields count="2">
    <dataField name="2019" fld="5" baseField="0" baseItem="0"/>
    <dataField name="2018" fld="6" baseField="0" baseItem="0"/>
  </dataFields>
  <formats count="2">
    <format dxfId="10">
      <pivotArea outline="0" collapsedLevelsAreSubtotals="1" fieldPosition="0"/>
    </format>
    <format dxfId="9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4"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3" type="count" evalOrder="-1" id="1" iMeasureFld="0">
      <autoFilter ref="A1">
        <filterColumn colId="0">
          <top10 val="10" filterVal="10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7001FE-EA54-42B9-BBF8-154FED72C5FC}" name="TablaDinámica3" cacheId="0" applyNumberFormats="0" applyBorderFormats="0" applyFontFormats="0" applyPatternFormats="0" applyAlignmentFormats="0" applyWidthHeightFormats="1" dataCaption="Valores" showError="1" updatedVersion="6" minRefreshableVersion="3" useAutoFormatting="1" itemPrintTitles="1" createdVersion="4" indent="0" compact="0" compactData="0" multipleFieldFilters="0" chartFormat="6">
  <location ref="G4:H15" firstHeaderRow="1" firstDataRow="1" firstDataCol="1" rowPageCount="2" colPageCount="1"/>
  <pivotFields count="7">
    <pivotField compact="0" outline="0" showAll="0"/>
    <pivotField axis="axisPage" compact="0" outline="0" showAll="0">
      <items count="5">
        <item x="2"/>
        <item x="0"/>
        <item x="1"/>
        <item x="3"/>
        <item t="default"/>
      </items>
    </pivotField>
    <pivotField axis="axisPage" compact="0" outline="0" showAll="0">
      <items count="7">
        <item x="2"/>
        <item x="4"/>
        <item x="1"/>
        <item x="0"/>
        <item x="3"/>
        <item x="5"/>
        <item t="default"/>
      </items>
    </pivotField>
    <pivotField axis="axisRow" compact="0" outline="0" showAll="0" measureFilter="1" sortType="ascending">
      <items count="66">
        <item x="58"/>
        <item x="13"/>
        <item x="39"/>
        <item x="64"/>
        <item x="41"/>
        <item x="51"/>
        <item x="60"/>
        <item x="0"/>
        <item x="37"/>
        <item x="15"/>
        <item x="52"/>
        <item x="46"/>
        <item x="11"/>
        <item x="4"/>
        <item x="63"/>
        <item x="8"/>
        <item x="56"/>
        <item x="14"/>
        <item x="2"/>
        <item x="43"/>
        <item x="44"/>
        <item x="23"/>
        <item x="32"/>
        <item x="33"/>
        <item x="49"/>
        <item x="22"/>
        <item x="38"/>
        <item x="25"/>
        <item x="28"/>
        <item x="21"/>
        <item x="17"/>
        <item x="20"/>
        <item x="24"/>
        <item x="34"/>
        <item x="1"/>
        <item x="61"/>
        <item x="31"/>
        <item x="47"/>
        <item x="42"/>
        <item x="6"/>
        <item x="62"/>
        <item x="16"/>
        <item x="48"/>
        <item x="9"/>
        <item x="40"/>
        <item x="35"/>
        <item x="55"/>
        <item x="12"/>
        <item x="7"/>
        <item x="50"/>
        <item x="19"/>
        <item x="30"/>
        <item x="53"/>
        <item x="18"/>
        <item x="5"/>
        <item x="57"/>
        <item x="3"/>
        <item x="27"/>
        <item x="45"/>
        <item x="59"/>
        <item x="26"/>
        <item x="29"/>
        <item x="54"/>
        <item x="36"/>
        <item x="1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numFmtId="164" outline="0" showAll="0"/>
    <pivotField dataField="1" compact="0" numFmtId="164" outline="0" showAll="0"/>
    <pivotField compact="0" numFmtId="164" outline="0" showAll="0"/>
  </pivotFields>
  <rowFields count="1">
    <field x="3"/>
  </rowFields>
  <rowItems count="11">
    <i>
      <x v="59"/>
    </i>
    <i>
      <x v="63"/>
    </i>
    <i>
      <x v="35"/>
    </i>
    <i>
      <x v="2"/>
    </i>
    <i>
      <x v="32"/>
    </i>
    <i>
      <x v="50"/>
    </i>
    <i>
      <x v="16"/>
    </i>
    <i>
      <x v="43"/>
    </i>
    <i>
      <x v="15"/>
    </i>
    <i>
      <x v="12"/>
    </i>
    <i t="grand">
      <x/>
    </i>
  </rowItems>
  <colItems count="1">
    <i/>
  </colItems>
  <pageFields count="2">
    <pageField fld="2" item="0" hier="-1"/>
    <pageField fld="1" hier="-1"/>
  </pageFields>
  <dataFields count="1">
    <dataField name="Suma de Valor Real 2019" fld="5" baseField="0" baseItem="0"/>
  </dataFields>
  <formats count="1">
    <format dxfId="11">
      <pivotArea outline="0" collapsedLevelsAreSubtotals="1" fieldPosition="0"/>
    </format>
  </formats>
  <chartFormats count="2"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3" type="count" evalOrder="-1" id="1" iMeasureFld="0">
      <autoFilter ref="A1">
        <filterColumn colId="0">
          <top10 val="10" filterVal="10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ela dinâmica1" cacheId="0" applyNumberFormats="0" applyBorderFormats="0" applyFontFormats="0" applyPatternFormats="0" applyAlignmentFormats="0" applyWidthHeightFormats="1" dataCaption="Valores" showError="1" updatedVersion="6" minRefreshableVersion="3" useAutoFormatting="1" itemPrintTitles="1" createdVersion="4" indent="0" compact="0" compactData="0" multipleFieldFilters="0">
  <location ref="B4:E17" firstHeaderRow="0" firstDataRow="1" firstDataCol="1" rowPageCount="2" colPageCount="1"/>
  <pivotFields count="7">
    <pivotField axis="axisRow" compact="0" outline="0" showAll="0">
      <items count="23">
        <item x="3"/>
        <item x="7"/>
        <item m="1" x="14"/>
        <item m="1" x="21"/>
        <item m="1" x="12"/>
        <item m="1" x="13"/>
        <item m="1" x="16"/>
        <item m="1" x="18"/>
        <item m="1" x="20"/>
        <item m="1" x="19"/>
        <item m="1" x="15"/>
        <item m="1" x="17"/>
        <item x="11"/>
        <item x="1"/>
        <item x="0"/>
        <item x="6"/>
        <item x="5"/>
        <item x="4"/>
        <item x="2"/>
        <item x="10"/>
        <item x="9"/>
        <item x="8"/>
        <item t="default"/>
      </items>
    </pivotField>
    <pivotField axis="axisPage" compact="0" outline="0" showAll="0">
      <items count="5">
        <item x="2"/>
        <item x="0"/>
        <item x="1"/>
        <item x="3"/>
        <item t="default"/>
      </items>
    </pivotField>
    <pivotField axis="axisPage" compact="0" outline="0" showAll="0">
      <items count="7">
        <item x="2"/>
        <item x="4"/>
        <item x="1"/>
        <item x="0"/>
        <item x="3"/>
        <item x="5"/>
        <item t="default"/>
      </items>
    </pivotField>
    <pivotField compact="0" outline="0" showAll="0"/>
    <pivotField dataField="1" compact="0" numFmtId="164" outline="0" showAll="0"/>
    <pivotField dataField="1" compact="0" numFmtId="164" outline="0" showAll="0"/>
    <pivotField dataField="1" compact="0" numFmtId="164" outline="0" showAll="0"/>
  </pivotFields>
  <rowFields count="1">
    <field x="0"/>
  </rowFields>
  <rowItems count="13">
    <i>
      <x/>
    </i>
    <i>
      <x v="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2">
    <pageField fld="2" item="0" hier="-1"/>
    <pageField fld="1" hier="-1"/>
  </pageFields>
  <dataFields count="3">
    <dataField name="Suma de Valor Real 2019" fld="5" baseField="0" baseItem="0"/>
    <dataField name="Suma de Valor Meta 2019" fld="4" baseField="0" baseItem="0"/>
    <dataField name="Suma de valor Real 2018" fld="6" baseField="0" baseItem="0"/>
  </dataFields>
  <formats count="1">
    <format dxfId="12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Sede" xr10:uid="{D236ACAC-1246-44CB-AEC9-FB435B3AD45D}" sourceName="Sede">
  <pivotTables>
    <pivotTable tabId="16" name="Tabela dinâmica1"/>
    <pivotTable tabId="16" name="TablaDinámica3"/>
    <pivotTable tabId="16" name="TablaDinámica4"/>
  </pivotTables>
  <data>
    <tabular pivotCacheId="2">
      <items count="6">
        <i x="2" s="1"/>
        <i x="4"/>
        <i x="1"/>
        <i x="0"/>
        <i x="3"/>
        <i x="5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Tipo_de_Gasto" xr10:uid="{512045AD-BD56-49BF-82EE-A70DE24DB16E}" sourceName="Tipo de Gasto">
  <pivotTables>
    <pivotTable tabId="16" name="Tabela dinâmica1"/>
    <pivotTable tabId="16" name="TablaDinámica3"/>
    <pivotTable tabId="16" name="TablaDinámica4"/>
  </pivotTables>
  <data>
    <tabular pivotCacheId="2">
      <items count="4">
        <i x="2" s="1"/>
        <i x="0" s="1"/>
        <i x="1" s="1"/>
        <i x="3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Sede" xr10:uid="{6239D98D-70E0-4492-B724-D8114909E1EE}" cache="SegmentaciónDeDatos_Sede" caption="Sede" columnCount="2" style="SlicerStyleDark6" rowHeight="241300"/>
  <slicer name="Tipo de Gasto" xr10:uid="{C53053C1-039F-4AE4-9730-B860726FF80C}" cache="SegmentaciónDeDatos_Tipo_de_Gasto" caption="Tipo de Gasto" columnCount="2" style="SlicerStyleDark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868BF7-7563-4E52-8B8F-7784EEFE02AF}" name="Tabla1" displayName="Tabla1" ref="B5:H5477" totalsRowShown="0" headerRowDxfId="8" dataDxfId="7">
  <autoFilter ref="B5:H5477" xr:uid="{CFF9D379-4E35-417B-AFA0-8FBB5595FCA0}"/>
  <tableColumns count="7">
    <tableColumn id="1" xr3:uid="{DFB3665E-238D-4BBF-AA5D-29A6E846A83B}" name="Mes" dataDxfId="6"/>
    <tableColumn id="2" xr3:uid="{449B125F-FCB6-4141-AC72-81BCF45E4360}" name="Tipo de Gasto" dataDxfId="5">
      <calculatedColumnFormula>VLOOKUP(Tabla1[[#This Row],[Cuenta]],TABLAS!$C:$D,2,0)</calculatedColumnFormula>
    </tableColumn>
    <tableColumn id="4" xr3:uid="{62DDDA12-CF9F-47BE-9130-FFA6F97331A2}" name="Sede" dataDxfId="4"/>
    <tableColumn id="3" xr3:uid="{EAAEDB17-648C-4D95-BFBE-B9214CEC0B8D}" name="Cuenta" dataDxfId="3">
      <calculatedColumnFormula>VLOOKUP(RANDBETWEEN(1,65),TABLAS!$B$4:$D$68,2,0)</calculatedColumnFormula>
    </tableColumn>
    <tableColumn id="5" xr3:uid="{F1F5166F-B457-417D-9664-0EABD7861C8B}" name="Valor Meta 2019" dataDxfId="2" dataCellStyle="Millares">
      <calculatedColumnFormula>RANDBETWEEN(8000,30000)</calculatedColumnFormula>
    </tableColumn>
    <tableColumn id="6" xr3:uid="{874906AE-E0DE-4B82-97F8-F59EEF85E349}" name="Valor Real 2019" dataDxfId="1" dataCellStyle="Millares">
      <calculatedColumnFormula>RANDBETWEEN(70,130)/100*Tabla1[[#This Row],[Valor Meta 2019]]</calculatedColumnFormula>
    </tableColumn>
    <tableColumn id="7" xr3:uid="{556DD704-073A-4DCC-B1C3-67B4F9EB57B1}" name="Valor Real 2018" dataDxfId="0" dataCellStyle="Millares">
      <calculatedColumnFormula>RANDBETWEEN(70,120)/100*Tabla1[[#This Row],[Valor Real 2019]]</calculatedColumnFormula>
    </tableColumn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7030A0"/>
    <pageSetUpPr fitToPage="1"/>
  </sheetPr>
  <dimension ref="B1:S42"/>
  <sheetViews>
    <sheetView showGridLines="0" showRowColHeaders="0" tabSelected="1" zoomScale="70" zoomScaleNormal="70" workbookViewId="0">
      <selection activeCell="H11" sqref="H11"/>
    </sheetView>
  </sheetViews>
  <sheetFormatPr baseColWidth="10" defaultColWidth="9.140625" defaultRowHeight="15.75" x14ac:dyDescent="0.25"/>
  <cols>
    <col min="1" max="1" width="9.85546875" style="16" customWidth="1"/>
    <col min="2" max="2" width="1.5703125" style="16" customWidth="1"/>
    <col min="3" max="3" width="24.140625" style="16" customWidth="1"/>
    <col min="4" max="4" width="45.28515625" style="16" customWidth="1"/>
    <col min="5" max="5" width="6.85546875" style="16" customWidth="1"/>
    <col min="6" max="6" width="1.28515625" style="16" customWidth="1"/>
    <col min="7" max="7" width="17.42578125" style="16" customWidth="1"/>
    <col min="8" max="9" width="17" style="20" bestFit="1" customWidth="1"/>
    <col min="10" max="10" width="13" style="16" bestFit="1" customWidth="1"/>
    <col min="11" max="11" width="17" style="16" bestFit="1" customWidth="1"/>
    <col min="12" max="12" width="18.140625" style="16" bestFit="1" customWidth="1"/>
    <col min="13" max="13" width="17.42578125" style="20" customWidth="1"/>
    <col min="14" max="14" width="18.140625" style="20" bestFit="1" customWidth="1"/>
    <col min="15" max="15" width="14.140625" style="20" customWidth="1"/>
    <col min="16" max="16" width="19.7109375" style="16" customWidth="1"/>
    <col min="17" max="17" width="1.140625" style="16" hidden="1" customWidth="1"/>
    <col min="18" max="18" width="0.7109375" style="16" customWidth="1"/>
    <col min="19" max="16384" width="9.140625" style="16"/>
  </cols>
  <sheetData>
    <row r="1" spans="2:19" ht="3" customHeight="1" thickBot="1" x14ac:dyDescent="0.3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2:19" ht="12" customHeight="1" thickTop="1" x14ac:dyDescent="0.25">
      <c r="B2" s="81" t="s">
        <v>182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2:19" ht="96" customHeight="1" x14ac:dyDescent="0.25">
      <c r="B3" s="84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  <c r="S3" s="19"/>
    </row>
    <row r="4" spans="2:19" ht="14.25" customHeight="1" x14ac:dyDescent="0.25">
      <c r="B4" s="84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6"/>
      <c r="S4" s="19"/>
    </row>
    <row r="5" spans="2:19" ht="3.75" customHeight="1" thickBot="1" x14ac:dyDescent="0.3">
      <c r="B5" s="14"/>
      <c r="C5" s="7"/>
      <c r="D5" s="7"/>
      <c r="E5" s="7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0"/>
    </row>
    <row r="6" spans="2:19" ht="24.75" x14ac:dyDescent="0.5">
      <c r="B6" s="14"/>
      <c r="C6" s="7"/>
      <c r="D6" s="7"/>
      <c r="E6" s="7"/>
      <c r="F6" s="7"/>
      <c r="G6" s="8"/>
      <c r="H6" s="75">
        <v>2019</v>
      </c>
      <c r="I6" s="76"/>
      <c r="J6" s="77"/>
      <c r="K6" s="75">
        <v>2018</v>
      </c>
      <c r="L6" s="77"/>
      <c r="M6" s="78" t="s">
        <v>34</v>
      </c>
      <c r="N6" s="79"/>
      <c r="O6" s="79"/>
      <c r="P6" s="79"/>
      <c r="Q6" s="8"/>
      <c r="R6" s="10"/>
    </row>
    <row r="7" spans="2:19" ht="3.75" customHeight="1" thickBot="1" x14ac:dyDescent="0.3">
      <c r="B7" s="14"/>
      <c r="C7" s="7"/>
      <c r="D7" s="7"/>
      <c r="E7" s="7"/>
      <c r="F7" s="7"/>
      <c r="G7" s="8"/>
      <c r="H7" s="23"/>
      <c r="I7" s="8"/>
      <c r="J7" s="24"/>
      <c r="K7" s="23"/>
      <c r="L7" s="24"/>
      <c r="M7" s="8"/>
      <c r="N7" s="8"/>
      <c r="O7" s="8"/>
      <c r="P7" s="8"/>
      <c r="Q7" s="8"/>
      <c r="R7" s="10"/>
    </row>
    <row r="8" spans="2:19" ht="16.5" customHeight="1" x14ac:dyDescent="0.25">
      <c r="B8" s="14"/>
      <c r="C8" s="7"/>
      <c r="D8" s="7"/>
      <c r="E8" s="7"/>
      <c r="F8" s="7"/>
      <c r="G8" s="87" t="s">
        <v>23</v>
      </c>
      <c r="H8" s="89" t="s">
        <v>6</v>
      </c>
      <c r="I8" s="91" t="s">
        <v>7</v>
      </c>
      <c r="J8" s="93" t="s">
        <v>179</v>
      </c>
      <c r="K8" s="95" t="s">
        <v>21</v>
      </c>
      <c r="L8" s="97" t="s">
        <v>8</v>
      </c>
      <c r="M8" s="91" t="s">
        <v>9</v>
      </c>
      <c r="N8" s="91" t="s">
        <v>10</v>
      </c>
      <c r="O8" s="99" t="s">
        <v>4</v>
      </c>
      <c r="P8" s="101" t="s">
        <v>5</v>
      </c>
      <c r="Q8" s="4" t="s">
        <v>3</v>
      </c>
      <c r="R8" s="15"/>
    </row>
    <row r="9" spans="2:19" ht="36.75" customHeight="1" thickBot="1" x14ac:dyDescent="0.3">
      <c r="B9" s="14"/>
      <c r="C9" s="7"/>
      <c r="D9" s="7"/>
      <c r="E9" s="7"/>
      <c r="F9" s="7"/>
      <c r="G9" s="88"/>
      <c r="H9" s="90"/>
      <c r="I9" s="92"/>
      <c r="J9" s="94"/>
      <c r="K9" s="96"/>
      <c r="L9" s="98"/>
      <c r="M9" s="92"/>
      <c r="N9" s="92"/>
      <c r="O9" s="100"/>
      <c r="P9" s="102"/>
      <c r="Q9" s="5"/>
      <c r="R9" s="15"/>
    </row>
    <row r="10" spans="2:19" ht="15.75" customHeight="1" thickBot="1" x14ac:dyDescent="0.3">
      <c r="B10" s="14"/>
      <c r="C10" s="7"/>
      <c r="D10" s="7"/>
      <c r="E10" s="7"/>
      <c r="F10" s="7"/>
      <c r="G10" s="48" t="s">
        <v>24</v>
      </c>
      <c r="H10" s="50">
        <f>IFERROR(VLOOKUP(G10,PIVOTS!$B$4:$C$400,2,0),0)</f>
        <v>1272712.3899999999</v>
      </c>
      <c r="I10" s="51">
        <f>IFERROR(VLOOKUP(G10,PIVOTS!$B$4:$D$400,3,0),0)</f>
        <v>1233194</v>
      </c>
      <c r="J10" s="62">
        <f>IF(I10=0,"",(I10/H10))</f>
        <v>0.96894947333702008</v>
      </c>
      <c r="K10" s="50">
        <f>IFERROR(VLOOKUP(G10,PIVOTS!$B$4:$E$400,4,0),0)</f>
        <v>1220076.7675000003</v>
      </c>
      <c r="L10" s="56">
        <f>K10</f>
        <v>1220076.7675000003</v>
      </c>
      <c r="M10" s="59">
        <f>H10</f>
        <v>1272712.3899999999</v>
      </c>
      <c r="N10" s="59">
        <f>I10</f>
        <v>1233194</v>
      </c>
      <c r="O10" s="65">
        <f>IF(N10=0,"",(N10/M10))</f>
        <v>0.96894947333702008</v>
      </c>
      <c r="P10" s="66">
        <f>IF(N10=0,"",(N10/L10))</f>
        <v>1.0107511534105167</v>
      </c>
      <c r="Q10" s="6"/>
      <c r="R10" s="15"/>
    </row>
    <row r="11" spans="2:19" ht="15.75" customHeight="1" thickBot="1" x14ac:dyDescent="0.3">
      <c r="B11" s="14"/>
      <c r="C11" s="7"/>
      <c r="D11" s="7"/>
      <c r="E11" s="7"/>
      <c r="F11" s="7"/>
      <c r="G11" s="48" t="s">
        <v>25</v>
      </c>
      <c r="H11" s="52">
        <f>IFERROR(VLOOKUP(G11,PIVOTS!$B$4:$C$400,2,0),0)</f>
        <v>1347275.1400000001</v>
      </c>
      <c r="I11" s="53">
        <f>IFERROR(VLOOKUP(G11,PIVOTS!$B$4:$D$400,3,0),0)</f>
        <v>1279811</v>
      </c>
      <c r="J11" s="63">
        <f t="shared" ref="J11:J21" si="0">IF(I11=0,"",(I11/H11))</f>
        <v>0.94992549183383568</v>
      </c>
      <c r="K11" s="52">
        <f>IFERROR(VLOOKUP(G11,PIVOTS!$B$4:$E$400,4,0),0)</f>
        <v>1279082.6259999999</v>
      </c>
      <c r="L11" s="57">
        <f>L10+K11</f>
        <v>2499159.3935000002</v>
      </c>
      <c r="M11" s="60">
        <f t="shared" ref="M11:M21" si="1">M10+H11</f>
        <v>2619987.5300000003</v>
      </c>
      <c r="N11" s="60">
        <f>IF(I11=0,0,N10+I11)</f>
        <v>2513005</v>
      </c>
      <c r="O11" s="67">
        <f t="shared" ref="O11:O20" si="2">IF(N11=0,"",(N11/M11))</f>
        <v>0.95916677893501268</v>
      </c>
      <c r="P11" s="68">
        <f>IF(N11=0,"",(N11/L11))</f>
        <v>1.0055401054194504</v>
      </c>
      <c r="Q11" s="6"/>
      <c r="R11" s="15"/>
    </row>
    <row r="12" spans="2:19" ht="16.5" thickBot="1" x14ac:dyDescent="0.3">
      <c r="B12" s="14"/>
      <c r="C12" s="7"/>
      <c r="D12" s="7"/>
      <c r="E12" s="7"/>
      <c r="F12" s="7"/>
      <c r="G12" s="48" t="s">
        <v>26</v>
      </c>
      <c r="H12" s="52">
        <f>IFERROR(VLOOKUP(G12,PIVOTS!$B$4:$C$400,2,0),0)</f>
        <v>1244250.5799999994</v>
      </c>
      <c r="I12" s="53">
        <f>IFERROR(VLOOKUP(G12,PIVOTS!$B$4:$D$400,3,0),0)</f>
        <v>1239793</v>
      </c>
      <c r="J12" s="63">
        <f t="shared" si="0"/>
        <v>0.9964174579689572</v>
      </c>
      <c r="K12" s="52">
        <f>IFERROR(VLOOKUP(G12,PIVOTS!$B$4:$E$400,4,0),0)</f>
        <v>1205919.7136999997</v>
      </c>
      <c r="L12" s="57">
        <f t="shared" ref="L12:L21" si="3">L11+K12</f>
        <v>3705079.1072</v>
      </c>
      <c r="M12" s="60">
        <f t="shared" si="1"/>
        <v>3864238.1099999994</v>
      </c>
      <c r="N12" s="60">
        <f t="shared" ref="N12:N20" si="4">IF(I12=0,0,N11+I12)</f>
        <v>3752798</v>
      </c>
      <c r="O12" s="67">
        <f t="shared" si="2"/>
        <v>0.97116116894773874</v>
      </c>
      <c r="P12" s="68">
        <f>IF(N12=0,"",(N12/L12))</f>
        <v>1.0128793182059916</v>
      </c>
      <c r="Q12" s="6"/>
      <c r="R12" s="15"/>
    </row>
    <row r="13" spans="2:19" ht="16.5" thickBot="1" x14ac:dyDescent="0.3">
      <c r="B13" s="14"/>
      <c r="C13" s="7"/>
      <c r="D13" s="7"/>
      <c r="E13" s="7"/>
      <c r="F13" s="7"/>
      <c r="G13" s="48" t="s">
        <v>0</v>
      </c>
      <c r="H13" s="52">
        <f>IFERROR(VLOOKUP(G13,PIVOTS!$B$4:$C$400,2,0),0)</f>
        <v>1274043.0199999996</v>
      </c>
      <c r="I13" s="53">
        <f>IFERROR(VLOOKUP(G13,PIVOTS!$B$4:$D$400,3,0),0)</f>
        <v>1258383</v>
      </c>
      <c r="J13" s="63">
        <f t="shared" si="0"/>
        <v>0.98770840563923845</v>
      </c>
      <c r="K13" s="52">
        <f>IFERROR(VLOOKUP(G13,PIVOTS!$B$4:$E$400,4,0),0)</f>
        <v>1235881.3810999999</v>
      </c>
      <c r="L13" s="57">
        <f t="shared" si="3"/>
        <v>4940960.4882999994</v>
      </c>
      <c r="M13" s="60">
        <f t="shared" si="1"/>
        <v>5138281.129999999</v>
      </c>
      <c r="N13" s="60">
        <f t="shared" si="4"/>
        <v>5011181</v>
      </c>
      <c r="O13" s="67">
        <f t="shared" si="2"/>
        <v>0.97526407629626932</v>
      </c>
      <c r="P13" s="68">
        <f>IF(N13=0,"",(N13/L13))</f>
        <v>1.0142119152473046</v>
      </c>
      <c r="Q13" s="6"/>
      <c r="R13" s="15"/>
    </row>
    <row r="14" spans="2:19" ht="16.5" thickBot="1" x14ac:dyDescent="0.3">
      <c r="B14" s="14"/>
      <c r="C14" s="7"/>
      <c r="D14" s="7"/>
      <c r="E14" s="7"/>
      <c r="F14" s="7"/>
      <c r="G14" s="48" t="s">
        <v>27</v>
      </c>
      <c r="H14" s="52">
        <f>IFERROR(VLOOKUP(G14,PIVOTS!$B$4:$C$400,2,0),0)</f>
        <v>1165577.9599999997</v>
      </c>
      <c r="I14" s="53">
        <f>IFERROR(VLOOKUP(G14,PIVOTS!$B$4:$D$400,3,0),0)</f>
        <v>1157974</v>
      </c>
      <c r="J14" s="63">
        <f t="shared" si="0"/>
        <v>0.99347623216897496</v>
      </c>
      <c r="K14" s="52">
        <f>IFERROR(VLOOKUP(G14,PIVOTS!$B$4:$E$400,4,0),0)</f>
        <v>1073552.6914000001</v>
      </c>
      <c r="L14" s="57">
        <f t="shared" si="3"/>
        <v>6014513.1796999993</v>
      </c>
      <c r="M14" s="60">
        <f t="shared" si="1"/>
        <v>6303859.0899999989</v>
      </c>
      <c r="N14" s="60">
        <f t="shared" si="4"/>
        <v>6169155</v>
      </c>
      <c r="O14" s="67">
        <f t="shared" si="2"/>
        <v>0.97863148777965481</v>
      </c>
      <c r="P14" s="68">
        <f t="shared" ref="P14:P21" si="5">IF(N14=0,"",(N14/L14))</f>
        <v>1.0257114442482134</v>
      </c>
      <c r="Q14" s="6"/>
      <c r="R14" s="15"/>
    </row>
    <row r="15" spans="2:19" ht="16.5" thickBot="1" x14ac:dyDescent="0.3">
      <c r="B15" s="14"/>
      <c r="C15" s="7"/>
      <c r="D15" s="7"/>
      <c r="E15" s="7"/>
      <c r="F15" s="7"/>
      <c r="G15" s="48" t="s">
        <v>28</v>
      </c>
      <c r="H15" s="52">
        <f>IFERROR(VLOOKUP(G15,PIVOTS!$B$4:$C$400,2,0),0)</f>
        <v>1111881.8899999999</v>
      </c>
      <c r="I15" s="53">
        <f>IFERROR(VLOOKUP(G15,PIVOTS!$B$4:$D$400,3,0),0)</f>
        <v>1159475</v>
      </c>
      <c r="J15" s="63">
        <f t="shared" si="0"/>
        <v>1.0428041057490378</v>
      </c>
      <c r="K15" s="52">
        <f>IFERROR(VLOOKUP(G15,PIVOTS!$B$4:$E$400,4,0),0)</f>
        <v>1022714.7387999999</v>
      </c>
      <c r="L15" s="57">
        <f t="shared" si="3"/>
        <v>7037227.9184999987</v>
      </c>
      <c r="M15" s="60">
        <f t="shared" si="1"/>
        <v>7415740.9799999986</v>
      </c>
      <c r="N15" s="60">
        <f t="shared" si="4"/>
        <v>7328630</v>
      </c>
      <c r="O15" s="67">
        <f t="shared" si="2"/>
        <v>0.98825323319207969</v>
      </c>
      <c r="P15" s="68">
        <f>IF(N15=0,"",(N15/L15))</f>
        <v>1.0414086462559982</v>
      </c>
      <c r="Q15" s="6"/>
      <c r="R15" s="15"/>
    </row>
    <row r="16" spans="2:19" ht="16.5" thickBot="1" x14ac:dyDescent="0.3">
      <c r="B16" s="14"/>
      <c r="C16" s="7"/>
      <c r="D16" s="7"/>
      <c r="E16" s="7"/>
      <c r="F16" s="7"/>
      <c r="G16" s="48" t="s">
        <v>29</v>
      </c>
      <c r="H16" s="52">
        <f>IFERROR(VLOOKUP(G16,PIVOTS!$B$4:$C$400,2,0),0)</f>
        <v>1185083.8199999996</v>
      </c>
      <c r="I16" s="53">
        <f>IFERROR(VLOOKUP(G16,PIVOTS!$B$4:$D$400,3,0),0)</f>
        <v>1170979</v>
      </c>
      <c r="J16" s="63">
        <f t="shared" si="0"/>
        <v>0.98809804018757119</v>
      </c>
      <c r="K16" s="52">
        <f>IFERROR(VLOOKUP(G16,PIVOTS!$B$4:$E$400,4,0),0)</f>
        <v>1111979.0208000001</v>
      </c>
      <c r="L16" s="57">
        <f t="shared" si="3"/>
        <v>8149206.9392999988</v>
      </c>
      <c r="M16" s="60">
        <f t="shared" si="1"/>
        <v>8600824.7999999989</v>
      </c>
      <c r="N16" s="60">
        <f t="shared" si="4"/>
        <v>8499609</v>
      </c>
      <c r="O16" s="67">
        <f t="shared" si="2"/>
        <v>0.98823184957796151</v>
      </c>
      <c r="P16" s="68">
        <f t="shared" si="5"/>
        <v>1.0429983019587057</v>
      </c>
      <c r="Q16" s="6"/>
      <c r="R16" s="15"/>
    </row>
    <row r="17" spans="2:18" ht="16.5" thickBot="1" x14ac:dyDescent="0.3">
      <c r="B17" s="14"/>
      <c r="C17" s="7"/>
      <c r="D17" s="7"/>
      <c r="E17" s="7"/>
      <c r="F17" s="7"/>
      <c r="G17" s="48" t="s">
        <v>1</v>
      </c>
      <c r="H17" s="52">
        <f>IFERROR(VLOOKUP(G17,PIVOTS!$B$4:$C$400,2,0),0)</f>
        <v>1214925.6199999996</v>
      </c>
      <c r="I17" s="53">
        <f>IFERROR(VLOOKUP(G17,PIVOTS!$B$4:$D$400,3,0),0)</f>
        <v>1218607</v>
      </c>
      <c r="J17" s="63">
        <f t="shared" si="0"/>
        <v>1.0030301278855247</v>
      </c>
      <c r="K17" s="52">
        <f>IFERROR(VLOOKUP(G17,PIVOTS!$B$4:$E$400,4,0),0)</f>
        <v>1132607.4074000001</v>
      </c>
      <c r="L17" s="57">
        <f t="shared" si="3"/>
        <v>9281814.3466999996</v>
      </c>
      <c r="M17" s="60">
        <f t="shared" si="1"/>
        <v>9815750.4199999981</v>
      </c>
      <c r="N17" s="60">
        <f t="shared" si="4"/>
        <v>9718216</v>
      </c>
      <c r="O17" s="67">
        <f t="shared" si="2"/>
        <v>0.99006347799947447</v>
      </c>
      <c r="P17" s="68">
        <f t="shared" si="5"/>
        <v>1.0470168478919379</v>
      </c>
      <c r="Q17" s="6"/>
      <c r="R17" s="15"/>
    </row>
    <row r="18" spans="2:18" ht="16.5" thickBot="1" x14ac:dyDescent="0.3">
      <c r="B18" s="14"/>
      <c r="C18" s="7"/>
      <c r="D18" s="7"/>
      <c r="E18" s="7"/>
      <c r="F18" s="7"/>
      <c r="G18" s="48" t="s">
        <v>30</v>
      </c>
      <c r="H18" s="52">
        <f>IFERROR(VLOOKUP(G18,PIVOTS!$B$4:$C$400,2,0),0)</f>
        <v>1251772.5999999996</v>
      </c>
      <c r="I18" s="53">
        <f>IFERROR(VLOOKUP(G18,PIVOTS!$B$4:$D$400,3,0),0)</f>
        <v>1237405</v>
      </c>
      <c r="J18" s="63">
        <f t="shared" si="0"/>
        <v>0.98852219644366746</v>
      </c>
      <c r="K18" s="52">
        <f>IFERROR(VLOOKUP(G18,PIVOTS!$B$4:$E$400,4,0),0)</f>
        <v>1203062.3025</v>
      </c>
      <c r="L18" s="57">
        <f t="shared" si="3"/>
        <v>10484876.6492</v>
      </c>
      <c r="M18" s="60">
        <f t="shared" si="1"/>
        <v>11067523.019999998</v>
      </c>
      <c r="N18" s="60">
        <f t="shared" si="4"/>
        <v>10955621</v>
      </c>
      <c r="O18" s="67">
        <f t="shared" si="2"/>
        <v>0.98988915407740463</v>
      </c>
      <c r="P18" s="68">
        <f t="shared" si="5"/>
        <v>1.0448974619873967</v>
      </c>
      <c r="Q18" s="6"/>
      <c r="R18" s="15"/>
    </row>
    <row r="19" spans="2:18" ht="16.5" thickBot="1" x14ac:dyDescent="0.3">
      <c r="B19" s="14"/>
      <c r="C19" s="7"/>
      <c r="D19" s="7"/>
      <c r="E19" s="7"/>
      <c r="F19" s="7"/>
      <c r="G19" s="48" t="s">
        <v>31</v>
      </c>
      <c r="H19" s="52">
        <f>IFERROR(VLOOKUP(G19,PIVOTS!$B$4:$C$400,2,0),0)</f>
        <v>1184292.0399999998</v>
      </c>
      <c r="I19" s="53">
        <f>IFERROR(VLOOKUP(G19,PIVOTS!$B$4:$D$400,3,0),0)</f>
        <v>1158724</v>
      </c>
      <c r="J19" s="63">
        <f t="shared" si="0"/>
        <v>0.97841069673996983</v>
      </c>
      <c r="K19" s="52">
        <f>IFERROR(VLOOKUP(G19,PIVOTS!$B$4:$E$400,4,0),0)</f>
        <v>1087767.6201999998</v>
      </c>
      <c r="L19" s="57">
        <f t="shared" si="3"/>
        <v>11572644.269400001</v>
      </c>
      <c r="M19" s="60">
        <f t="shared" si="1"/>
        <v>12251815.059999997</v>
      </c>
      <c r="N19" s="60">
        <f t="shared" si="4"/>
        <v>12114345</v>
      </c>
      <c r="O19" s="67">
        <f t="shared" si="2"/>
        <v>0.98877961678928605</v>
      </c>
      <c r="P19" s="68">
        <f t="shared" si="5"/>
        <v>1.0468087256455594</v>
      </c>
      <c r="Q19" s="6"/>
      <c r="R19" s="15"/>
    </row>
    <row r="20" spans="2:18" ht="16.5" thickBot="1" x14ac:dyDescent="0.3">
      <c r="B20" s="14"/>
      <c r="C20" s="7"/>
      <c r="D20" s="7"/>
      <c r="E20" s="7"/>
      <c r="F20" s="7"/>
      <c r="G20" s="48" t="s">
        <v>32</v>
      </c>
      <c r="H20" s="52">
        <f>IFERROR(VLOOKUP(G20,PIVOTS!$B$4:$C$400,2,0),0)</f>
        <v>1201691.21</v>
      </c>
      <c r="I20" s="53">
        <f>IFERROR(VLOOKUP(G20,PIVOTS!$B$4:$D$400,3,0),0)</f>
        <v>1230610</v>
      </c>
      <c r="J20" s="63">
        <f t="shared" si="0"/>
        <v>1.024065075752697</v>
      </c>
      <c r="K20" s="52">
        <f>IFERROR(VLOOKUP(G20,PIVOTS!$B$4:$E$400,4,0),0)</f>
        <v>1147726.6326000001</v>
      </c>
      <c r="L20" s="57">
        <f t="shared" si="3"/>
        <v>12720370.902000001</v>
      </c>
      <c r="M20" s="60">
        <f t="shared" si="1"/>
        <v>13453506.269999996</v>
      </c>
      <c r="N20" s="60">
        <f t="shared" si="4"/>
        <v>13344955</v>
      </c>
      <c r="O20" s="67">
        <f t="shared" si="2"/>
        <v>0.99193137700897682</v>
      </c>
      <c r="P20" s="68">
        <f t="shared" si="5"/>
        <v>1.0491010916907932</v>
      </c>
      <c r="Q20" s="6"/>
      <c r="R20" s="15"/>
    </row>
    <row r="21" spans="2:18" ht="16.5" thickBot="1" x14ac:dyDescent="0.3">
      <c r="B21" s="14"/>
      <c r="C21" s="22"/>
      <c r="D21" s="7"/>
      <c r="E21" s="7"/>
      <c r="F21" s="7"/>
      <c r="G21" s="48" t="s">
        <v>33</v>
      </c>
      <c r="H21" s="54">
        <f>IFERROR(VLOOKUP(G21,PIVOTS!$B$4:$C$400,2,0),0)</f>
        <v>1165600.5600000003</v>
      </c>
      <c r="I21" s="55">
        <f>IFERROR(VLOOKUP(G21,PIVOTS!$B$4:$D$400,3,0),0)</f>
        <v>1178967</v>
      </c>
      <c r="J21" s="64">
        <f t="shared" si="0"/>
        <v>1.0114674275722719</v>
      </c>
      <c r="K21" s="54">
        <f>IFERROR(VLOOKUP(G21,PIVOTS!$B$4:$E$400,4,0),0)</f>
        <v>1117395.0790000001</v>
      </c>
      <c r="L21" s="58">
        <f t="shared" si="3"/>
        <v>13837765.981000001</v>
      </c>
      <c r="M21" s="61">
        <f t="shared" si="1"/>
        <v>14619106.829999996</v>
      </c>
      <c r="N21" s="61">
        <f>IF(I21=0,0,N20+I21)</f>
        <v>14523922</v>
      </c>
      <c r="O21" s="69">
        <f>IF(N21=0,"",(N21/M21))</f>
        <v>0.99348901194123118</v>
      </c>
      <c r="P21" s="70">
        <f t="shared" si="5"/>
        <v>1.0495857510484083</v>
      </c>
      <c r="Q21" s="6"/>
      <c r="R21" s="15"/>
    </row>
    <row r="22" spans="2:18" x14ac:dyDescent="0.25">
      <c r="B22" s="9"/>
      <c r="C22" s="8"/>
      <c r="D22" s="8"/>
      <c r="E22" s="8"/>
      <c r="F22" s="8"/>
      <c r="G22" s="28"/>
      <c r="H22" s="8"/>
      <c r="I22" s="8"/>
      <c r="J22" s="8"/>
      <c r="K22" s="8"/>
      <c r="L22" s="8"/>
      <c r="M22" s="8"/>
      <c r="N22" s="8"/>
      <c r="O22" s="8"/>
      <c r="P22" s="29"/>
      <c r="Q22" s="8"/>
      <c r="R22" s="15"/>
    </row>
    <row r="23" spans="2:18" x14ac:dyDescent="0.25">
      <c r="B23" s="9"/>
      <c r="C23" s="8"/>
      <c r="D23" s="8"/>
      <c r="E23" s="8"/>
      <c r="F23" s="8"/>
      <c r="G23" s="28"/>
      <c r="H23" s="8"/>
      <c r="I23" s="8"/>
      <c r="J23" s="8"/>
      <c r="K23" s="8"/>
      <c r="L23" s="8"/>
      <c r="M23" s="8"/>
      <c r="N23" s="8"/>
      <c r="O23" s="8"/>
      <c r="P23" s="29"/>
      <c r="Q23" s="8"/>
      <c r="R23" s="10"/>
    </row>
    <row r="24" spans="2:18" x14ac:dyDescent="0.25">
      <c r="B24" s="9"/>
      <c r="C24" s="8"/>
      <c r="D24" s="8"/>
      <c r="E24" s="8"/>
      <c r="F24" s="8"/>
      <c r="G24" s="28"/>
      <c r="H24" s="8"/>
      <c r="I24" s="8"/>
      <c r="J24" s="8"/>
      <c r="K24" s="8"/>
      <c r="L24" s="8"/>
      <c r="M24" s="8"/>
      <c r="N24" s="8"/>
      <c r="O24" s="8"/>
      <c r="P24" s="29"/>
      <c r="Q24" s="8"/>
      <c r="R24" s="10"/>
    </row>
    <row r="25" spans="2:18" x14ac:dyDescent="0.25">
      <c r="B25" s="9"/>
      <c r="C25" s="8"/>
      <c r="D25" s="8"/>
      <c r="E25" s="8"/>
      <c r="F25" s="8"/>
      <c r="G25" s="28"/>
      <c r="H25" s="8"/>
      <c r="I25" s="8"/>
      <c r="J25" s="8"/>
      <c r="K25" s="8"/>
      <c r="L25" s="8"/>
      <c r="M25" s="8"/>
      <c r="N25" s="8"/>
      <c r="O25" s="8"/>
      <c r="P25" s="29"/>
      <c r="Q25" s="8"/>
      <c r="R25" s="10"/>
    </row>
    <row r="26" spans="2:18" x14ac:dyDescent="0.25">
      <c r="B26" s="9"/>
      <c r="C26" s="8"/>
      <c r="D26" s="8"/>
      <c r="E26" s="8"/>
      <c r="F26" s="8"/>
      <c r="G26" s="28"/>
      <c r="H26" s="8"/>
      <c r="I26" s="8"/>
      <c r="J26" s="8"/>
      <c r="K26" s="8"/>
      <c r="L26" s="8"/>
      <c r="M26" s="8"/>
      <c r="N26" s="8"/>
      <c r="O26" s="8"/>
      <c r="P26" s="29"/>
      <c r="Q26" s="8"/>
      <c r="R26" s="10"/>
    </row>
    <row r="27" spans="2:18" x14ac:dyDescent="0.25">
      <c r="B27" s="9"/>
      <c r="C27" s="8"/>
      <c r="D27" s="8"/>
      <c r="E27" s="8"/>
      <c r="F27" s="8"/>
      <c r="G27" s="28"/>
      <c r="H27" s="8"/>
      <c r="I27" s="8"/>
      <c r="J27" s="8"/>
      <c r="K27" s="8"/>
      <c r="L27" s="8"/>
      <c r="M27" s="8"/>
      <c r="N27" s="8"/>
      <c r="O27" s="8"/>
      <c r="P27" s="29"/>
      <c r="Q27" s="8"/>
      <c r="R27" s="10"/>
    </row>
    <row r="28" spans="2:18" x14ac:dyDescent="0.25">
      <c r="B28" s="9"/>
      <c r="C28" s="8"/>
      <c r="D28" s="8"/>
      <c r="E28" s="8"/>
      <c r="F28" s="8"/>
      <c r="G28" s="28"/>
      <c r="H28" s="8"/>
      <c r="I28" s="8"/>
      <c r="J28" s="8"/>
      <c r="K28" s="8"/>
      <c r="L28" s="8"/>
      <c r="M28" s="8"/>
      <c r="N28" s="8"/>
      <c r="O28" s="8"/>
      <c r="P28" s="29"/>
      <c r="Q28" s="8"/>
      <c r="R28" s="10"/>
    </row>
    <row r="29" spans="2:18" x14ac:dyDescent="0.25">
      <c r="B29" s="9"/>
      <c r="C29" s="8"/>
      <c r="D29" s="8"/>
      <c r="E29" s="8"/>
      <c r="F29" s="8"/>
      <c r="G29" s="28"/>
      <c r="H29" s="8"/>
      <c r="I29" s="8"/>
      <c r="J29" s="8"/>
      <c r="K29" s="8"/>
      <c r="L29" s="8"/>
      <c r="M29" s="8"/>
      <c r="N29" s="8"/>
      <c r="O29" s="8"/>
      <c r="P29" s="29"/>
      <c r="Q29" s="8"/>
      <c r="R29" s="10"/>
    </row>
    <row r="30" spans="2:18" x14ac:dyDescent="0.25">
      <c r="B30" s="9"/>
      <c r="C30" s="8"/>
      <c r="D30" s="8"/>
      <c r="E30" s="8"/>
      <c r="F30" s="8"/>
      <c r="G30" s="28"/>
      <c r="H30" s="8"/>
      <c r="I30" s="8"/>
      <c r="J30" s="8"/>
      <c r="K30" s="8"/>
      <c r="L30" s="8"/>
      <c r="M30" s="8"/>
      <c r="N30" s="8"/>
      <c r="O30" s="8"/>
      <c r="P30" s="29"/>
      <c r="Q30" s="8"/>
      <c r="R30" s="10"/>
    </row>
    <row r="31" spans="2:18" x14ac:dyDescent="0.25">
      <c r="B31" s="9"/>
      <c r="C31" s="8"/>
      <c r="D31" s="8"/>
      <c r="E31" s="8"/>
      <c r="F31" s="8"/>
      <c r="G31" s="28"/>
      <c r="H31" s="8"/>
      <c r="I31" s="8"/>
      <c r="J31" s="8"/>
      <c r="K31" s="8"/>
      <c r="L31" s="8"/>
      <c r="M31" s="8"/>
      <c r="N31" s="8"/>
      <c r="O31" s="8"/>
      <c r="P31" s="29"/>
      <c r="Q31" s="8"/>
      <c r="R31" s="10"/>
    </row>
    <row r="32" spans="2:18" x14ac:dyDescent="0.25">
      <c r="B32" s="9"/>
      <c r="C32" s="8"/>
      <c r="D32" s="8"/>
      <c r="E32" s="8"/>
      <c r="F32" s="8"/>
      <c r="G32" s="28"/>
      <c r="H32" s="8"/>
      <c r="I32" s="8"/>
      <c r="J32" s="8"/>
      <c r="K32" s="8"/>
      <c r="L32" s="8"/>
      <c r="M32" s="8"/>
      <c r="N32" s="8"/>
      <c r="O32" s="8"/>
      <c r="P32" s="29"/>
      <c r="Q32" s="8"/>
      <c r="R32" s="10"/>
    </row>
    <row r="33" spans="2:18" ht="19.5" x14ac:dyDescent="0.4">
      <c r="B33" s="9"/>
      <c r="C33" s="80"/>
      <c r="D33" s="80"/>
      <c r="E33" s="8"/>
      <c r="F33" s="8"/>
      <c r="G33" s="28"/>
      <c r="H33" s="8"/>
      <c r="I33" s="8"/>
      <c r="J33" s="8"/>
      <c r="K33" s="8"/>
      <c r="L33" s="8"/>
      <c r="M33" s="8"/>
      <c r="N33" s="8"/>
      <c r="O33" s="8"/>
      <c r="P33" s="29"/>
      <c r="Q33" s="8"/>
      <c r="R33" s="10"/>
    </row>
    <row r="34" spans="2:18" ht="4.5" customHeight="1" x14ac:dyDescent="0.25">
      <c r="B34" s="9"/>
      <c r="C34" s="8"/>
      <c r="D34" s="8"/>
      <c r="E34" s="8"/>
      <c r="F34" s="8"/>
      <c r="G34" s="28"/>
      <c r="H34" s="8"/>
      <c r="I34" s="8"/>
      <c r="J34" s="8"/>
      <c r="K34" s="8"/>
      <c r="L34" s="8"/>
      <c r="M34" s="8"/>
      <c r="N34" s="8"/>
      <c r="O34" s="8"/>
      <c r="P34" s="29"/>
      <c r="Q34" s="8"/>
      <c r="R34" s="10"/>
    </row>
    <row r="35" spans="2:18" x14ac:dyDescent="0.25">
      <c r="B35" s="9"/>
      <c r="C35" s="8"/>
      <c r="D35" s="8"/>
      <c r="E35" s="8"/>
      <c r="F35" s="8"/>
      <c r="G35" s="28"/>
      <c r="H35" s="8"/>
      <c r="I35" s="8"/>
      <c r="J35" s="8"/>
      <c r="K35" s="8"/>
      <c r="L35" s="8"/>
      <c r="M35" s="8"/>
      <c r="N35" s="8"/>
      <c r="O35" s="8"/>
      <c r="P35" s="29"/>
      <c r="Q35" s="8"/>
      <c r="R35" s="10"/>
    </row>
    <row r="36" spans="2:18" x14ac:dyDescent="0.25">
      <c r="B36" s="9"/>
      <c r="C36" s="8"/>
      <c r="D36" s="8"/>
      <c r="E36" s="8"/>
      <c r="F36" s="8"/>
      <c r="G36" s="28"/>
      <c r="H36" s="8"/>
      <c r="I36" s="8"/>
      <c r="J36" s="8"/>
      <c r="K36" s="8"/>
      <c r="L36" s="8"/>
      <c r="M36" s="8"/>
      <c r="N36" s="8"/>
      <c r="O36" s="8"/>
      <c r="P36" s="29"/>
      <c r="Q36" s="8"/>
      <c r="R36" s="10"/>
    </row>
    <row r="37" spans="2:18" x14ac:dyDescent="0.25">
      <c r="B37" s="9"/>
      <c r="C37" s="8"/>
      <c r="D37" s="8"/>
      <c r="E37" s="8"/>
      <c r="F37" s="8"/>
      <c r="G37" s="28"/>
      <c r="H37" s="8"/>
      <c r="I37" s="8"/>
      <c r="J37" s="8"/>
      <c r="K37" s="8"/>
      <c r="L37" s="8"/>
      <c r="M37" s="8"/>
      <c r="N37" s="8"/>
      <c r="O37" s="8"/>
      <c r="P37" s="29"/>
      <c r="Q37" s="8"/>
      <c r="R37" s="10"/>
    </row>
    <row r="38" spans="2:18" x14ac:dyDescent="0.25">
      <c r="B38" s="9"/>
      <c r="C38" s="8"/>
      <c r="D38" s="8"/>
      <c r="E38" s="8"/>
      <c r="F38" s="8"/>
      <c r="G38" s="28"/>
      <c r="H38" s="8"/>
      <c r="I38" s="8"/>
      <c r="J38" s="8"/>
      <c r="K38" s="8"/>
      <c r="L38" s="8"/>
      <c r="M38" s="8"/>
      <c r="N38" s="8"/>
      <c r="O38" s="8"/>
      <c r="P38" s="29"/>
      <c r="Q38" s="8"/>
      <c r="R38" s="10"/>
    </row>
    <row r="39" spans="2:18" x14ac:dyDescent="0.25">
      <c r="B39" s="9"/>
      <c r="C39" s="8"/>
      <c r="D39" s="8"/>
      <c r="E39" s="8"/>
      <c r="F39" s="8"/>
      <c r="G39" s="28"/>
      <c r="H39" s="8"/>
      <c r="I39" s="8"/>
      <c r="J39" s="8"/>
      <c r="K39" s="8"/>
      <c r="L39" s="8"/>
      <c r="M39" s="8"/>
      <c r="N39" s="8"/>
      <c r="O39" s="8"/>
      <c r="P39" s="29"/>
      <c r="Q39" s="8"/>
      <c r="R39" s="10"/>
    </row>
    <row r="40" spans="2:18" ht="9.75" customHeight="1" thickBot="1" x14ac:dyDescent="0.3">
      <c r="B40" s="9"/>
      <c r="C40" s="8"/>
      <c r="D40" s="8"/>
      <c r="E40" s="8"/>
      <c r="F40" s="8"/>
      <c r="G40" s="30"/>
      <c r="H40" s="31"/>
      <c r="I40" s="31"/>
      <c r="J40" s="31"/>
      <c r="K40" s="31"/>
      <c r="L40" s="31"/>
      <c r="M40" s="31"/>
      <c r="N40" s="31"/>
      <c r="O40" s="31"/>
      <c r="P40" s="32"/>
      <c r="Q40" s="8"/>
      <c r="R40" s="10"/>
    </row>
    <row r="41" spans="2:18" ht="16.5" thickBot="1" x14ac:dyDescent="0.3"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3"/>
    </row>
    <row r="42" spans="2:18" ht="16.5" thickTop="1" x14ac:dyDescent="0.25"/>
  </sheetData>
  <mergeCells count="15">
    <mergeCell ref="H6:J6"/>
    <mergeCell ref="K6:L6"/>
    <mergeCell ref="M6:P6"/>
    <mergeCell ref="C33:D33"/>
    <mergeCell ref="B2:R4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</mergeCells>
  <conditionalFormatting sqref="J10:J21">
    <cfRule type="iconSet" priority="3">
      <iconSet iconSet="3Arrows">
        <cfvo type="percent" val="0"/>
        <cfvo type="percent" val="33"/>
        <cfvo type="percent" val="67"/>
      </iconSet>
    </cfRule>
  </conditionalFormatting>
  <conditionalFormatting sqref="O10:O21">
    <cfRule type="iconSet" priority="2">
      <iconSet iconSet="3Arrows">
        <cfvo type="percent" val="0"/>
        <cfvo type="num" val="0.9"/>
        <cfvo type="num" val="1" gte="0"/>
      </iconSet>
    </cfRule>
  </conditionalFormatting>
  <conditionalFormatting sqref="P10:P21">
    <cfRule type="iconSet" priority="1">
      <iconSet>
        <cfvo type="percent" val="0"/>
        <cfvo type="percent" val="33"/>
        <cfvo type="percent" val="67"/>
      </iconSet>
    </cfRule>
  </conditionalFormatting>
  <pageMargins left="0.17" right="0.511811024" top="0.36" bottom="0.83" header="0.31496062000000002" footer="0.31496062000000002"/>
  <pageSetup paperSize="9" scale="43" orientation="landscape" r:id="rId1"/>
  <ignoredErrors>
    <ignoredError sqref="O11:P20 J21 J10 J11:J20 L10:M21 O21:P21 O10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62123EA3-7809-43FC-9525-31B06CCAF156}">
            <x14:iconSet iconSet="3TrafficLights2" custom="1">
              <x14:cfvo type="percent">
                <xm:f>0</xm:f>
              </x14:cfvo>
              <x14:cfvo type="num">
                <xm:f>0.9</xm:f>
              </x14:cfvo>
              <x14:cfvo type="num" gte="0">
                <xm:f>1</xm:f>
              </x14:cfvo>
              <x14:cfIcon iconSet="3TrafficLights2" iconId="0"/>
              <x14:cfIcon iconSet="3TrafficLights2" iconId="1"/>
              <x14:cfIcon iconSet="3TrafficLights2" iconId="2"/>
            </x14:iconSet>
          </x14:cfRule>
          <xm:sqref>J10:J21 P10:P21</xm:sqref>
        </x14:conditionalFormatting>
      </x14:conditionalFormattings>
    </ex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FFC000"/>
  </sheetPr>
  <dimension ref="B1:L17"/>
  <sheetViews>
    <sheetView showGridLines="0" workbookViewId="0">
      <selection activeCell="D6" sqref="D6"/>
    </sheetView>
  </sheetViews>
  <sheetFormatPr baseColWidth="10" defaultColWidth="9.140625" defaultRowHeight="15" x14ac:dyDescent="0.25"/>
  <cols>
    <col min="1" max="1" width="1.85546875" customWidth="1"/>
    <col min="2" max="2" width="13" bestFit="1" customWidth="1"/>
    <col min="3" max="3" width="22.7109375" bestFit="1" customWidth="1"/>
    <col min="4" max="4" width="23.5703125" bestFit="1" customWidth="1"/>
    <col min="5" max="5" width="22.42578125" bestFit="1" customWidth="1"/>
    <col min="6" max="6" width="6.85546875" customWidth="1"/>
    <col min="7" max="7" width="39.140625" bestFit="1" customWidth="1"/>
    <col min="8" max="8" width="22.7109375" bestFit="1" customWidth="1"/>
    <col min="9" max="9" width="6.7109375" customWidth="1"/>
    <col min="10" max="10" width="29.7109375" bestFit="1" customWidth="1"/>
    <col min="11" max="11" width="16.28515625" bestFit="1" customWidth="1"/>
    <col min="12" max="12" width="11.5703125" bestFit="1" customWidth="1"/>
  </cols>
  <sheetData>
    <row r="1" spans="2:12" x14ac:dyDescent="0.25">
      <c r="B1" s="17" t="s">
        <v>101</v>
      </c>
      <c r="C1" t="s">
        <v>40</v>
      </c>
      <c r="G1" s="17" t="s">
        <v>101</v>
      </c>
      <c r="H1" t="s">
        <v>40</v>
      </c>
    </row>
    <row r="2" spans="2:12" x14ac:dyDescent="0.25">
      <c r="B2" s="17" t="s">
        <v>176</v>
      </c>
      <c r="C2" t="s">
        <v>102</v>
      </c>
      <c r="G2" s="17" t="s">
        <v>176</v>
      </c>
      <c r="H2" t="s">
        <v>102</v>
      </c>
      <c r="J2" s="17" t="s">
        <v>101</v>
      </c>
      <c r="K2" t="s">
        <v>40</v>
      </c>
    </row>
    <row r="4" spans="2:12" x14ac:dyDescent="0.25">
      <c r="B4" s="17" t="s">
        <v>23</v>
      </c>
      <c r="C4" t="s">
        <v>178</v>
      </c>
      <c r="D4" t="s">
        <v>36</v>
      </c>
      <c r="E4" t="s">
        <v>37</v>
      </c>
      <c r="G4" s="17" t="s">
        <v>177</v>
      </c>
      <c r="H4" t="s">
        <v>178</v>
      </c>
      <c r="J4" s="17" t="s">
        <v>176</v>
      </c>
      <c r="K4" s="1" t="s">
        <v>180</v>
      </c>
      <c r="L4" s="1" t="s">
        <v>181</v>
      </c>
    </row>
    <row r="5" spans="2:12" x14ac:dyDescent="0.25">
      <c r="B5" t="s">
        <v>0</v>
      </c>
      <c r="C5" s="49">
        <v>1274043.0199999996</v>
      </c>
      <c r="D5" s="49">
        <v>1258383</v>
      </c>
      <c r="E5" s="49">
        <v>1235881.3810999999</v>
      </c>
      <c r="G5" t="s">
        <v>105</v>
      </c>
      <c r="H5" s="49">
        <v>299641.82</v>
      </c>
      <c r="J5" t="s">
        <v>172</v>
      </c>
      <c r="K5" s="49">
        <v>3181544.4199999995</v>
      </c>
      <c r="L5" s="49">
        <v>3002212.7399000013</v>
      </c>
    </row>
    <row r="6" spans="2:12" x14ac:dyDescent="0.25">
      <c r="B6" t="s">
        <v>1</v>
      </c>
      <c r="C6" s="49">
        <v>1214925.6199999996</v>
      </c>
      <c r="D6" s="49">
        <v>1218607</v>
      </c>
      <c r="E6" s="49">
        <v>1132607.4074000001</v>
      </c>
      <c r="G6" t="s">
        <v>108</v>
      </c>
      <c r="H6" s="49">
        <v>300964.87000000005</v>
      </c>
      <c r="J6" t="s">
        <v>171</v>
      </c>
      <c r="K6" s="49">
        <v>2421859.8100000005</v>
      </c>
      <c r="L6" s="49">
        <v>2334940.9324000003</v>
      </c>
    </row>
    <row r="7" spans="2:12" x14ac:dyDescent="0.25">
      <c r="B7" t="s">
        <v>33</v>
      </c>
      <c r="C7" s="49">
        <v>1165600.5600000003</v>
      </c>
      <c r="D7" s="49">
        <v>1178967</v>
      </c>
      <c r="E7" s="49">
        <v>1117395.0790000001</v>
      </c>
      <c r="G7" t="s">
        <v>141</v>
      </c>
      <c r="H7" s="49">
        <v>305305.05999999994</v>
      </c>
      <c r="J7" t="s">
        <v>169</v>
      </c>
      <c r="K7" s="49">
        <v>4140269.7999999989</v>
      </c>
      <c r="L7" s="49">
        <v>3877210.8554000002</v>
      </c>
    </row>
    <row r="8" spans="2:12" x14ac:dyDescent="0.25">
      <c r="B8" t="s">
        <v>25</v>
      </c>
      <c r="C8" s="49">
        <v>1347275.1400000001</v>
      </c>
      <c r="D8" s="49">
        <v>1279811</v>
      </c>
      <c r="E8" s="49">
        <v>1279082.6259999999</v>
      </c>
      <c r="G8" t="s">
        <v>168</v>
      </c>
      <c r="H8" s="49">
        <v>314253.51999999996</v>
      </c>
      <c r="J8" t="s">
        <v>170</v>
      </c>
      <c r="K8" s="49">
        <v>4875432.8</v>
      </c>
      <c r="L8" s="49">
        <v>4623401.453300003</v>
      </c>
    </row>
    <row r="9" spans="2:12" x14ac:dyDescent="0.25">
      <c r="B9" t="s">
        <v>24</v>
      </c>
      <c r="C9" s="49">
        <v>1272712.3899999999</v>
      </c>
      <c r="D9" s="49">
        <v>1233194</v>
      </c>
      <c r="E9" s="49">
        <v>1220076.7675000003</v>
      </c>
      <c r="G9" t="s">
        <v>140</v>
      </c>
      <c r="H9" s="49">
        <v>315683.17</v>
      </c>
      <c r="J9" t="s">
        <v>22</v>
      </c>
      <c r="K9" s="49">
        <v>14619106.829999998</v>
      </c>
      <c r="L9" s="49">
        <v>13837765.981000004</v>
      </c>
    </row>
    <row r="10" spans="2:12" x14ac:dyDescent="0.25">
      <c r="B10" t="s">
        <v>29</v>
      </c>
      <c r="C10" s="49">
        <v>1185083.8199999996</v>
      </c>
      <c r="D10" s="49">
        <v>1170979</v>
      </c>
      <c r="E10" s="49">
        <v>1111979.0208000001</v>
      </c>
      <c r="G10" t="s">
        <v>115</v>
      </c>
      <c r="H10" s="49">
        <v>321399.10000000003</v>
      </c>
    </row>
    <row r="11" spans="2:12" x14ac:dyDescent="0.25">
      <c r="B11" t="s">
        <v>28</v>
      </c>
      <c r="C11" s="49">
        <v>1111881.8899999999</v>
      </c>
      <c r="D11" s="49">
        <v>1159475</v>
      </c>
      <c r="E11" s="49">
        <v>1022714.7387999999</v>
      </c>
      <c r="G11" t="s">
        <v>161</v>
      </c>
      <c r="H11" s="49">
        <v>348124.87</v>
      </c>
    </row>
    <row r="12" spans="2:12" x14ac:dyDescent="0.25">
      <c r="B12" t="s">
        <v>27</v>
      </c>
      <c r="C12" s="49">
        <v>1165577.9599999997</v>
      </c>
      <c r="D12" s="49">
        <v>1157974</v>
      </c>
      <c r="E12" s="49">
        <v>1073552.6914000001</v>
      </c>
      <c r="G12" t="s">
        <v>121</v>
      </c>
      <c r="H12" s="49">
        <v>359205.41999999993</v>
      </c>
    </row>
    <row r="13" spans="2:12" x14ac:dyDescent="0.25">
      <c r="B13" t="s">
        <v>26</v>
      </c>
      <c r="C13" s="49">
        <v>1244250.5799999994</v>
      </c>
      <c r="D13" s="49">
        <v>1239793</v>
      </c>
      <c r="E13" s="49">
        <v>1205919.7136999997</v>
      </c>
      <c r="G13" t="s">
        <v>156</v>
      </c>
      <c r="H13" s="49">
        <v>398366.8</v>
      </c>
    </row>
    <row r="14" spans="2:12" x14ac:dyDescent="0.25">
      <c r="B14" t="s">
        <v>32</v>
      </c>
      <c r="C14" s="49">
        <v>1201691.21</v>
      </c>
      <c r="D14" s="49">
        <v>1230610</v>
      </c>
      <c r="E14" s="49">
        <v>1147726.6326000001</v>
      </c>
      <c r="G14" t="s">
        <v>120</v>
      </c>
      <c r="H14" s="49">
        <v>407880.22000000003</v>
      </c>
    </row>
    <row r="15" spans="2:12" x14ac:dyDescent="0.25">
      <c r="B15" t="s">
        <v>31</v>
      </c>
      <c r="C15" s="49">
        <v>1184292.0399999998</v>
      </c>
      <c r="D15" s="49">
        <v>1158724</v>
      </c>
      <c r="E15" s="49">
        <v>1087767.6201999998</v>
      </c>
      <c r="G15" t="s">
        <v>22</v>
      </c>
      <c r="H15" s="49">
        <v>3370824.85</v>
      </c>
    </row>
    <row r="16" spans="2:12" x14ac:dyDescent="0.25">
      <c r="B16" t="s">
        <v>30</v>
      </c>
      <c r="C16" s="49">
        <v>1251772.5999999996</v>
      </c>
      <c r="D16" s="49">
        <v>1237405</v>
      </c>
      <c r="E16" s="49">
        <v>1203062.3025</v>
      </c>
    </row>
    <row r="17" spans="2:5" x14ac:dyDescent="0.25">
      <c r="B17" t="s">
        <v>22</v>
      </c>
      <c r="C17" s="49">
        <v>14619106.829999996</v>
      </c>
      <c r="D17" s="49">
        <v>14523922</v>
      </c>
      <c r="E17" s="49">
        <v>13837765.981000001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2">
    <pageSetUpPr fitToPage="1"/>
  </sheetPr>
  <dimension ref="B1:I5477"/>
  <sheetViews>
    <sheetView showGridLines="0" zoomScale="80" zoomScaleNormal="80" workbookViewId="0">
      <pane ySplit="5" topLeftCell="A6" activePane="bottomLeft" state="frozen"/>
      <selection pane="bottomLeft" activeCell="B2" sqref="B2"/>
    </sheetView>
  </sheetViews>
  <sheetFormatPr baseColWidth="10" defaultColWidth="9.140625" defaultRowHeight="15" x14ac:dyDescent="0.25"/>
  <cols>
    <col min="1" max="1" width="6.140625" style="1" customWidth="1"/>
    <col min="2" max="2" width="12.140625" style="1" bestFit="1" customWidth="1"/>
    <col min="3" max="3" width="29.140625" bestFit="1" customWidth="1"/>
    <col min="4" max="4" width="26.5703125" style="1" bestFit="1" customWidth="1"/>
    <col min="5" max="5" width="35.7109375" style="37" bestFit="1" customWidth="1"/>
    <col min="6" max="6" width="18.28515625" customWidth="1"/>
    <col min="7" max="8" width="18.28515625" style="2" customWidth="1"/>
    <col min="9" max="9" width="22.85546875" style="2" customWidth="1"/>
    <col min="10" max="16384" width="9.140625" style="1"/>
  </cols>
  <sheetData>
    <row r="1" spans="2:9" x14ac:dyDescent="0.25">
      <c r="C1" s="34"/>
      <c r="F1" s="2"/>
      <c r="I1" s="1"/>
    </row>
    <row r="2" spans="2:9" ht="23.25" x14ac:dyDescent="0.35">
      <c r="B2" s="74" t="s">
        <v>175</v>
      </c>
      <c r="C2" s="34"/>
      <c r="F2" s="2"/>
      <c r="I2" s="1"/>
    </row>
    <row r="3" spans="2:9" x14ac:dyDescent="0.25">
      <c r="C3" s="34"/>
      <c r="F3" s="2"/>
      <c r="I3" s="1"/>
    </row>
    <row r="4" spans="2:9" s="3" customFormat="1" x14ac:dyDescent="0.25">
      <c r="C4" s="35"/>
      <c r="E4" s="38"/>
      <c r="F4" s="42">
        <f ca="1">SUBTOTAL(9,F6:F1048576)</f>
        <v>103468302</v>
      </c>
      <c r="G4" s="42">
        <f ca="1">SUBTOTAL(9,G6:G1048576)</f>
        <v>103545486.28000031</v>
      </c>
      <c r="H4" s="42">
        <f ca="1">SUBTOTAL(9,H6:H1048576)</f>
        <v>98743086.781200275</v>
      </c>
    </row>
    <row r="5" spans="2:9" s="71" customFormat="1" ht="42" customHeight="1" x14ac:dyDescent="0.25">
      <c r="B5" s="71" t="s">
        <v>23</v>
      </c>
      <c r="C5" s="71" t="s">
        <v>176</v>
      </c>
      <c r="D5" s="71" t="s">
        <v>101</v>
      </c>
      <c r="E5" s="71" t="s">
        <v>177</v>
      </c>
      <c r="F5" s="72" t="s">
        <v>35</v>
      </c>
      <c r="G5" s="73" t="s">
        <v>173</v>
      </c>
      <c r="H5" s="73" t="s">
        <v>174</v>
      </c>
    </row>
    <row r="6" spans="2:9" ht="15" customHeight="1" x14ac:dyDescent="0.25">
      <c r="B6" s="33" t="s">
        <v>24</v>
      </c>
      <c r="C6" s="36" t="str">
        <f ca="1">VLOOKUP(Tabla1[[#This Row],[Cuenta]],TABLAS!$C:$D,2,0)</f>
        <v>PERSONAL</v>
      </c>
      <c r="D6" s="33" t="s">
        <v>38</v>
      </c>
      <c r="E6" s="39" t="str">
        <f ca="1">VLOOKUP(RANDBETWEEN(1,65),TABLAS!$B$4:$D$68,2,0)</f>
        <v>Incentivo por cese</v>
      </c>
      <c r="F6" s="40">
        <f t="shared" ref="F6:F69" ca="1" si="0">RANDBETWEEN(8000,30000)</f>
        <v>20337</v>
      </c>
      <c r="G6" s="40">
        <f ca="1">RANDBETWEEN(70,130)/100*Tabla1[[#This Row],[Valor Meta 2019]]</f>
        <v>21557.22</v>
      </c>
      <c r="H6" s="40">
        <f ca="1">RANDBETWEEN(70,120)/100*Tabla1[[#This Row],[Valor Real 2019]]</f>
        <v>22419.508800000003</v>
      </c>
      <c r="I6" s="1"/>
    </row>
    <row r="7" spans="2:9" ht="15" customHeight="1" x14ac:dyDescent="0.25">
      <c r="B7" s="33" t="s">
        <v>24</v>
      </c>
      <c r="C7" s="36" t="str">
        <f ca="1">VLOOKUP(Tabla1[[#This Row],[Cuenta]],TABLAS!$C:$D,2,0)</f>
        <v>PERSONAL</v>
      </c>
      <c r="D7" s="33" t="s">
        <v>38</v>
      </c>
      <c r="E7" s="39" t="str">
        <f ca="1">VLOOKUP(RANDBETWEEN(1,65),TABLAS!$B$4:$D$68,2,0)</f>
        <v>Vacaciones</v>
      </c>
      <c r="F7" s="40">
        <f t="shared" ca="1" si="0"/>
        <v>14797</v>
      </c>
      <c r="G7" s="40">
        <f ca="1">RANDBETWEEN(70,130)/100*Tabla1[[#This Row],[Valor Meta 2019]]</f>
        <v>10653.84</v>
      </c>
      <c r="H7" s="40">
        <f ca="1">RANDBETWEEN(70,120)/100*Tabla1[[#This Row],[Valor Real 2019]]</f>
        <v>10973.4552</v>
      </c>
      <c r="I7" s="1"/>
    </row>
    <row r="8" spans="2:9" ht="15" customHeight="1" x14ac:dyDescent="0.25">
      <c r="B8" s="33" t="s">
        <v>24</v>
      </c>
      <c r="C8" s="36" t="str">
        <f ca="1">VLOOKUP(Tabla1[[#This Row],[Cuenta]],TABLAS!$C:$D,2,0)</f>
        <v>PERSONAL</v>
      </c>
      <c r="D8" s="33" t="s">
        <v>38</v>
      </c>
      <c r="E8" s="39" t="str">
        <f ca="1">VLOOKUP(RANDBETWEEN(1,65),TABLAS!$B$4:$D$68,2,0)</f>
        <v>Gratif. Ordinarias Empleados</v>
      </c>
      <c r="F8" s="40">
        <f t="shared" ca="1" si="0"/>
        <v>8673</v>
      </c>
      <c r="G8" s="40">
        <f ca="1">RANDBETWEEN(70,130)/100*Tabla1[[#This Row],[Valor Meta 2019]]</f>
        <v>10147.41</v>
      </c>
      <c r="H8" s="40">
        <f ca="1">RANDBETWEEN(70,120)/100*Tabla1[[#This Row],[Valor Real 2019]]</f>
        <v>8422.3503000000001</v>
      </c>
      <c r="I8" s="1"/>
    </row>
    <row r="9" spans="2:9" ht="15" customHeight="1" x14ac:dyDescent="0.25">
      <c r="B9" s="33" t="s">
        <v>24</v>
      </c>
      <c r="C9" s="36" t="str">
        <f ca="1">VLOOKUP(Tabla1[[#This Row],[Cuenta]],TABLAS!$C:$D,2,0)</f>
        <v>DEPRECIACIÓN, MAQ Y EQUIPOS</v>
      </c>
      <c r="D9" s="33" t="s">
        <v>38</v>
      </c>
      <c r="E9" s="39" t="str">
        <f ca="1">VLOOKUP(RANDBETWEEN(1,65),TABLAS!$B$4:$D$68,2,0)</f>
        <v>Deprec.Equipo de computo Costo</v>
      </c>
      <c r="F9" s="40">
        <f t="shared" ca="1" si="0"/>
        <v>23245</v>
      </c>
      <c r="G9" s="40">
        <f ca="1">RANDBETWEEN(70,130)/100*Tabla1[[#This Row],[Valor Meta 2019]]</f>
        <v>16503.95</v>
      </c>
      <c r="H9" s="40">
        <f ca="1">RANDBETWEEN(70,120)/100*Tabla1[[#This Row],[Valor Real 2019]]</f>
        <v>12377.962500000001</v>
      </c>
      <c r="I9" s="1"/>
    </row>
    <row r="10" spans="2:9" ht="15" customHeight="1" x14ac:dyDescent="0.25">
      <c r="B10" s="33" t="s">
        <v>24</v>
      </c>
      <c r="C10" s="36" t="str">
        <f ca="1">VLOOKUP(Tabla1[[#This Row],[Cuenta]],TABLAS!$C:$D,2,0)</f>
        <v>PERSONAL</v>
      </c>
      <c r="D10" s="33" t="s">
        <v>38</v>
      </c>
      <c r="E10" s="39" t="str">
        <f ca="1">VLOOKUP(RANDBETWEEN(1,65),TABLAS!$B$4:$D$68,2,0)</f>
        <v>Seguro de vida</v>
      </c>
      <c r="F10" s="40">
        <f t="shared" ca="1" si="0"/>
        <v>8721</v>
      </c>
      <c r="G10" s="40">
        <f ca="1">RANDBETWEEN(70,130)/100*Tabla1[[#This Row],[Valor Meta 2019]]</f>
        <v>9854.73</v>
      </c>
      <c r="H10" s="40">
        <f ca="1">RANDBETWEEN(70,120)/100*Tabla1[[#This Row],[Valor Real 2019]]</f>
        <v>8080.8785999999991</v>
      </c>
      <c r="I10" s="1"/>
    </row>
    <row r="11" spans="2:9" ht="15" customHeight="1" x14ac:dyDescent="0.25">
      <c r="B11" s="33" t="s">
        <v>24</v>
      </c>
      <c r="C11" s="36" t="str">
        <f ca="1">VLOOKUP(Tabla1[[#This Row],[Cuenta]],TABLAS!$C:$D,2,0)</f>
        <v>DEPRECIACIÓN, MAQ Y EQUIPOS</v>
      </c>
      <c r="D11" s="33" t="s">
        <v>38</v>
      </c>
      <c r="E11" s="39" t="str">
        <f ca="1">VLOOKUP(RANDBETWEEN(1,65),TABLAS!$B$4:$D$68,2,0)</f>
        <v>Deprec.Edificaciones Costo</v>
      </c>
      <c r="F11" s="40">
        <f t="shared" ca="1" si="0"/>
        <v>11626</v>
      </c>
      <c r="G11" s="40">
        <f ca="1">RANDBETWEEN(70,130)/100*Tabla1[[#This Row],[Valor Meta 2019]]</f>
        <v>9649.58</v>
      </c>
      <c r="H11" s="40">
        <f ca="1">RANDBETWEEN(70,120)/100*Tabla1[[#This Row],[Valor Real 2019]]</f>
        <v>9456.5884000000005</v>
      </c>
      <c r="I11" s="1"/>
    </row>
    <row r="12" spans="2:9" ht="15" customHeight="1" x14ac:dyDescent="0.25">
      <c r="B12" s="33" t="s">
        <v>24</v>
      </c>
      <c r="C12" s="36" t="str">
        <f ca="1">VLOOKUP(Tabla1[[#This Row],[Cuenta]],TABLAS!$C:$D,2,0)</f>
        <v>PERSONAL</v>
      </c>
      <c r="D12" s="33" t="s">
        <v>39</v>
      </c>
      <c r="E12" s="39" t="str">
        <f ca="1">VLOOKUP(RANDBETWEEN(1,65),TABLAS!$B$4:$D$68,2,0)</f>
        <v>SCTR-Seg complemntario trabajo de riesgo</v>
      </c>
      <c r="F12" s="40">
        <f t="shared" ca="1" si="0"/>
        <v>9390</v>
      </c>
      <c r="G12" s="40">
        <f ca="1">RANDBETWEEN(70,130)/100*Tabla1[[#This Row],[Valor Meta 2019]]</f>
        <v>7418.1</v>
      </c>
      <c r="H12" s="40">
        <f ca="1">RANDBETWEEN(70,120)/100*Tabla1[[#This Row],[Valor Real 2019]]</f>
        <v>6082.8419999999996</v>
      </c>
      <c r="I12" s="1"/>
    </row>
    <row r="13" spans="2:9" ht="15" customHeight="1" x14ac:dyDescent="0.25">
      <c r="B13" s="33" t="s">
        <v>24</v>
      </c>
      <c r="C13" s="36" t="str">
        <f ca="1">VLOOKUP(Tabla1[[#This Row],[Cuenta]],TABLAS!$C:$D,2,0)</f>
        <v>GESTIÓN</v>
      </c>
      <c r="D13" s="33" t="s">
        <v>39</v>
      </c>
      <c r="E13" s="39" t="str">
        <f ca="1">VLOOKUP(RANDBETWEEN(1,65),TABLAS!$B$4:$D$68,2,0)</f>
        <v>comprobantes de pago</v>
      </c>
      <c r="F13" s="40">
        <f t="shared" ca="1" si="0"/>
        <v>19210</v>
      </c>
      <c r="G13" s="40">
        <f ca="1">RANDBETWEEN(70,130)/100*Tabla1[[#This Row],[Valor Meta 2019]]</f>
        <v>24780.9</v>
      </c>
      <c r="H13" s="40">
        <f ca="1">RANDBETWEEN(70,120)/100*Tabla1[[#This Row],[Valor Real 2019]]</f>
        <v>20072.529000000002</v>
      </c>
      <c r="I13" s="1"/>
    </row>
    <row r="14" spans="2:9" ht="15" customHeight="1" x14ac:dyDescent="0.25">
      <c r="B14" s="33" t="s">
        <v>24</v>
      </c>
      <c r="C14" s="36" t="str">
        <f ca="1">VLOOKUP(Tabla1[[#This Row],[Cuenta]],TABLAS!$C:$D,2,0)</f>
        <v>DEPRECIACIÓN, MAQ Y EQUIPOS</v>
      </c>
      <c r="D14" s="33" t="s">
        <v>39</v>
      </c>
      <c r="E14" s="39" t="str">
        <f ca="1">VLOOKUP(RANDBETWEEN(1,65),TABLAS!$B$4:$D$68,2,0)</f>
        <v>Deprec.Equipo de computo leasing</v>
      </c>
      <c r="F14" s="40">
        <f t="shared" ca="1" si="0"/>
        <v>10330</v>
      </c>
      <c r="G14" s="40">
        <f ca="1">RANDBETWEEN(70,130)/100*Tabla1[[#This Row],[Valor Meta 2019]]</f>
        <v>13119.1</v>
      </c>
      <c r="H14" s="40">
        <f ca="1">RANDBETWEEN(70,120)/100*Tabla1[[#This Row],[Valor Real 2019]]</f>
        <v>9708.134</v>
      </c>
    </row>
    <row r="15" spans="2:9" ht="15" customHeight="1" x14ac:dyDescent="0.25">
      <c r="B15" s="33" t="s">
        <v>24</v>
      </c>
      <c r="C15" s="36" t="str">
        <f ca="1">VLOOKUP(Tabla1[[#This Row],[Cuenta]],TABLAS!$C:$D,2,0)</f>
        <v>PERSONAL</v>
      </c>
      <c r="D15" s="33" t="s">
        <v>39</v>
      </c>
      <c r="E15" s="39" t="str">
        <f ca="1">VLOOKUP(RANDBETWEEN(1,65),TABLAS!$B$4:$D$68,2,0)</f>
        <v>Movilidad y/o servicio de Transporte</v>
      </c>
      <c r="F15" s="40">
        <f t="shared" ca="1" si="0"/>
        <v>19233</v>
      </c>
      <c r="G15" s="40">
        <f ca="1">RANDBETWEEN(70,130)/100*Tabla1[[#This Row],[Valor Meta 2019]]</f>
        <v>21156.300000000003</v>
      </c>
      <c r="H15" s="40">
        <f ca="1">RANDBETWEEN(70,120)/100*Tabla1[[#This Row],[Valor Real 2019]]</f>
        <v>23906.619000000002</v>
      </c>
    </row>
    <row r="16" spans="2:9" ht="15" customHeight="1" x14ac:dyDescent="0.25">
      <c r="B16" s="33" t="s">
        <v>24</v>
      </c>
      <c r="C16" s="36" t="str">
        <f ca="1">VLOOKUP(Tabla1[[#This Row],[Cuenta]],TABLAS!$C:$D,2,0)</f>
        <v>PERSONAL</v>
      </c>
      <c r="D16" s="33" t="s">
        <v>39</v>
      </c>
      <c r="E16" s="39" t="str">
        <f ca="1">VLOOKUP(RANDBETWEEN(1,65),TABLAS!$B$4:$D$68,2,0)</f>
        <v>Uniformes</v>
      </c>
      <c r="F16" s="40">
        <f t="shared" ca="1" si="0"/>
        <v>15767</v>
      </c>
      <c r="G16" s="40">
        <f ca="1">RANDBETWEEN(70,130)/100*Tabla1[[#This Row],[Valor Meta 2019]]</f>
        <v>16555.350000000002</v>
      </c>
      <c r="H16" s="40">
        <f ca="1">RANDBETWEEN(70,120)/100*Tabla1[[#This Row],[Valor Real 2019]]</f>
        <v>14734.261500000002</v>
      </c>
    </row>
    <row r="17" spans="2:8" ht="15" customHeight="1" x14ac:dyDescent="0.25">
      <c r="B17" s="33" t="s">
        <v>24</v>
      </c>
      <c r="C17" s="36" t="str">
        <f ca="1">VLOOKUP(Tabla1[[#This Row],[Cuenta]],TABLAS!$C:$D,2,0)</f>
        <v>GESTIÓN</v>
      </c>
      <c r="D17" s="33" t="s">
        <v>39</v>
      </c>
      <c r="E17" s="39" t="str">
        <f ca="1">VLOOKUP(RANDBETWEEN(1,65),TABLAS!$B$4:$D$68,2,0)</f>
        <v>Sanciones Administra</v>
      </c>
      <c r="F17" s="40">
        <f t="shared" ca="1" si="0"/>
        <v>16464</v>
      </c>
      <c r="G17" s="40">
        <f ca="1">RANDBETWEEN(70,130)/100*Tabla1[[#This Row],[Valor Meta 2019]]</f>
        <v>13665.119999999999</v>
      </c>
      <c r="H17" s="40">
        <f ca="1">RANDBETWEEN(70,120)/100*Tabla1[[#This Row],[Valor Real 2019]]</f>
        <v>16398.143999999997</v>
      </c>
    </row>
    <row r="18" spans="2:8" ht="15" customHeight="1" x14ac:dyDescent="0.25">
      <c r="B18" s="33" t="s">
        <v>24</v>
      </c>
      <c r="C18" s="36" t="str">
        <f ca="1">VLOOKUP(Tabla1[[#This Row],[Cuenta]],TABLAS!$C:$D,2,0)</f>
        <v>PERSONAL</v>
      </c>
      <c r="D18" s="33" t="s">
        <v>39</v>
      </c>
      <c r="E18" s="39" t="str">
        <f ca="1">VLOOKUP(RANDBETWEEN(1,65),TABLAS!$B$4:$D$68,2,0)</f>
        <v>Consumos</v>
      </c>
      <c r="F18" s="40">
        <f t="shared" ca="1" si="0"/>
        <v>23279</v>
      </c>
      <c r="G18" s="40">
        <f ca="1">RANDBETWEEN(70,130)/100*Tabla1[[#This Row],[Valor Meta 2019]]</f>
        <v>20252.73</v>
      </c>
      <c r="H18" s="40">
        <f ca="1">RANDBETWEEN(70,120)/100*Tabla1[[#This Row],[Valor Real 2019]]</f>
        <v>23493.166799999999</v>
      </c>
    </row>
    <row r="19" spans="2:8" ht="15" customHeight="1" x14ac:dyDescent="0.25">
      <c r="B19" s="33" t="s">
        <v>24</v>
      </c>
      <c r="C19" s="36" t="str">
        <f ca="1">VLOOKUP(Tabla1[[#This Row],[Cuenta]],TABLAS!$C:$D,2,0)</f>
        <v>PERSONAL</v>
      </c>
      <c r="D19" s="33" t="s">
        <v>39</v>
      </c>
      <c r="E19" s="39" t="str">
        <f ca="1">VLOOKUP(RANDBETWEEN(1,65),TABLAS!$B$4:$D$68,2,0)</f>
        <v>Tickets de alimentos</v>
      </c>
      <c r="F19" s="40">
        <f t="shared" ca="1" si="0"/>
        <v>9396</v>
      </c>
      <c r="G19" s="40">
        <f ca="1">RANDBETWEEN(70,130)/100*Tabla1[[#This Row],[Valor Meta 2019]]</f>
        <v>6953.04</v>
      </c>
      <c r="H19" s="40">
        <f ca="1">RANDBETWEEN(70,120)/100*Tabla1[[#This Row],[Valor Real 2019]]</f>
        <v>6118.6751999999997</v>
      </c>
    </row>
    <row r="20" spans="2:8" ht="15" customHeight="1" x14ac:dyDescent="0.25">
      <c r="B20" s="33" t="s">
        <v>24</v>
      </c>
      <c r="C20" s="36" t="str">
        <f ca="1">VLOOKUP(Tabla1[[#This Row],[Cuenta]],TABLAS!$C:$D,2,0)</f>
        <v>DEPRECIACIÓN, MAQ Y EQUIPOS</v>
      </c>
      <c r="D20" s="33" t="s">
        <v>39</v>
      </c>
      <c r="E20" s="39" t="str">
        <f ca="1">VLOOKUP(RANDBETWEEN(1,65),TABLAS!$B$4:$D$68,2,0)</f>
        <v>Deprec.Equipo de transporte Costo</v>
      </c>
      <c r="F20" s="40">
        <f t="shared" ca="1" si="0"/>
        <v>18027</v>
      </c>
      <c r="G20" s="40">
        <f ca="1">RANDBETWEEN(70,130)/100*Tabla1[[#This Row],[Valor Meta 2019]]</f>
        <v>16765.11</v>
      </c>
      <c r="H20" s="40">
        <f ca="1">RANDBETWEEN(70,120)/100*Tabla1[[#This Row],[Valor Real 2019]]</f>
        <v>16262.1567</v>
      </c>
    </row>
    <row r="21" spans="2:8" ht="15" customHeight="1" x14ac:dyDescent="0.25">
      <c r="B21" s="33" t="s">
        <v>24</v>
      </c>
      <c r="C21" s="36" t="str">
        <f ca="1">VLOOKUP(Tabla1[[#This Row],[Cuenta]],TABLAS!$C:$D,2,0)</f>
        <v>GESTIÓN</v>
      </c>
      <c r="D21" s="33" t="s">
        <v>39</v>
      </c>
      <c r="E21" s="39" t="str">
        <f ca="1">VLOOKUP(RANDBETWEEN(1,65),TABLAS!$B$4:$D$68,2,0)</f>
        <v>Costo neto enajenaci¾n</v>
      </c>
      <c r="F21" s="40">
        <f t="shared" ca="1" si="0"/>
        <v>12295</v>
      </c>
      <c r="G21" s="40">
        <f ca="1">RANDBETWEEN(70,130)/100*Tabla1[[#This Row],[Valor Meta 2019]]</f>
        <v>15368.75</v>
      </c>
      <c r="H21" s="40">
        <f ca="1">RANDBETWEEN(70,120)/100*Tabla1[[#This Row],[Valor Real 2019]]</f>
        <v>12141.3125</v>
      </c>
    </row>
    <row r="22" spans="2:8" ht="15" customHeight="1" x14ac:dyDescent="0.25">
      <c r="B22" s="33" t="s">
        <v>24</v>
      </c>
      <c r="C22" s="36" t="str">
        <f ca="1">VLOOKUP(Tabla1[[#This Row],[Cuenta]],TABLAS!$C:$D,2,0)</f>
        <v>PERSONAL</v>
      </c>
      <c r="D22" s="33" t="s">
        <v>39</v>
      </c>
      <c r="E22" s="39" t="str">
        <f ca="1">VLOOKUP(RANDBETWEEN(1,65),TABLAS!$B$4:$D$68,2,0)</f>
        <v>Seguro de vida</v>
      </c>
      <c r="F22" s="40">
        <f t="shared" ca="1" si="0"/>
        <v>25190</v>
      </c>
      <c r="G22" s="40">
        <f ca="1">RANDBETWEEN(70,130)/100*Tabla1[[#This Row],[Valor Meta 2019]]</f>
        <v>29472.3</v>
      </c>
      <c r="H22" s="40">
        <f ca="1">RANDBETWEEN(70,120)/100*Tabla1[[#This Row],[Valor Real 2019]]</f>
        <v>21809.502</v>
      </c>
    </row>
    <row r="23" spans="2:8" ht="15" customHeight="1" x14ac:dyDescent="0.25">
      <c r="B23" s="33" t="s">
        <v>24</v>
      </c>
      <c r="C23" s="36" t="str">
        <f ca="1">VLOOKUP(Tabla1[[#This Row],[Cuenta]],TABLAS!$C:$D,2,0)</f>
        <v>SERVICIOS DE TERCEROS</v>
      </c>
      <c r="D23" s="33" t="s">
        <v>39</v>
      </c>
      <c r="E23" s="39" t="str">
        <f ca="1">VLOOKUP(RANDBETWEEN(1,65),TABLAS!$B$4:$D$68,2,0)</f>
        <v>Limpieza</v>
      </c>
      <c r="F23" s="40">
        <f t="shared" ca="1" si="0"/>
        <v>13886</v>
      </c>
      <c r="G23" s="40">
        <f ca="1">RANDBETWEEN(70,130)/100*Tabla1[[#This Row],[Valor Meta 2019]]</f>
        <v>17912.939999999999</v>
      </c>
      <c r="H23" s="40">
        <f ca="1">RANDBETWEEN(70,120)/100*Tabla1[[#This Row],[Valor Real 2019]]</f>
        <v>20062.4928</v>
      </c>
    </row>
    <row r="24" spans="2:8" ht="15" customHeight="1" x14ac:dyDescent="0.25">
      <c r="B24" s="33" t="s">
        <v>24</v>
      </c>
      <c r="C24" s="36" t="str">
        <f ca="1">VLOOKUP(Tabla1[[#This Row],[Cuenta]],TABLAS!$C:$D,2,0)</f>
        <v>GESTIÓN</v>
      </c>
      <c r="D24" s="33" t="s">
        <v>39</v>
      </c>
      <c r="E24" s="39" t="str">
        <f ca="1">VLOOKUP(RANDBETWEEN(1,65),TABLAS!$B$4:$D$68,2,0)</f>
        <v>Otros-Gastos Reparables</v>
      </c>
      <c r="F24" s="40">
        <f t="shared" ca="1" si="0"/>
        <v>24896</v>
      </c>
      <c r="G24" s="40">
        <f ca="1">RANDBETWEEN(70,130)/100*Tabla1[[#This Row],[Valor Meta 2019]]</f>
        <v>23651.199999999997</v>
      </c>
      <c r="H24" s="40">
        <f ca="1">RANDBETWEEN(70,120)/100*Tabla1[[#This Row],[Valor Real 2019]]</f>
        <v>17974.911999999997</v>
      </c>
    </row>
    <row r="25" spans="2:8" ht="15" customHeight="1" x14ac:dyDescent="0.25">
      <c r="B25" s="33" t="s">
        <v>24</v>
      </c>
      <c r="C25" s="36" t="str">
        <f ca="1">VLOOKUP(Tabla1[[#This Row],[Cuenta]],TABLAS!$C:$D,2,0)</f>
        <v>SERVICIOS DE TERCEROS</v>
      </c>
      <c r="D25" s="33" t="s">
        <v>39</v>
      </c>
      <c r="E25" s="39" t="str">
        <f ca="1">VLOOKUP(RANDBETWEEN(1,65),TABLAS!$B$4:$D$68,2,0)</f>
        <v>Selección Y Eval. Pe</v>
      </c>
      <c r="F25" s="40">
        <f t="shared" ca="1" si="0"/>
        <v>17573</v>
      </c>
      <c r="G25" s="40">
        <f ca="1">RANDBETWEEN(70,130)/100*Tabla1[[#This Row],[Valor Meta 2019]]</f>
        <v>16694.349999999999</v>
      </c>
      <c r="H25" s="40">
        <f ca="1">RANDBETWEEN(70,120)/100*Tabla1[[#This Row],[Valor Real 2019]]</f>
        <v>12186.875499999998</v>
      </c>
    </row>
    <row r="26" spans="2:8" ht="15" customHeight="1" x14ac:dyDescent="0.25">
      <c r="B26" s="33" t="s">
        <v>24</v>
      </c>
      <c r="C26" s="36" t="str">
        <f ca="1">VLOOKUP(Tabla1[[#This Row],[Cuenta]],TABLAS!$C:$D,2,0)</f>
        <v>DEPRECIACIÓN, MAQ Y EQUIPOS</v>
      </c>
      <c r="D26" s="33" t="s">
        <v>40</v>
      </c>
      <c r="E26" s="39" t="str">
        <f ca="1">VLOOKUP(RANDBETWEEN(1,65),TABLAS!$B$4:$D$68,2,0)</f>
        <v>Deprec.Equipo de computo Costo</v>
      </c>
      <c r="F26" s="40">
        <f t="shared" ca="1" si="0"/>
        <v>26717</v>
      </c>
      <c r="G26" s="40">
        <f ca="1">RANDBETWEEN(70,130)/100*Tabla1[[#This Row],[Valor Meta 2019]]</f>
        <v>19236.239999999998</v>
      </c>
      <c r="H26" s="40">
        <f ca="1">RANDBETWEEN(70,120)/100*Tabla1[[#This Row],[Valor Real 2019]]</f>
        <v>20390.414399999998</v>
      </c>
    </row>
    <row r="27" spans="2:8" ht="15" customHeight="1" x14ac:dyDescent="0.25">
      <c r="B27" s="33" t="s">
        <v>24</v>
      </c>
      <c r="C27" s="36" t="str">
        <f ca="1">VLOOKUP(Tabla1[[#This Row],[Cuenta]],TABLAS!$C:$D,2,0)</f>
        <v>SERVICIOS DE TERCEROS</v>
      </c>
      <c r="D27" s="33" t="s">
        <v>40</v>
      </c>
      <c r="E27" s="39" t="str">
        <f ca="1">VLOOKUP(RANDBETWEEN(1,65),TABLAS!$B$4:$D$68,2,0)</f>
        <v>Mantenimiento / Reparaciones</v>
      </c>
      <c r="F27" s="40">
        <f t="shared" ca="1" si="0"/>
        <v>8501</v>
      </c>
      <c r="G27" s="40">
        <f ca="1">RANDBETWEEN(70,130)/100*Tabla1[[#This Row],[Valor Meta 2019]]</f>
        <v>10031.18</v>
      </c>
      <c r="H27" s="40">
        <f ca="1">RANDBETWEEN(70,120)/100*Tabla1[[#This Row],[Valor Real 2019]]</f>
        <v>8526.5030000000006</v>
      </c>
    </row>
    <row r="28" spans="2:8" ht="15" customHeight="1" x14ac:dyDescent="0.25">
      <c r="B28" s="33" t="s">
        <v>24</v>
      </c>
      <c r="C28" s="36" t="str">
        <f ca="1">VLOOKUP(Tabla1[[#This Row],[Cuenta]],TABLAS!$C:$D,2,0)</f>
        <v>DEPRECIACIÓN, MAQ Y EQUIPOS</v>
      </c>
      <c r="D28" s="33" t="s">
        <v>40</v>
      </c>
      <c r="E28" s="39" t="str">
        <f ca="1">VLOOKUP(RANDBETWEEN(1,65),TABLAS!$B$4:$D$68,2,0)</f>
        <v>Perd. med-desmedros / merma</v>
      </c>
      <c r="F28" s="40">
        <f t="shared" ca="1" si="0"/>
        <v>27166</v>
      </c>
      <c r="G28" s="40">
        <f ca="1">RANDBETWEEN(70,130)/100*Tabla1[[#This Row],[Valor Meta 2019]]</f>
        <v>20102.84</v>
      </c>
      <c r="H28" s="40">
        <f ca="1">RANDBETWEEN(70,120)/100*Tabla1[[#This Row],[Valor Real 2019]]</f>
        <v>14273.016399999999</v>
      </c>
    </row>
    <row r="29" spans="2:8" ht="15" customHeight="1" x14ac:dyDescent="0.25">
      <c r="B29" s="33" t="s">
        <v>24</v>
      </c>
      <c r="C29" s="36" t="str">
        <f ca="1">VLOOKUP(Tabla1[[#This Row],[Cuenta]],TABLAS!$C:$D,2,0)</f>
        <v>PERSONAL</v>
      </c>
      <c r="D29" s="33" t="s">
        <v>40</v>
      </c>
      <c r="E29" s="39" t="str">
        <f ca="1">VLOOKUP(RANDBETWEEN(1,65),TABLAS!$B$4:$D$68,2,0)</f>
        <v>Tickets de alimentos</v>
      </c>
      <c r="F29" s="40">
        <f t="shared" ca="1" si="0"/>
        <v>8775</v>
      </c>
      <c r="G29" s="40">
        <f ca="1">RANDBETWEEN(70,130)/100*Tabla1[[#This Row],[Valor Meta 2019]]</f>
        <v>9915.7499999999982</v>
      </c>
      <c r="H29" s="40">
        <f ca="1">RANDBETWEEN(70,120)/100*Tabla1[[#This Row],[Valor Real 2019]]</f>
        <v>10411.537499999999</v>
      </c>
    </row>
    <row r="30" spans="2:8" ht="15" customHeight="1" x14ac:dyDescent="0.25">
      <c r="B30" s="33" t="s">
        <v>24</v>
      </c>
      <c r="C30" s="36" t="str">
        <f ca="1">VLOOKUP(Tabla1[[#This Row],[Cuenta]],TABLAS!$C:$D,2,0)</f>
        <v>SERVICIOS DE TERCEROS</v>
      </c>
      <c r="D30" s="33" t="s">
        <v>40</v>
      </c>
      <c r="E30" s="39" t="str">
        <f ca="1">VLOOKUP(RANDBETWEEN(1,65),TABLAS!$B$4:$D$68,2,0)</f>
        <v>Energia Electrica</v>
      </c>
      <c r="F30" s="40">
        <f t="shared" ca="1" si="0"/>
        <v>19192</v>
      </c>
      <c r="G30" s="40">
        <f ca="1">RANDBETWEEN(70,130)/100*Tabla1[[#This Row],[Valor Meta 2019]]</f>
        <v>18808.16</v>
      </c>
      <c r="H30" s="40">
        <f ca="1">RANDBETWEEN(70,120)/100*Tabla1[[#This Row],[Valor Real 2019]]</f>
        <v>20877.0576</v>
      </c>
    </row>
    <row r="31" spans="2:8" ht="15" customHeight="1" x14ac:dyDescent="0.25">
      <c r="B31" s="33" t="s">
        <v>24</v>
      </c>
      <c r="C31" s="36" t="str">
        <f ca="1">VLOOKUP(Tabla1[[#This Row],[Cuenta]],TABLAS!$C:$D,2,0)</f>
        <v>SERVICIOS DE TERCEROS</v>
      </c>
      <c r="D31" s="33" t="s">
        <v>40</v>
      </c>
      <c r="E31" s="39" t="str">
        <f ca="1">VLOOKUP(RANDBETWEEN(1,65),TABLAS!$B$4:$D$68,2,0)</f>
        <v>Selección Y Eval. Pe</v>
      </c>
      <c r="F31" s="40">
        <f t="shared" ca="1" si="0"/>
        <v>25012</v>
      </c>
      <c r="G31" s="40">
        <f ca="1">RANDBETWEEN(70,130)/100*Tabla1[[#This Row],[Valor Meta 2019]]</f>
        <v>18759</v>
      </c>
      <c r="H31" s="40">
        <f ca="1">RANDBETWEEN(70,120)/100*Tabla1[[#This Row],[Valor Real 2019]]</f>
        <v>13131.3</v>
      </c>
    </row>
    <row r="32" spans="2:8" ht="15" customHeight="1" x14ac:dyDescent="0.25">
      <c r="B32" s="33" t="s">
        <v>24</v>
      </c>
      <c r="C32" s="36" t="str">
        <f ca="1">VLOOKUP(Tabla1[[#This Row],[Cuenta]],TABLAS!$C:$D,2,0)</f>
        <v>SERVICIOS DE TERCEROS</v>
      </c>
      <c r="D32" s="33" t="s">
        <v>40</v>
      </c>
      <c r="E32" s="39" t="str">
        <f ca="1">VLOOKUP(RANDBETWEEN(1,65),TABLAS!$B$4:$D$68,2,0)</f>
        <v>Courier</v>
      </c>
      <c r="F32" s="40">
        <f t="shared" ca="1" si="0"/>
        <v>18379</v>
      </c>
      <c r="G32" s="40">
        <f ca="1">RANDBETWEEN(70,130)/100*Tabla1[[#This Row],[Valor Meta 2019]]</f>
        <v>16724.89</v>
      </c>
      <c r="H32" s="40">
        <f ca="1">RANDBETWEEN(70,120)/100*Tabla1[[#This Row],[Valor Real 2019]]</f>
        <v>16390.392199999998</v>
      </c>
    </row>
    <row r="33" spans="2:8" ht="15" customHeight="1" x14ac:dyDescent="0.25">
      <c r="B33" s="33" t="s">
        <v>24</v>
      </c>
      <c r="C33" s="36" t="str">
        <f ca="1">VLOOKUP(Tabla1[[#This Row],[Cuenta]],TABLAS!$C:$D,2,0)</f>
        <v>SERVICIOS DE TERCEROS</v>
      </c>
      <c r="D33" s="33" t="s">
        <v>40</v>
      </c>
      <c r="E33" s="39" t="str">
        <f ca="1">VLOOKUP(RANDBETWEEN(1,65),TABLAS!$B$4:$D$68,2,0)</f>
        <v>Servicio de personal (service)</v>
      </c>
      <c r="F33" s="40">
        <f t="shared" ca="1" si="0"/>
        <v>9449</v>
      </c>
      <c r="G33" s="40">
        <f ca="1">RANDBETWEEN(70,130)/100*Tabla1[[#This Row],[Valor Meta 2019]]</f>
        <v>9921.4500000000007</v>
      </c>
      <c r="H33" s="40">
        <f ca="1">RANDBETWEEN(70,120)/100*Tabla1[[#This Row],[Valor Real 2019]]</f>
        <v>8334.018</v>
      </c>
    </row>
    <row r="34" spans="2:8" ht="15" customHeight="1" x14ac:dyDescent="0.25">
      <c r="B34" s="33" t="s">
        <v>24</v>
      </c>
      <c r="C34" s="36" t="str">
        <f ca="1">VLOOKUP(Tabla1[[#This Row],[Cuenta]],TABLAS!$C:$D,2,0)</f>
        <v>SERVICIOS DE TERCEROS</v>
      </c>
      <c r="D34" s="33" t="s">
        <v>41</v>
      </c>
      <c r="E34" s="39" t="str">
        <f ca="1">VLOOKUP(RANDBETWEEN(1,65),TABLAS!$B$4:$D$68,2,0)</f>
        <v>Otros Fletes</v>
      </c>
      <c r="F34" s="40">
        <f t="shared" ca="1" si="0"/>
        <v>20354</v>
      </c>
      <c r="G34" s="40">
        <f ca="1">RANDBETWEEN(70,130)/100*Tabla1[[#This Row],[Valor Meta 2019]]</f>
        <v>17504.439999999999</v>
      </c>
      <c r="H34" s="40">
        <f ca="1">RANDBETWEEN(70,120)/100*Tabla1[[#This Row],[Valor Real 2019]]</f>
        <v>18554.706399999999</v>
      </c>
    </row>
    <row r="35" spans="2:8" ht="15" customHeight="1" x14ac:dyDescent="0.25">
      <c r="B35" s="33" t="s">
        <v>24</v>
      </c>
      <c r="C35" s="36" t="str">
        <f ca="1">VLOOKUP(Tabla1[[#This Row],[Cuenta]],TABLAS!$C:$D,2,0)</f>
        <v>PERSONAL</v>
      </c>
      <c r="D35" s="33" t="s">
        <v>41</v>
      </c>
      <c r="E35" s="39" t="str">
        <f ca="1">VLOOKUP(RANDBETWEEN(1,65),TABLAS!$B$4:$D$68,2,0)</f>
        <v>Consumos</v>
      </c>
      <c r="F35" s="40">
        <f t="shared" ca="1" si="0"/>
        <v>26063</v>
      </c>
      <c r="G35" s="40">
        <f ca="1">RANDBETWEEN(70,130)/100*Tabla1[[#This Row],[Valor Meta 2019]]</f>
        <v>21892.92</v>
      </c>
      <c r="H35" s="40">
        <f ca="1">RANDBETWEEN(70,120)/100*Tabla1[[#This Row],[Valor Real 2019]]</f>
        <v>15325.043999999998</v>
      </c>
    </row>
    <row r="36" spans="2:8" ht="15" customHeight="1" x14ac:dyDescent="0.25">
      <c r="B36" s="33" t="s">
        <v>24</v>
      </c>
      <c r="C36" s="36" t="str">
        <f ca="1">VLOOKUP(Tabla1[[#This Row],[Cuenta]],TABLAS!$C:$D,2,0)</f>
        <v>SERVICIOS DE TERCEROS</v>
      </c>
      <c r="D36" s="33" t="s">
        <v>41</v>
      </c>
      <c r="E36" s="39" t="str">
        <f ca="1">VLOOKUP(RANDBETWEEN(1,65),TABLAS!$B$4:$D$68,2,0)</f>
        <v>Consultorias</v>
      </c>
      <c r="F36" s="40">
        <f t="shared" ca="1" si="0"/>
        <v>29994</v>
      </c>
      <c r="G36" s="40">
        <f ca="1">RANDBETWEEN(70,130)/100*Tabla1[[#This Row],[Valor Meta 2019]]</f>
        <v>22495.5</v>
      </c>
      <c r="H36" s="40">
        <f ca="1">RANDBETWEEN(70,120)/100*Tabla1[[#This Row],[Valor Real 2019]]</f>
        <v>16196.76</v>
      </c>
    </row>
    <row r="37" spans="2:8" ht="15" customHeight="1" x14ac:dyDescent="0.25">
      <c r="B37" s="33" t="s">
        <v>24</v>
      </c>
      <c r="C37" s="36" t="str">
        <f ca="1">VLOOKUP(Tabla1[[#This Row],[Cuenta]],TABLAS!$C:$D,2,0)</f>
        <v>GESTIÓN</v>
      </c>
      <c r="D37" s="33" t="s">
        <v>41</v>
      </c>
      <c r="E37" s="39" t="str">
        <f ca="1">VLOOKUP(RANDBETWEEN(1,65),TABLAS!$B$4:$D$68,2,0)</f>
        <v>Costo neto enajenaci¾n</v>
      </c>
      <c r="F37" s="40">
        <f t="shared" ca="1" si="0"/>
        <v>14332</v>
      </c>
      <c r="G37" s="40">
        <f ca="1">RANDBETWEEN(70,130)/100*Tabla1[[#This Row],[Valor Meta 2019]]</f>
        <v>13615.4</v>
      </c>
      <c r="H37" s="40">
        <f ca="1">RANDBETWEEN(70,120)/100*Tabla1[[#This Row],[Valor Real 2019]]</f>
        <v>11573.09</v>
      </c>
    </row>
    <row r="38" spans="2:8" ht="15" customHeight="1" x14ac:dyDescent="0.25">
      <c r="B38" s="33" t="s">
        <v>24</v>
      </c>
      <c r="C38" s="36" t="str">
        <f ca="1">VLOOKUP(Tabla1[[#This Row],[Cuenta]],TABLAS!$C:$D,2,0)</f>
        <v>GESTIÓN</v>
      </c>
      <c r="D38" s="33" t="s">
        <v>41</v>
      </c>
      <c r="E38" s="39" t="str">
        <f ca="1">VLOOKUP(RANDBETWEEN(1,65),TABLAS!$B$4:$D$68,2,0)</f>
        <v>Otros-Gastos Reparables</v>
      </c>
      <c r="F38" s="40">
        <f t="shared" ca="1" si="0"/>
        <v>13485</v>
      </c>
      <c r="G38" s="40">
        <f ca="1">RANDBETWEEN(70,130)/100*Tabla1[[#This Row],[Valor Meta 2019]]</f>
        <v>13215.3</v>
      </c>
      <c r="H38" s="40">
        <f ca="1">RANDBETWEEN(70,120)/100*Tabla1[[#This Row],[Valor Real 2019]]</f>
        <v>15197.594999999998</v>
      </c>
    </row>
    <row r="39" spans="2:8" ht="15" customHeight="1" x14ac:dyDescent="0.25">
      <c r="B39" s="33" t="s">
        <v>24</v>
      </c>
      <c r="C39" s="36" t="str">
        <f ca="1">VLOOKUP(Tabla1[[#This Row],[Cuenta]],TABLAS!$C:$D,2,0)</f>
        <v>SERVICIOS DE TERCEROS</v>
      </c>
      <c r="D39" s="33" t="s">
        <v>41</v>
      </c>
      <c r="E39" s="39" t="str">
        <f ca="1">VLOOKUP(RANDBETWEEN(1,65),TABLAS!$B$4:$D$68,2,0)</f>
        <v>Gasto de viaje</v>
      </c>
      <c r="F39" s="40">
        <f t="shared" ca="1" si="0"/>
        <v>14850</v>
      </c>
      <c r="G39" s="40">
        <f ca="1">RANDBETWEEN(70,130)/100*Tabla1[[#This Row],[Valor Meta 2019]]</f>
        <v>16483.5</v>
      </c>
      <c r="H39" s="40">
        <f ca="1">RANDBETWEEN(70,120)/100*Tabla1[[#This Row],[Valor Real 2019]]</f>
        <v>19615.364999999998</v>
      </c>
    </row>
    <row r="40" spans="2:8" ht="15" customHeight="1" x14ac:dyDescent="0.25">
      <c r="B40" s="33" t="s">
        <v>24</v>
      </c>
      <c r="C40" s="36" t="str">
        <f ca="1">VLOOKUP(Tabla1[[#This Row],[Cuenta]],TABLAS!$C:$D,2,0)</f>
        <v>PERSONAL</v>
      </c>
      <c r="D40" s="33" t="s">
        <v>42</v>
      </c>
      <c r="E40" s="39" t="str">
        <f ca="1">VLOOKUP(RANDBETWEEN(1,65),TABLAS!$B$4:$D$68,2,0)</f>
        <v>Gratificaciones Extraordinarias Empleados</v>
      </c>
      <c r="F40" s="40">
        <f t="shared" ca="1" si="0"/>
        <v>14696</v>
      </c>
      <c r="G40" s="40">
        <f ca="1">RANDBETWEEN(70,130)/100*Tabla1[[#This Row],[Valor Meta 2019]]</f>
        <v>15430.800000000001</v>
      </c>
      <c r="H40" s="40">
        <f ca="1">RANDBETWEEN(70,120)/100*Tabla1[[#This Row],[Valor Real 2019]]</f>
        <v>14042.028000000002</v>
      </c>
    </row>
    <row r="41" spans="2:8" ht="15" customHeight="1" x14ac:dyDescent="0.25">
      <c r="B41" s="33" t="s">
        <v>24</v>
      </c>
      <c r="C41" s="36" t="str">
        <f ca="1">VLOOKUP(Tabla1[[#This Row],[Cuenta]],TABLAS!$C:$D,2,0)</f>
        <v>DEPRECIACIÓN, MAQ Y EQUIPOS</v>
      </c>
      <c r="D41" s="33" t="s">
        <v>42</v>
      </c>
      <c r="E41" s="39" t="str">
        <f ca="1">VLOOKUP(RANDBETWEEN(1,65),TABLAS!$B$4:$D$68,2,0)</f>
        <v>Deprec.Maquinarias Costo</v>
      </c>
      <c r="F41" s="40">
        <f t="shared" ca="1" si="0"/>
        <v>8872</v>
      </c>
      <c r="G41" s="40">
        <f ca="1">RANDBETWEEN(70,130)/100*Tabla1[[#This Row],[Valor Meta 2019]]</f>
        <v>7896.08</v>
      </c>
      <c r="H41" s="40">
        <f ca="1">RANDBETWEEN(70,120)/100*Tabla1[[#This Row],[Valor Real 2019]]</f>
        <v>9396.3351999999995</v>
      </c>
    </row>
    <row r="42" spans="2:8" ht="15" customHeight="1" x14ac:dyDescent="0.25">
      <c r="B42" s="33" t="s">
        <v>24</v>
      </c>
      <c r="C42" s="36" t="str">
        <f ca="1">VLOOKUP(Tabla1[[#This Row],[Cuenta]],TABLAS!$C:$D,2,0)</f>
        <v>SERVICIOS DE TERCEROS</v>
      </c>
      <c r="D42" s="33" t="s">
        <v>42</v>
      </c>
      <c r="E42" s="39" t="str">
        <f ca="1">VLOOKUP(RANDBETWEEN(1,65),TABLAS!$B$4:$D$68,2,0)</f>
        <v>Aporte Publicitario</v>
      </c>
      <c r="F42" s="40">
        <f t="shared" ca="1" si="0"/>
        <v>21268</v>
      </c>
      <c r="G42" s="40">
        <f ca="1">RANDBETWEEN(70,130)/100*Tabla1[[#This Row],[Valor Meta 2019]]</f>
        <v>18928.52</v>
      </c>
      <c r="H42" s="40">
        <f ca="1">RANDBETWEEN(70,120)/100*Tabla1[[#This Row],[Valor Real 2019]]</f>
        <v>14007.104800000001</v>
      </c>
    </row>
    <row r="43" spans="2:8" ht="15" customHeight="1" x14ac:dyDescent="0.25">
      <c r="B43" s="33" t="s">
        <v>24</v>
      </c>
      <c r="C43" s="36" t="str">
        <f ca="1">VLOOKUP(Tabla1[[#This Row],[Cuenta]],TABLAS!$C:$D,2,0)</f>
        <v>GESTIÓN</v>
      </c>
      <c r="D43" s="33" t="s">
        <v>42</v>
      </c>
      <c r="E43" s="39" t="str">
        <f ca="1">VLOOKUP(RANDBETWEEN(1,65),TABLAS!$B$4:$D$68,2,0)</f>
        <v>Otros-Gastos Reparables</v>
      </c>
      <c r="F43" s="40">
        <f t="shared" ca="1" si="0"/>
        <v>27788</v>
      </c>
      <c r="G43" s="40">
        <f ca="1">RANDBETWEEN(70,130)/100*Tabla1[[#This Row],[Valor Meta 2019]]</f>
        <v>32789.839999999997</v>
      </c>
      <c r="H43" s="40">
        <f ca="1">RANDBETWEEN(70,120)/100*Tabla1[[#This Row],[Valor Real 2019]]</f>
        <v>28199.262399999996</v>
      </c>
    </row>
    <row r="44" spans="2:8" ht="15" customHeight="1" x14ac:dyDescent="0.25">
      <c r="B44" s="33" t="s">
        <v>24</v>
      </c>
      <c r="C44" s="36" t="str">
        <f ca="1">VLOOKUP(Tabla1[[#This Row],[Cuenta]],TABLAS!$C:$D,2,0)</f>
        <v>PERSONAL</v>
      </c>
      <c r="D44" s="33" t="s">
        <v>42</v>
      </c>
      <c r="E44" s="39" t="str">
        <f ca="1">VLOOKUP(RANDBETWEEN(1,65),TABLAS!$B$4:$D$68,2,0)</f>
        <v>Consumos</v>
      </c>
      <c r="F44" s="40">
        <f t="shared" ca="1" si="0"/>
        <v>20364</v>
      </c>
      <c r="G44" s="40">
        <f ca="1">RANDBETWEEN(70,130)/100*Tabla1[[#This Row],[Valor Meta 2019]]</f>
        <v>23622.239999999998</v>
      </c>
      <c r="H44" s="40">
        <f ca="1">RANDBETWEEN(70,120)/100*Tabla1[[#This Row],[Valor Real 2019]]</f>
        <v>25275.7968</v>
      </c>
    </row>
    <row r="45" spans="2:8" ht="15" customHeight="1" x14ac:dyDescent="0.25">
      <c r="B45" s="33" t="s">
        <v>24</v>
      </c>
      <c r="C45" s="36" t="str">
        <f ca="1">VLOOKUP(Tabla1[[#This Row],[Cuenta]],TABLAS!$C:$D,2,0)</f>
        <v>GESTIÓN</v>
      </c>
      <c r="D45" s="33" t="s">
        <v>42</v>
      </c>
      <c r="E45" s="39" t="str">
        <f ca="1">VLOOKUP(RANDBETWEEN(1,65),TABLAS!$B$4:$D$68,2,0)</f>
        <v>Suministros diversos</v>
      </c>
      <c r="F45" s="40">
        <f t="shared" ca="1" si="0"/>
        <v>29497</v>
      </c>
      <c r="G45" s="40">
        <f ca="1">RANDBETWEEN(70,130)/100*Tabla1[[#This Row],[Valor Meta 2019]]</f>
        <v>25367.42</v>
      </c>
      <c r="H45" s="40">
        <f ca="1">RANDBETWEEN(70,120)/100*Tabla1[[#This Row],[Valor Real 2019]]</f>
        <v>18518.2166</v>
      </c>
    </row>
    <row r="46" spans="2:8" ht="15" customHeight="1" x14ac:dyDescent="0.25">
      <c r="B46" s="33" t="s">
        <v>24</v>
      </c>
      <c r="C46" s="36" t="str">
        <f ca="1">VLOOKUP(Tabla1[[#This Row],[Cuenta]],TABLAS!$C:$D,2,0)</f>
        <v>SERVICIOS DE TERCEROS</v>
      </c>
      <c r="D46" s="33" t="s">
        <v>42</v>
      </c>
      <c r="E46" s="39" t="str">
        <f ca="1">VLOOKUP(RANDBETWEEN(1,65),TABLAS!$B$4:$D$68,2,0)</f>
        <v>Gtos.reclamos de clientes</v>
      </c>
      <c r="F46" s="40">
        <f t="shared" ca="1" si="0"/>
        <v>24716</v>
      </c>
      <c r="G46" s="40">
        <f ca="1">RANDBETWEEN(70,130)/100*Tabla1[[#This Row],[Valor Meta 2019]]</f>
        <v>29659.199999999997</v>
      </c>
      <c r="H46" s="40">
        <f ca="1">RANDBETWEEN(70,120)/100*Tabla1[[#This Row],[Valor Real 2019]]</f>
        <v>27879.647999999997</v>
      </c>
    </row>
    <row r="47" spans="2:8" ht="15" customHeight="1" x14ac:dyDescent="0.25">
      <c r="B47" s="33" t="s">
        <v>24</v>
      </c>
      <c r="C47" s="36" t="str">
        <f ca="1">VLOOKUP(Tabla1[[#This Row],[Cuenta]],TABLAS!$C:$D,2,0)</f>
        <v>GESTIÓN</v>
      </c>
      <c r="D47" s="33" t="s">
        <v>42</v>
      </c>
      <c r="E47" s="39" t="str">
        <f ca="1">VLOOKUP(RANDBETWEEN(1,65),TABLAS!$B$4:$D$68,2,0)</f>
        <v>Licencias de Sistemas</v>
      </c>
      <c r="F47" s="40">
        <f t="shared" ca="1" si="0"/>
        <v>9151</v>
      </c>
      <c r="G47" s="40">
        <f ca="1">RANDBETWEEN(70,130)/100*Tabla1[[#This Row],[Valor Meta 2019]]</f>
        <v>10615.16</v>
      </c>
      <c r="H47" s="40">
        <f ca="1">RANDBETWEEN(70,120)/100*Tabla1[[#This Row],[Valor Real 2019]]</f>
        <v>11570.5244</v>
      </c>
    </row>
    <row r="48" spans="2:8" ht="15" customHeight="1" x14ac:dyDescent="0.25">
      <c r="B48" s="33" t="s">
        <v>24</v>
      </c>
      <c r="C48" s="36" t="str">
        <f ca="1">VLOOKUP(Tabla1[[#This Row],[Cuenta]],TABLAS!$C:$D,2,0)</f>
        <v>GESTIÓN</v>
      </c>
      <c r="D48" s="33" t="s">
        <v>42</v>
      </c>
      <c r="E48" s="39" t="str">
        <f ca="1">VLOOKUP(RANDBETWEEN(1,65),TABLAS!$B$4:$D$68,2,0)</f>
        <v>comprobantes de pago</v>
      </c>
      <c r="F48" s="40">
        <f t="shared" ca="1" si="0"/>
        <v>26421</v>
      </c>
      <c r="G48" s="40">
        <f ca="1">RANDBETWEEN(70,130)/100*Tabla1[[#This Row],[Valor Meta 2019]]</f>
        <v>26421</v>
      </c>
      <c r="H48" s="40">
        <f ca="1">RANDBETWEEN(70,120)/100*Tabla1[[#This Row],[Valor Real 2019]]</f>
        <v>31705.199999999997</v>
      </c>
    </row>
    <row r="49" spans="2:8" ht="15" customHeight="1" x14ac:dyDescent="0.25">
      <c r="B49" s="33" t="s">
        <v>24</v>
      </c>
      <c r="C49" s="36" t="str">
        <f ca="1">VLOOKUP(Tabla1[[#This Row],[Cuenta]],TABLAS!$C:$D,2,0)</f>
        <v>GESTIÓN</v>
      </c>
      <c r="D49" s="33" t="s">
        <v>42</v>
      </c>
      <c r="E49" s="39" t="str">
        <f ca="1">VLOOKUP(RANDBETWEEN(1,65),TABLAS!$B$4:$D$68,2,0)</f>
        <v>Movilidad</v>
      </c>
      <c r="F49" s="40">
        <f t="shared" ca="1" si="0"/>
        <v>22724</v>
      </c>
      <c r="G49" s="40">
        <f ca="1">RANDBETWEEN(70,130)/100*Tabla1[[#This Row],[Valor Meta 2019]]</f>
        <v>17043</v>
      </c>
      <c r="H49" s="40">
        <f ca="1">RANDBETWEEN(70,120)/100*Tabla1[[#This Row],[Valor Real 2019]]</f>
        <v>18917.730000000003</v>
      </c>
    </row>
    <row r="50" spans="2:8" ht="15" customHeight="1" x14ac:dyDescent="0.25">
      <c r="B50" s="33" t="s">
        <v>24</v>
      </c>
      <c r="C50" s="36" t="str">
        <f ca="1">VLOOKUP(Tabla1[[#This Row],[Cuenta]],TABLAS!$C:$D,2,0)</f>
        <v>DEPRECIACIÓN, MAQ Y EQUIPOS</v>
      </c>
      <c r="D50" s="33" t="s">
        <v>42</v>
      </c>
      <c r="E50" s="39" t="str">
        <f ca="1">VLOOKUP(RANDBETWEEN(1,65),TABLAS!$B$4:$D$68,2,0)</f>
        <v>Deprec.Equipo de transporte Costo</v>
      </c>
      <c r="F50" s="40">
        <f t="shared" ca="1" si="0"/>
        <v>16956</v>
      </c>
      <c r="G50" s="40">
        <f ca="1">RANDBETWEEN(70,130)/100*Tabla1[[#This Row],[Valor Meta 2019]]</f>
        <v>12377.88</v>
      </c>
      <c r="H50" s="40">
        <f ca="1">RANDBETWEEN(70,120)/100*Tabla1[[#This Row],[Valor Real 2019]]</f>
        <v>11140.091999999999</v>
      </c>
    </row>
    <row r="51" spans="2:8" ht="15" customHeight="1" x14ac:dyDescent="0.25">
      <c r="B51" s="33" t="s">
        <v>24</v>
      </c>
      <c r="C51" s="36" t="str">
        <f ca="1">VLOOKUP(Tabla1[[#This Row],[Cuenta]],TABLAS!$C:$D,2,0)</f>
        <v>GESTIÓN</v>
      </c>
      <c r="D51" s="33" t="s">
        <v>42</v>
      </c>
      <c r="E51" s="39" t="str">
        <f ca="1">VLOOKUP(RANDBETWEEN(1,65),TABLAS!$B$4:$D$68,2,0)</f>
        <v>Sanciones Administra</v>
      </c>
      <c r="F51" s="40">
        <f t="shared" ca="1" si="0"/>
        <v>8606</v>
      </c>
      <c r="G51" s="40">
        <f ca="1">RANDBETWEEN(70,130)/100*Tabla1[[#This Row],[Valor Meta 2019]]</f>
        <v>10327.199999999999</v>
      </c>
      <c r="H51" s="40">
        <f ca="1">RANDBETWEEN(70,120)/100*Tabla1[[#This Row],[Valor Real 2019]]</f>
        <v>10843.56</v>
      </c>
    </row>
    <row r="52" spans="2:8" ht="15" customHeight="1" x14ac:dyDescent="0.25">
      <c r="B52" s="33" t="s">
        <v>24</v>
      </c>
      <c r="C52" s="36" t="str">
        <f ca="1">VLOOKUP(Tabla1[[#This Row],[Cuenta]],TABLAS!$C:$D,2,0)</f>
        <v>SERVICIOS DE TERCEROS</v>
      </c>
      <c r="D52" s="33" t="s">
        <v>42</v>
      </c>
      <c r="E52" s="39" t="str">
        <f ca="1">VLOOKUP(RANDBETWEEN(1,65),TABLAS!$B$4:$D$68,2,0)</f>
        <v>Otros Fletes</v>
      </c>
      <c r="F52" s="40">
        <f t="shared" ca="1" si="0"/>
        <v>11951</v>
      </c>
      <c r="G52" s="40">
        <f ca="1">RANDBETWEEN(70,130)/100*Tabla1[[#This Row],[Valor Meta 2019]]</f>
        <v>11711.98</v>
      </c>
      <c r="H52" s="40">
        <f ca="1">RANDBETWEEN(70,120)/100*Tabla1[[#This Row],[Valor Real 2019]]</f>
        <v>9720.9433999999983</v>
      </c>
    </row>
    <row r="53" spans="2:8" ht="15" customHeight="1" x14ac:dyDescent="0.25">
      <c r="B53" s="33" t="s">
        <v>24</v>
      </c>
      <c r="C53" s="36" t="str">
        <f ca="1">VLOOKUP(Tabla1[[#This Row],[Cuenta]],TABLAS!$C:$D,2,0)</f>
        <v>PERSONAL</v>
      </c>
      <c r="D53" s="33" t="s">
        <v>42</v>
      </c>
      <c r="E53" s="39" t="str">
        <f ca="1">VLOOKUP(RANDBETWEEN(1,65),TABLAS!$B$4:$D$68,2,0)</f>
        <v>Tickets de alimentos</v>
      </c>
      <c r="F53" s="40">
        <f t="shared" ca="1" si="0"/>
        <v>23147</v>
      </c>
      <c r="G53" s="40">
        <f ca="1">RANDBETWEEN(70,130)/100*Tabla1[[#This Row],[Valor Meta 2019]]</f>
        <v>19674.95</v>
      </c>
      <c r="H53" s="40">
        <f ca="1">RANDBETWEEN(70,120)/100*Tabla1[[#This Row],[Valor Real 2019]]</f>
        <v>16330.208500000001</v>
      </c>
    </row>
    <row r="54" spans="2:8" ht="15" customHeight="1" x14ac:dyDescent="0.25">
      <c r="B54" s="33" t="s">
        <v>24</v>
      </c>
      <c r="C54" s="36" t="str">
        <f ca="1">VLOOKUP(Tabla1[[#This Row],[Cuenta]],TABLAS!$C:$D,2,0)</f>
        <v>DEPRECIACIÓN, MAQ Y EQUIPOS</v>
      </c>
      <c r="D54" s="33" t="s">
        <v>42</v>
      </c>
      <c r="E54" s="39" t="str">
        <f ca="1">VLOOKUP(RANDBETWEEN(1,65),TABLAS!$B$4:$D$68,2,0)</f>
        <v>Deprec. Edificaciones leasing</v>
      </c>
      <c r="F54" s="40">
        <f t="shared" ca="1" si="0"/>
        <v>8871</v>
      </c>
      <c r="G54" s="40">
        <f ca="1">RANDBETWEEN(70,130)/100*Tabla1[[#This Row],[Valor Meta 2019]]</f>
        <v>7806.4800000000005</v>
      </c>
      <c r="H54" s="40">
        <f ca="1">RANDBETWEEN(70,120)/100*Tabla1[[#This Row],[Valor Real 2019]]</f>
        <v>9055.5167999999994</v>
      </c>
    </row>
    <row r="55" spans="2:8" ht="15" customHeight="1" x14ac:dyDescent="0.25">
      <c r="B55" s="33" t="s">
        <v>24</v>
      </c>
      <c r="C55" s="36" t="str">
        <f ca="1">VLOOKUP(Tabla1[[#This Row],[Cuenta]],TABLAS!$C:$D,2,0)</f>
        <v>PERSONAL</v>
      </c>
      <c r="D55" s="33" t="s">
        <v>43</v>
      </c>
      <c r="E55" s="39" t="str">
        <f ca="1">VLOOKUP(RANDBETWEEN(1,65),TABLAS!$B$4:$D$68,2,0)</f>
        <v>Indemnizacion Despido Arbitrario</v>
      </c>
      <c r="F55" s="40">
        <f t="shared" ca="1" si="0"/>
        <v>20151</v>
      </c>
      <c r="G55" s="40">
        <f ca="1">RANDBETWEEN(70,130)/100*Tabla1[[#This Row],[Valor Meta 2019]]</f>
        <v>18538.920000000002</v>
      </c>
      <c r="H55" s="40">
        <f ca="1">RANDBETWEEN(70,120)/100*Tabla1[[#This Row],[Valor Real 2019]]</f>
        <v>21319.758000000002</v>
      </c>
    </row>
    <row r="56" spans="2:8" ht="15" customHeight="1" x14ac:dyDescent="0.25">
      <c r="B56" s="33" t="s">
        <v>24</v>
      </c>
      <c r="C56" s="36" t="str">
        <f ca="1">VLOOKUP(Tabla1[[#This Row],[Cuenta]],TABLAS!$C:$D,2,0)</f>
        <v>PERSONAL</v>
      </c>
      <c r="D56" s="33" t="s">
        <v>43</v>
      </c>
      <c r="E56" s="39" t="str">
        <f ca="1">VLOOKUP(RANDBETWEEN(1,65),TABLAS!$B$4:$D$68,2,0)</f>
        <v>SCTR-Seg complemntario trabajo de riesgo</v>
      </c>
      <c r="F56" s="40">
        <f t="shared" ca="1" si="0"/>
        <v>20947</v>
      </c>
      <c r="G56" s="40">
        <f ca="1">RANDBETWEEN(70,130)/100*Tabla1[[#This Row],[Valor Meta 2019]]</f>
        <v>26183.75</v>
      </c>
      <c r="H56" s="40">
        <f ca="1">RANDBETWEEN(70,120)/100*Tabla1[[#This Row],[Valor Real 2019]]</f>
        <v>25398.237499999999</v>
      </c>
    </row>
    <row r="57" spans="2:8" ht="15" customHeight="1" x14ac:dyDescent="0.25">
      <c r="B57" s="33" t="s">
        <v>24</v>
      </c>
      <c r="C57" s="36" t="str">
        <f ca="1">VLOOKUP(Tabla1[[#This Row],[Cuenta]],TABLAS!$C:$D,2,0)</f>
        <v>GESTIÓN</v>
      </c>
      <c r="D57" s="33" t="s">
        <v>43</v>
      </c>
      <c r="E57" s="39" t="str">
        <f ca="1">VLOOKUP(RANDBETWEEN(1,65),TABLAS!$B$4:$D$68,2,0)</f>
        <v>Arbitrios municipales</v>
      </c>
      <c r="F57" s="40">
        <f t="shared" ca="1" si="0"/>
        <v>23602</v>
      </c>
      <c r="G57" s="40">
        <f ca="1">RANDBETWEEN(70,130)/100*Tabla1[[#This Row],[Valor Meta 2019]]</f>
        <v>18881.600000000002</v>
      </c>
      <c r="H57" s="40">
        <f ca="1">RANDBETWEEN(70,120)/100*Tabla1[[#This Row],[Valor Real 2019]]</f>
        <v>17937.52</v>
      </c>
    </row>
    <row r="58" spans="2:8" ht="15" customHeight="1" x14ac:dyDescent="0.25">
      <c r="B58" s="33" t="s">
        <v>24</v>
      </c>
      <c r="C58" s="36" t="str">
        <f ca="1">VLOOKUP(Tabla1[[#This Row],[Cuenta]],TABLAS!$C:$D,2,0)</f>
        <v>SERVICIOS DE TERCEROS</v>
      </c>
      <c r="D58" s="33" t="s">
        <v>43</v>
      </c>
      <c r="E58" s="39" t="str">
        <f ca="1">VLOOKUP(RANDBETWEEN(1,65),TABLAS!$B$4:$D$68,2,0)</f>
        <v>Estibas</v>
      </c>
      <c r="F58" s="40">
        <f t="shared" ca="1" si="0"/>
        <v>12667</v>
      </c>
      <c r="G58" s="40">
        <f ca="1">RANDBETWEEN(70,130)/100*Tabla1[[#This Row],[Valor Meta 2019]]</f>
        <v>8993.57</v>
      </c>
      <c r="H58" s="40">
        <f ca="1">RANDBETWEEN(70,120)/100*Tabla1[[#This Row],[Valor Real 2019]]</f>
        <v>7194.8559999999998</v>
      </c>
    </row>
    <row r="59" spans="2:8" ht="15" customHeight="1" x14ac:dyDescent="0.25">
      <c r="B59" s="33" t="s">
        <v>24</v>
      </c>
      <c r="C59" s="36" t="str">
        <f ca="1">VLOOKUP(Tabla1[[#This Row],[Cuenta]],TABLAS!$C:$D,2,0)</f>
        <v>SERVICIOS DE TERCEROS</v>
      </c>
      <c r="D59" s="33" t="s">
        <v>43</v>
      </c>
      <c r="E59" s="39" t="str">
        <f ca="1">VLOOKUP(RANDBETWEEN(1,65),TABLAS!$B$4:$D$68,2,0)</f>
        <v>Aporte Publicitario</v>
      </c>
      <c r="F59" s="40">
        <f t="shared" ca="1" si="0"/>
        <v>22909</v>
      </c>
      <c r="G59" s="40">
        <f ca="1">RANDBETWEEN(70,130)/100*Tabla1[[#This Row],[Valor Meta 2019]]</f>
        <v>17639.93</v>
      </c>
      <c r="H59" s="40">
        <f ca="1">RANDBETWEEN(70,120)/100*Tabla1[[#This Row],[Valor Real 2019]]</f>
        <v>17992.728600000002</v>
      </c>
    </row>
    <row r="60" spans="2:8" ht="15" customHeight="1" x14ac:dyDescent="0.25">
      <c r="B60" s="33" t="s">
        <v>24</v>
      </c>
      <c r="C60" s="36" t="str">
        <f ca="1">VLOOKUP(Tabla1[[#This Row],[Cuenta]],TABLAS!$C:$D,2,0)</f>
        <v>SERVICIOS DE TERCEROS</v>
      </c>
      <c r="D60" s="33" t="s">
        <v>43</v>
      </c>
      <c r="E60" s="39" t="str">
        <f ca="1">VLOOKUP(RANDBETWEEN(1,65),TABLAS!$B$4:$D$68,2,0)</f>
        <v>Courier</v>
      </c>
      <c r="F60" s="40">
        <f t="shared" ca="1" si="0"/>
        <v>12313</v>
      </c>
      <c r="G60" s="40">
        <f ca="1">RANDBETWEEN(70,130)/100*Tabla1[[#This Row],[Valor Meta 2019]]</f>
        <v>16006.900000000001</v>
      </c>
      <c r="H60" s="40">
        <f ca="1">RANDBETWEEN(70,120)/100*Tabla1[[#This Row],[Valor Real 2019]]</f>
        <v>16487.107000000004</v>
      </c>
    </row>
    <row r="61" spans="2:8" ht="15" customHeight="1" x14ac:dyDescent="0.25">
      <c r="B61" s="33" t="s">
        <v>24</v>
      </c>
      <c r="C61" s="36" t="str">
        <f ca="1">VLOOKUP(Tabla1[[#This Row],[Cuenta]],TABLAS!$C:$D,2,0)</f>
        <v>PERSONAL</v>
      </c>
      <c r="D61" s="33" t="s">
        <v>43</v>
      </c>
      <c r="E61" s="39" t="str">
        <f ca="1">VLOOKUP(RANDBETWEEN(1,65),TABLAS!$B$4:$D$68,2,0)</f>
        <v>Seguro de vida</v>
      </c>
      <c r="F61" s="40">
        <f t="shared" ca="1" si="0"/>
        <v>24653</v>
      </c>
      <c r="G61" s="40">
        <f ca="1">RANDBETWEEN(70,130)/100*Tabla1[[#This Row],[Valor Meta 2019]]</f>
        <v>24653</v>
      </c>
      <c r="H61" s="40">
        <f ca="1">RANDBETWEEN(70,120)/100*Tabla1[[#This Row],[Valor Real 2019]]</f>
        <v>17996.689999999999</v>
      </c>
    </row>
    <row r="62" spans="2:8" ht="15" customHeight="1" x14ac:dyDescent="0.25">
      <c r="B62" s="33" t="s">
        <v>24</v>
      </c>
      <c r="C62" s="36" t="str">
        <f ca="1">VLOOKUP(Tabla1[[#This Row],[Cuenta]],TABLAS!$C:$D,2,0)</f>
        <v>PERSONAL</v>
      </c>
      <c r="D62" s="33" t="s">
        <v>43</v>
      </c>
      <c r="E62" s="39" t="str">
        <f ca="1">VLOOKUP(RANDBETWEEN(1,65),TABLAS!$B$4:$D$68,2,0)</f>
        <v>Movilidad y/o servicio de Transporte</v>
      </c>
      <c r="F62" s="40">
        <f t="shared" ca="1" si="0"/>
        <v>28943</v>
      </c>
      <c r="G62" s="40">
        <f ca="1">RANDBETWEEN(70,130)/100*Tabla1[[#This Row],[Valor Meta 2019]]</f>
        <v>31258.440000000002</v>
      </c>
      <c r="H62" s="40">
        <f ca="1">RANDBETWEEN(70,120)/100*Tabla1[[#This Row],[Valor Real 2019]]</f>
        <v>36572.374799999998</v>
      </c>
    </row>
    <row r="63" spans="2:8" ht="15" customHeight="1" x14ac:dyDescent="0.25">
      <c r="B63" s="33" t="s">
        <v>24</v>
      </c>
      <c r="C63" s="36" t="str">
        <f ca="1">VLOOKUP(Tabla1[[#This Row],[Cuenta]],TABLAS!$C:$D,2,0)</f>
        <v>SERVICIOS DE TERCEROS</v>
      </c>
      <c r="D63" s="33" t="s">
        <v>38</v>
      </c>
      <c r="E63" s="39" t="str">
        <f ca="1">VLOOKUP(RANDBETWEEN(1,65),TABLAS!$B$4:$D$68,2,0)</f>
        <v>Servicio de montacarga</v>
      </c>
      <c r="F63" s="41">
        <f t="shared" ca="1" si="0"/>
        <v>22289</v>
      </c>
      <c r="G63" s="41">
        <f ca="1">RANDBETWEEN(70,130)/100*Tabla1[[#This Row],[Valor Meta 2019]]</f>
        <v>19614.32</v>
      </c>
      <c r="H63" s="40">
        <f ca="1">RANDBETWEEN(70,120)/100*Tabla1[[#This Row],[Valor Real 2019]]</f>
        <v>16476.0288</v>
      </c>
    </row>
    <row r="64" spans="2:8" ht="15" customHeight="1" x14ac:dyDescent="0.25">
      <c r="B64" s="33" t="s">
        <v>24</v>
      </c>
      <c r="C64" s="36" t="str">
        <f ca="1">VLOOKUP(Tabla1[[#This Row],[Cuenta]],TABLAS!$C:$D,2,0)</f>
        <v>DEPRECIACIÓN, MAQ Y EQUIPOS</v>
      </c>
      <c r="D64" s="33" t="s">
        <v>38</v>
      </c>
      <c r="E64" s="39" t="str">
        <f ca="1">VLOOKUP(RANDBETWEEN(1,65),TABLAS!$B$4:$D$68,2,0)</f>
        <v>Deprec.Equipos diversos Costo</v>
      </c>
      <c r="F64" s="41">
        <f t="shared" ca="1" si="0"/>
        <v>29257</v>
      </c>
      <c r="G64" s="41">
        <f ca="1">RANDBETWEEN(70,130)/100*Tabla1[[#This Row],[Valor Meta 2019]]</f>
        <v>31890.13</v>
      </c>
      <c r="H64" s="40">
        <f ca="1">RANDBETWEEN(70,120)/100*Tabla1[[#This Row],[Valor Real 2019]]</f>
        <v>38268.156000000003</v>
      </c>
    </row>
    <row r="65" spans="2:8" ht="15" customHeight="1" x14ac:dyDescent="0.25">
      <c r="B65" s="33" t="s">
        <v>24</v>
      </c>
      <c r="C65" s="36" t="str">
        <f ca="1">VLOOKUP(Tabla1[[#This Row],[Cuenta]],TABLAS!$C:$D,2,0)</f>
        <v>PERSONAL</v>
      </c>
      <c r="D65" s="33" t="s">
        <v>38</v>
      </c>
      <c r="E65" s="39" t="str">
        <f ca="1">VLOOKUP(RANDBETWEEN(1,65),TABLAS!$B$4:$D$68,2,0)</f>
        <v>SCTR-Seg complemntario trabajo de riesgo</v>
      </c>
      <c r="F65" s="41">
        <f t="shared" ca="1" si="0"/>
        <v>17929</v>
      </c>
      <c r="G65" s="41">
        <f ca="1">RANDBETWEEN(70,130)/100*Tabla1[[#This Row],[Valor Meta 2019]]</f>
        <v>18646.16</v>
      </c>
      <c r="H65" s="40">
        <f ca="1">RANDBETWEEN(70,120)/100*Tabla1[[#This Row],[Valor Real 2019]]</f>
        <v>18459.698400000001</v>
      </c>
    </row>
    <row r="66" spans="2:8" ht="15" customHeight="1" x14ac:dyDescent="0.25">
      <c r="B66" s="33" t="s">
        <v>24</v>
      </c>
      <c r="C66" s="36" t="str">
        <f ca="1">VLOOKUP(Tabla1[[#This Row],[Cuenta]],TABLAS!$C:$D,2,0)</f>
        <v>PERSONAL</v>
      </c>
      <c r="D66" s="33" t="s">
        <v>38</v>
      </c>
      <c r="E66" s="39" t="str">
        <f ca="1">VLOOKUP(RANDBETWEEN(1,65),TABLAS!$B$4:$D$68,2,0)</f>
        <v>Incentivo por cese</v>
      </c>
      <c r="F66" s="41">
        <f t="shared" ca="1" si="0"/>
        <v>20162</v>
      </c>
      <c r="G66" s="41">
        <f ca="1">RANDBETWEEN(70,130)/100*Tabla1[[#This Row],[Valor Meta 2019]]</f>
        <v>19557.14</v>
      </c>
      <c r="H66" s="40">
        <f ca="1">RANDBETWEEN(70,120)/100*Tabla1[[#This Row],[Valor Real 2019]]</f>
        <v>15058.997799999999</v>
      </c>
    </row>
    <row r="67" spans="2:8" ht="15" customHeight="1" x14ac:dyDescent="0.25">
      <c r="B67" s="33" t="s">
        <v>24</v>
      </c>
      <c r="C67" s="36" t="str">
        <f ca="1">VLOOKUP(Tabla1[[#This Row],[Cuenta]],TABLAS!$C:$D,2,0)</f>
        <v>SERVICIOS DE TERCEROS</v>
      </c>
      <c r="D67" s="33" t="s">
        <v>38</v>
      </c>
      <c r="E67" s="39" t="str">
        <f ca="1">VLOOKUP(RANDBETWEEN(1,65),TABLAS!$B$4:$D$68,2,0)</f>
        <v>Courier</v>
      </c>
      <c r="F67" s="41">
        <f t="shared" ca="1" si="0"/>
        <v>22510</v>
      </c>
      <c r="G67" s="41">
        <f ca="1">RANDBETWEEN(70,130)/100*Tabla1[[#This Row],[Valor Meta 2019]]</f>
        <v>21834.7</v>
      </c>
      <c r="H67" s="40">
        <f ca="1">RANDBETWEEN(70,120)/100*Tabla1[[#This Row],[Valor Real 2019]]</f>
        <v>23799.823000000004</v>
      </c>
    </row>
    <row r="68" spans="2:8" ht="15" customHeight="1" x14ac:dyDescent="0.25">
      <c r="B68" s="33" t="s">
        <v>24</v>
      </c>
      <c r="C68" s="36" t="str">
        <f ca="1">VLOOKUP(Tabla1[[#This Row],[Cuenta]],TABLAS!$C:$D,2,0)</f>
        <v>SERVICIOS DE TERCEROS</v>
      </c>
      <c r="D68" s="33" t="s">
        <v>38</v>
      </c>
      <c r="E68" s="39" t="str">
        <f ca="1">VLOOKUP(RANDBETWEEN(1,65),TABLAS!$B$4:$D$68,2,0)</f>
        <v>Gtos.reclamos de clientes</v>
      </c>
      <c r="F68" s="41">
        <f t="shared" ca="1" si="0"/>
        <v>11495</v>
      </c>
      <c r="G68" s="41">
        <f ca="1">RANDBETWEEN(70,130)/100*Tabla1[[#This Row],[Valor Meta 2019]]</f>
        <v>11609.95</v>
      </c>
      <c r="H68" s="40">
        <f ca="1">RANDBETWEEN(70,120)/100*Tabla1[[#This Row],[Valor Real 2019]]</f>
        <v>11726.049500000001</v>
      </c>
    </row>
    <row r="69" spans="2:8" ht="15" customHeight="1" x14ac:dyDescent="0.25">
      <c r="B69" s="33" t="s">
        <v>24</v>
      </c>
      <c r="C69" s="36" t="str">
        <f ca="1">VLOOKUP(Tabla1[[#This Row],[Cuenta]],TABLAS!$C:$D,2,0)</f>
        <v>DEPRECIACIÓN, MAQ Y EQUIPOS</v>
      </c>
      <c r="D69" s="33" t="s">
        <v>39</v>
      </c>
      <c r="E69" s="39" t="str">
        <f ca="1">VLOOKUP(RANDBETWEEN(1,65),TABLAS!$B$4:$D$68,2,0)</f>
        <v>Deprec.Equipo de computo leasing</v>
      </c>
      <c r="F69" s="41">
        <f t="shared" ca="1" si="0"/>
        <v>9872</v>
      </c>
      <c r="G69" s="41">
        <f ca="1">RANDBETWEEN(70,130)/100*Tabla1[[#This Row],[Valor Meta 2019]]</f>
        <v>9773.2800000000007</v>
      </c>
      <c r="H69" s="40">
        <f ca="1">RANDBETWEEN(70,120)/100*Tabla1[[#This Row],[Valor Real 2019]]</f>
        <v>9284.616</v>
      </c>
    </row>
    <row r="70" spans="2:8" ht="15" customHeight="1" x14ac:dyDescent="0.25">
      <c r="B70" s="33" t="s">
        <v>24</v>
      </c>
      <c r="C70" s="36" t="str">
        <f ca="1">VLOOKUP(Tabla1[[#This Row],[Cuenta]],TABLAS!$C:$D,2,0)</f>
        <v>GESTIÓN</v>
      </c>
      <c r="D70" s="33" t="s">
        <v>39</v>
      </c>
      <c r="E70" s="39" t="str">
        <f ca="1">VLOOKUP(RANDBETWEEN(1,65),TABLAS!$B$4:$D$68,2,0)</f>
        <v>Licencias de Sistemas</v>
      </c>
      <c r="F70" s="41">
        <f t="shared" ref="F70:F133" ca="1" si="1">RANDBETWEEN(8000,30000)</f>
        <v>8992</v>
      </c>
      <c r="G70" s="41">
        <f ca="1">RANDBETWEEN(70,130)/100*Tabla1[[#This Row],[Valor Meta 2019]]</f>
        <v>7193.6</v>
      </c>
      <c r="H70" s="40">
        <f ca="1">RANDBETWEEN(70,120)/100*Tabla1[[#This Row],[Valor Real 2019]]</f>
        <v>7265.5360000000001</v>
      </c>
    </row>
    <row r="71" spans="2:8" ht="15" customHeight="1" x14ac:dyDescent="0.25">
      <c r="B71" s="33" t="s">
        <v>24</v>
      </c>
      <c r="C71" s="36" t="str">
        <f ca="1">VLOOKUP(Tabla1[[#This Row],[Cuenta]],TABLAS!$C:$D,2,0)</f>
        <v>GESTIÓN</v>
      </c>
      <c r="D71" s="33" t="s">
        <v>39</v>
      </c>
      <c r="E71" s="39" t="str">
        <f ca="1">VLOOKUP(RANDBETWEEN(1,65),TABLAS!$B$4:$D$68,2,0)</f>
        <v>Movilidad</v>
      </c>
      <c r="F71" s="41">
        <f t="shared" ca="1" si="1"/>
        <v>26252</v>
      </c>
      <c r="G71" s="41">
        <f ca="1">RANDBETWEEN(70,130)/100*Tabla1[[#This Row],[Valor Meta 2019]]</f>
        <v>29664.76</v>
      </c>
      <c r="H71" s="40">
        <f ca="1">RANDBETWEEN(70,120)/100*Tabla1[[#This Row],[Valor Real 2019]]</f>
        <v>31741.2932</v>
      </c>
    </row>
    <row r="72" spans="2:8" ht="15" customHeight="1" x14ac:dyDescent="0.25">
      <c r="B72" s="33" t="s">
        <v>24</v>
      </c>
      <c r="C72" s="36" t="str">
        <f ca="1">VLOOKUP(Tabla1[[#This Row],[Cuenta]],TABLAS!$C:$D,2,0)</f>
        <v>SERVICIOS DE TERCEROS</v>
      </c>
      <c r="D72" s="33" t="s">
        <v>39</v>
      </c>
      <c r="E72" s="39" t="str">
        <f ca="1">VLOOKUP(RANDBETWEEN(1,65),TABLAS!$B$4:$D$68,2,0)</f>
        <v>Reparaciones Vehiculos</v>
      </c>
      <c r="F72" s="41">
        <f t="shared" ca="1" si="1"/>
        <v>8780</v>
      </c>
      <c r="G72" s="41">
        <f ca="1">RANDBETWEEN(70,130)/100*Tabla1[[#This Row],[Valor Meta 2019]]</f>
        <v>6497.2</v>
      </c>
      <c r="H72" s="40">
        <f ca="1">RANDBETWEEN(70,120)/100*Tabla1[[#This Row],[Valor Real 2019]]</f>
        <v>6952.0039999999999</v>
      </c>
    </row>
    <row r="73" spans="2:8" ht="15" customHeight="1" x14ac:dyDescent="0.25">
      <c r="B73" s="33" t="s">
        <v>24</v>
      </c>
      <c r="C73" s="36" t="str">
        <f ca="1">VLOOKUP(Tabla1[[#This Row],[Cuenta]],TABLAS!$C:$D,2,0)</f>
        <v>SERVICIOS DE TERCEROS</v>
      </c>
      <c r="D73" s="33" t="s">
        <v>39</v>
      </c>
      <c r="E73" s="39" t="str">
        <f ca="1">VLOOKUP(RANDBETWEEN(1,65),TABLAS!$B$4:$D$68,2,0)</f>
        <v>Selección Y Eval. Pe</v>
      </c>
      <c r="F73" s="41">
        <f t="shared" ca="1" si="1"/>
        <v>15452</v>
      </c>
      <c r="G73" s="41">
        <f ca="1">RANDBETWEEN(70,130)/100*Tabla1[[#This Row],[Valor Meta 2019]]</f>
        <v>16070.08</v>
      </c>
      <c r="H73" s="40">
        <f ca="1">RANDBETWEEN(70,120)/100*Tabla1[[#This Row],[Valor Real 2019]]</f>
        <v>15427.2768</v>
      </c>
    </row>
    <row r="74" spans="2:8" ht="15" customHeight="1" x14ac:dyDescent="0.25">
      <c r="B74" s="33" t="s">
        <v>24</v>
      </c>
      <c r="C74" s="36" t="str">
        <f ca="1">VLOOKUP(Tabla1[[#This Row],[Cuenta]],TABLAS!$C:$D,2,0)</f>
        <v>DEPRECIACIÓN, MAQ Y EQUIPOS</v>
      </c>
      <c r="D74" s="33" t="s">
        <v>39</v>
      </c>
      <c r="E74" s="39" t="str">
        <f ca="1">VLOOKUP(RANDBETWEEN(1,65),TABLAS!$B$4:$D$68,2,0)</f>
        <v>Deprec.Maquinarias leasing</v>
      </c>
      <c r="F74" s="41">
        <f t="shared" ca="1" si="1"/>
        <v>20541</v>
      </c>
      <c r="G74" s="41">
        <f ca="1">RANDBETWEEN(70,130)/100*Tabla1[[#This Row],[Valor Meta 2019]]</f>
        <v>18692.310000000001</v>
      </c>
      <c r="H74" s="40">
        <f ca="1">RANDBETWEEN(70,120)/100*Tabla1[[#This Row],[Valor Real 2019]]</f>
        <v>22243.848900000001</v>
      </c>
    </row>
    <row r="75" spans="2:8" ht="15" customHeight="1" x14ac:dyDescent="0.25">
      <c r="B75" s="33" t="s">
        <v>24</v>
      </c>
      <c r="C75" s="36" t="str">
        <f ca="1">VLOOKUP(Tabla1[[#This Row],[Cuenta]],TABLAS!$C:$D,2,0)</f>
        <v>SERVICIOS DE TERCEROS</v>
      </c>
      <c r="D75" s="33" t="s">
        <v>39</v>
      </c>
      <c r="E75" s="39" t="str">
        <f ca="1">VLOOKUP(RANDBETWEEN(1,65),TABLAS!$B$4:$D$68,2,0)</f>
        <v>Reparaciones Vehiculos</v>
      </c>
      <c r="F75" s="41">
        <f t="shared" ca="1" si="1"/>
        <v>27668</v>
      </c>
      <c r="G75" s="41">
        <f ca="1">RANDBETWEEN(70,130)/100*Tabla1[[#This Row],[Valor Meta 2019]]</f>
        <v>28498.04</v>
      </c>
      <c r="H75" s="40">
        <f ca="1">RANDBETWEEN(70,120)/100*Tabla1[[#This Row],[Valor Real 2019]]</f>
        <v>24508.314399999999</v>
      </c>
    </row>
    <row r="76" spans="2:8" ht="15" customHeight="1" x14ac:dyDescent="0.25">
      <c r="B76" s="33" t="s">
        <v>24</v>
      </c>
      <c r="C76" s="36" t="str">
        <f ca="1">VLOOKUP(Tabla1[[#This Row],[Cuenta]],TABLAS!$C:$D,2,0)</f>
        <v>DEPRECIACIÓN, MAQ Y EQUIPOS</v>
      </c>
      <c r="D76" s="33" t="s">
        <v>39</v>
      </c>
      <c r="E76" s="39" t="str">
        <f ca="1">VLOOKUP(RANDBETWEEN(1,65),TABLAS!$B$4:$D$68,2,0)</f>
        <v>Deprec. Edificaciones leasing</v>
      </c>
      <c r="F76" s="41">
        <f t="shared" ca="1" si="1"/>
        <v>10537</v>
      </c>
      <c r="G76" s="41">
        <f ca="1">RANDBETWEEN(70,130)/100*Tabla1[[#This Row],[Valor Meta 2019]]</f>
        <v>11801.44</v>
      </c>
      <c r="H76" s="40">
        <f ca="1">RANDBETWEEN(70,120)/100*Tabla1[[#This Row],[Valor Real 2019]]</f>
        <v>13099.598400000003</v>
      </c>
    </row>
    <row r="77" spans="2:8" ht="15" customHeight="1" x14ac:dyDescent="0.25">
      <c r="B77" s="33" t="s">
        <v>24</v>
      </c>
      <c r="C77" s="36" t="str">
        <f ca="1">VLOOKUP(Tabla1[[#This Row],[Cuenta]],TABLAS!$C:$D,2,0)</f>
        <v>GESTIÓN</v>
      </c>
      <c r="D77" s="33" t="s">
        <v>39</v>
      </c>
      <c r="E77" s="39" t="str">
        <f ca="1">VLOOKUP(RANDBETWEEN(1,65),TABLAS!$B$4:$D$68,2,0)</f>
        <v>Sanciones Administra</v>
      </c>
      <c r="F77" s="41">
        <f t="shared" ca="1" si="1"/>
        <v>23387</v>
      </c>
      <c r="G77" s="41">
        <f ca="1">RANDBETWEEN(70,130)/100*Tabla1[[#This Row],[Valor Meta 2019]]</f>
        <v>29935.360000000001</v>
      </c>
      <c r="H77" s="40">
        <f ca="1">RANDBETWEEN(70,120)/100*Tabla1[[#This Row],[Valor Real 2019]]</f>
        <v>28438.592000000001</v>
      </c>
    </row>
    <row r="78" spans="2:8" ht="15" customHeight="1" x14ac:dyDescent="0.25">
      <c r="B78" s="33" t="s">
        <v>24</v>
      </c>
      <c r="C78" s="36" t="str">
        <f ca="1">VLOOKUP(Tabla1[[#This Row],[Cuenta]],TABLAS!$C:$D,2,0)</f>
        <v>PERSONAL</v>
      </c>
      <c r="D78" s="33" t="s">
        <v>39</v>
      </c>
      <c r="E78" s="39" t="str">
        <f ca="1">VLOOKUP(RANDBETWEEN(1,65),TABLAS!$B$4:$D$68,2,0)</f>
        <v>Participacion de utilidades</v>
      </c>
      <c r="F78" s="41">
        <f t="shared" ca="1" si="1"/>
        <v>9197</v>
      </c>
      <c r="G78" s="41">
        <f ca="1">RANDBETWEEN(70,130)/100*Tabla1[[#This Row],[Valor Meta 2019]]</f>
        <v>11220.34</v>
      </c>
      <c r="H78" s="40">
        <f ca="1">RANDBETWEEN(70,120)/100*Tabla1[[#This Row],[Valor Real 2019]]</f>
        <v>8078.6448</v>
      </c>
    </row>
    <row r="79" spans="2:8" ht="15" customHeight="1" x14ac:dyDescent="0.25">
      <c r="B79" s="33" t="s">
        <v>24</v>
      </c>
      <c r="C79" s="36" t="str">
        <f ca="1">VLOOKUP(Tabla1[[#This Row],[Cuenta]],TABLAS!$C:$D,2,0)</f>
        <v>PERSONAL</v>
      </c>
      <c r="D79" s="33" t="s">
        <v>39</v>
      </c>
      <c r="E79" s="39" t="str">
        <f ca="1">VLOOKUP(RANDBETWEEN(1,65),TABLAS!$B$4:$D$68,2,0)</f>
        <v>Gratif. Ordinarias Empleados</v>
      </c>
      <c r="F79" s="41">
        <f t="shared" ca="1" si="1"/>
        <v>19521</v>
      </c>
      <c r="G79" s="41">
        <f ca="1">RANDBETWEEN(70,130)/100*Tabla1[[#This Row],[Valor Meta 2019]]</f>
        <v>24206.04</v>
      </c>
      <c r="H79" s="40">
        <f ca="1">RANDBETWEEN(70,120)/100*Tabla1[[#This Row],[Valor Real 2019]]</f>
        <v>24690.160800000001</v>
      </c>
    </row>
    <row r="80" spans="2:8" ht="15" customHeight="1" x14ac:dyDescent="0.25">
      <c r="B80" s="33" t="s">
        <v>24</v>
      </c>
      <c r="C80" s="36" t="str">
        <f ca="1">VLOOKUP(Tabla1[[#This Row],[Cuenta]],TABLAS!$C:$D,2,0)</f>
        <v>PERSONAL</v>
      </c>
      <c r="D80" s="33" t="s">
        <v>39</v>
      </c>
      <c r="E80" s="39" t="str">
        <f ca="1">VLOOKUP(RANDBETWEEN(1,65),TABLAS!$B$4:$D$68,2,0)</f>
        <v>Incentivo por cese</v>
      </c>
      <c r="F80" s="41">
        <f t="shared" ca="1" si="1"/>
        <v>20063</v>
      </c>
      <c r="G80" s="41">
        <f ca="1">RANDBETWEEN(70,130)/100*Tabla1[[#This Row],[Valor Meta 2019]]</f>
        <v>20865.52</v>
      </c>
      <c r="H80" s="40">
        <f ca="1">RANDBETWEEN(70,120)/100*Tabla1[[#This Row],[Valor Real 2019]]</f>
        <v>19196.278400000003</v>
      </c>
    </row>
    <row r="81" spans="2:8" ht="15" customHeight="1" x14ac:dyDescent="0.25">
      <c r="B81" s="33" t="s">
        <v>24</v>
      </c>
      <c r="C81" s="36" t="str">
        <f ca="1">VLOOKUP(Tabla1[[#This Row],[Cuenta]],TABLAS!$C:$D,2,0)</f>
        <v>PERSONAL</v>
      </c>
      <c r="D81" s="33" t="s">
        <v>39</v>
      </c>
      <c r="E81" s="39" t="str">
        <f ca="1">VLOOKUP(RANDBETWEEN(1,65),TABLAS!$B$4:$D$68,2,0)</f>
        <v>CTS-Compensación por tiempo de servicio</v>
      </c>
      <c r="F81" s="41">
        <f t="shared" ca="1" si="1"/>
        <v>22523</v>
      </c>
      <c r="G81" s="41">
        <f ca="1">RANDBETWEEN(70,130)/100*Tabla1[[#This Row],[Valor Meta 2019]]</f>
        <v>26351.91</v>
      </c>
      <c r="H81" s="40">
        <f ca="1">RANDBETWEEN(70,120)/100*Tabla1[[#This Row],[Valor Real 2019]]</f>
        <v>24770.795399999999</v>
      </c>
    </row>
    <row r="82" spans="2:8" ht="15" customHeight="1" x14ac:dyDescent="0.25">
      <c r="B82" s="33" t="s">
        <v>24</v>
      </c>
      <c r="C82" s="36" t="str">
        <f ca="1">VLOOKUP(Tabla1[[#This Row],[Cuenta]],TABLAS!$C:$D,2,0)</f>
        <v>SERVICIOS DE TERCEROS</v>
      </c>
      <c r="D82" s="33" t="s">
        <v>39</v>
      </c>
      <c r="E82" s="39" t="str">
        <f ca="1">VLOOKUP(RANDBETWEEN(1,65),TABLAS!$B$4:$D$68,2,0)</f>
        <v>Servicios p·blicos</v>
      </c>
      <c r="F82" s="41">
        <f t="shared" ca="1" si="1"/>
        <v>22651</v>
      </c>
      <c r="G82" s="41">
        <f ca="1">RANDBETWEEN(70,130)/100*Tabla1[[#This Row],[Valor Meta 2019]]</f>
        <v>27860.73</v>
      </c>
      <c r="H82" s="40">
        <f ca="1">RANDBETWEEN(70,120)/100*Tabla1[[#This Row],[Valor Real 2019]]</f>
        <v>22567.191300000002</v>
      </c>
    </row>
    <row r="83" spans="2:8" ht="15" customHeight="1" x14ac:dyDescent="0.25">
      <c r="B83" s="33" t="s">
        <v>24</v>
      </c>
      <c r="C83" s="36" t="str">
        <f ca="1">VLOOKUP(Tabla1[[#This Row],[Cuenta]],TABLAS!$C:$D,2,0)</f>
        <v>PERSONAL</v>
      </c>
      <c r="D83" s="33" t="s">
        <v>40</v>
      </c>
      <c r="E83" s="39" t="str">
        <f ca="1">VLOOKUP(RANDBETWEEN(1,65),TABLAS!$B$4:$D$68,2,0)</f>
        <v>Gratif. Ordinarias Empleados</v>
      </c>
      <c r="F83" s="41">
        <f t="shared" ca="1" si="1"/>
        <v>12717</v>
      </c>
      <c r="G83" s="41">
        <f ca="1">RANDBETWEEN(70,130)/100*Tabla1[[#This Row],[Valor Meta 2019]]</f>
        <v>15387.57</v>
      </c>
      <c r="H83" s="40">
        <f ca="1">RANDBETWEEN(70,120)/100*Tabla1[[#This Row],[Valor Real 2019]]</f>
        <v>13233.3102</v>
      </c>
    </row>
    <row r="84" spans="2:8" ht="15" customHeight="1" x14ac:dyDescent="0.25">
      <c r="B84" s="33" t="s">
        <v>24</v>
      </c>
      <c r="C84" s="36" t="str">
        <f ca="1">VLOOKUP(Tabla1[[#This Row],[Cuenta]],TABLAS!$C:$D,2,0)</f>
        <v>PERSONAL</v>
      </c>
      <c r="D84" s="33" t="s">
        <v>40</v>
      </c>
      <c r="E84" s="39" t="str">
        <f ca="1">VLOOKUP(RANDBETWEEN(1,65),TABLAS!$B$4:$D$68,2,0)</f>
        <v>Gratif. Ordinarias Empleados</v>
      </c>
      <c r="F84" s="41">
        <f t="shared" ca="1" si="1"/>
        <v>16651</v>
      </c>
      <c r="G84" s="41">
        <f ca="1">RANDBETWEEN(70,130)/100*Tabla1[[#This Row],[Valor Meta 2019]]</f>
        <v>17983.080000000002</v>
      </c>
      <c r="H84" s="40">
        <f ca="1">RANDBETWEEN(70,120)/100*Tabla1[[#This Row],[Valor Real 2019]]</f>
        <v>14925.956400000001</v>
      </c>
    </row>
    <row r="85" spans="2:8" ht="15" customHeight="1" x14ac:dyDescent="0.25">
      <c r="B85" s="33" t="s">
        <v>24</v>
      </c>
      <c r="C85" s="36" t="str">
        <f ca="1">VLOOKUP(Tabla1[[#This Row],[Cuenta]],TABLAS!$C:$D,2,0)</f>
        <v>SERVICIOS DE TERCEROS</v>
      </c>
      <c r="D85" s="33" t="s">
        <v>40</v>
      </c>
      <c r="E85" s="39" t="str">
        <f ca="1">VLOOKUP(RANDBETWEEN(1,65),TABLAS!$B$4:$D$68,2,0)</f>
        <v>Agua</v>
      </c>
      <c r="F85" s="41">
        <f t="shared" ca="1" si="1"/>
        <v>23624</v>
      </c>
      <c r="G85" s="41">
        <f ca="1">RANDBETWEEN(70,130)/100*Tabla1[[#This Row],[Valor Meta 2019]]</f>
        <v>23860.240000000002</v>
      </c>
      <c r="H85" s="40">
        <f ca="1">RANDBETWEEN(70,120)/100*Tabla1[[#This Row],[Valor Real 2019]]</f>
        <v>25053.252000000004</v>
      </c>
    </row>
    <row r="86" spans="2:8" ht="15" customHeight="1" x14ac:dyDescent="0.25">
      <c r="B86" s="33" t="s">
        <v>24</v>
      </c>
      <c r="C86" s="36" t="str">
        <f ca="1">VLOOKUP(Tabla1[[#This Row],[Cuenta]],TABLAS!$C:$D,2,0)</f>
        <v>SERVICIOS DE TERCEROS</v>
      </c>
      <c r="D86" s="33" t="s">
        <v>40</v>
      </c>
      <c r="E86" s="39" t="str">
        <f ca="1">VLOOKUP(RANDBETWEEN(1,65),TABLAS!$B$4:$D$68,2,0)</f>
        <v>Consultorias</v>
      </c>
      <c r="F86" s="41">
        <f t="shared" ca="1" si="1"/>
        <v>26807</v>
      </c>
      <c r="G86" s="41">
        <f ca="1">RANDBETWEEN(70,130)/100*Tabla1[[#This Row],[Valor Meta 2019]]</f>
        <v>33240.68</v>
      </c>
      <c r="H86" s="40">
        <f ca="1">RANDBETWEEN(70,120)/100*Tabla1[[#This Row],[Valor Real 2019]]</f>
        <v>28254.577999999998</v>
      </c>
    </row>
    <row r="87" spans="2:8" ht="15" customHeight="1" x14ac:dyDescent="0.25">
      <c r="B87" s="33" t="s">
        <v>24</v>
      </c>
      <c r="C87" s="36" t="str">
        <f ca="1">VLOOKUP(Tabla1[[#This Row],[Cuenta]],TABLAS!$C:$D,2,0)</f>
        <v>DEPRECIACIÓN, MAQ Y EQUIPOS</v>
      </c>
      <c r="D87" s="33" t="s">
        <v>40</v>
      </c>
      <c r="E87" s="39" t="str">
        <f ca="1">VLOOKUP(RANDBETWEEN(1,65),TABLAS!$B$4:$D$68,2,0)</f>
        <v>Amortiz.Software Costo</v>
      </c>
      <c r="F87" s="41">
        <f t="shared" ca="1" si="1"/>
        <v>27579</v>
      </c>
      <c r="G87" s="41">
        <f ca="1">RANDBETWEEN(70,130)/100*Tabla1[[#This Row],[Valor Meta 2019]]</f>
        <v>32543.219999999998</v>
      </c>
      <c r="H87" s="40">
        <f ca="1">RANDBETWEEN(70,120)/100*Tabla1[[#This Row],[Valor Real 2019]]</f>
        <v>33844.948799999998</v>
      </c>
    </row>
    <row r="88" spans="2:8" ht="15" customHeight="1" x14ac:dyDescent="0.25">
      <c r="B88" s="33" t="s">
        <v>24</v>
      </c>
      <c r="C88" s="36" t="str">
        <f ca="1">VLOOKUP(Tabla1[[#This Row],[Cuenta]],TABLAS!$C:$D,2,0)</f>
        <v>GESTIÓN</v>
      </c>
      <c r="D88" s="33" t="s">
        <v>40</v>
      </c>
      <c r="E88" s="39" t="str">
        <f ca="1">VLOOKUP(RANDBETWEEN(1,65),TABLAS!$B$4:$D$68,2,0)</f>
        <v>Seguros-Responsabilidad civil</v>
      </c>
      <c r="F88" s="41">
        <f t="shared" ca="1" si="1"/>
        <v>24836</v>
      </c>
      <c r="G88" s="41">
        <f ca="1">RANDBETWEEN(70,130)/100*Tabla1[[#This Row],[Valor Meta 2019]]</f>
        <v>26822.880000000001</v>
      </c>
      <c r="H88" s="40">
        <f ca="1">RANDBETWEEN(70,120)/100*Tabla1[[#This Row],[Valor Real 2019]]</f>
        <v>20921.846400000002</v>
      </c>
    </row>
    <row r="89" spans="2:8" ht="15" customHeight="1" x14ac:dyDescent="0.25">
      <c r="B89" s="33" t="s">
        <v>24</v>
      </c>
      <c r="C89" s="36" t="str">
        <f ca="1">VLOOKUP(Tabla1[[#This Row],[Cuenta]],TABLAS!$C:$D,2,0)</f>
        <v>PERSONAL</v>
      </c>
      <c r="D89" s="33" t="s">
        <v>40</v>
      </c>
      <c r="E89" s="39" t="str">
        <f ca="1">VLOOKUP(RANDBETWEEN(1,65),TABLAS!$B$4:$D$68,2,0)</f>
        <v>Atenciones y obsequios al personal</v>
      </c>
      <c r="F89" s="41">
        <f t="shared" ca="1" si="1"/>
        <v>27270</v>
      </c>
      <c r="G89" s="41">
        <f ca="1">RANDBETWEEN(70,130)/100*Tabla1[[#This Row],[Valor Meta 2019]]</f>
        <v>28088.100000000002</v>
      </c>
      <c r="H89" s="40">
        <f ca="1">RANDBETWEEN(70,120)/100*Tabla1[[#This Row],[Valor Real 2019]]</f>
        <v>28649.862000000001</v>
      </c>
    </row>
    <row r="90" spans="2:8" ht="15" customHeight="1" x14ac:dyDescent="0.25">
      <c r="B90" s="33" t="s">
        <v>24</v>
      </c>
      <c r="C90" s="36" t="str">
        <f ca="1">VLOOKUP(Tabla1[[#This Row],[Cuenta]],TABLAS!$C:$D,2,0)</f>
        <v>GESTIÓN</v>
      </c>
      <c r="D90" s="33" t="s">
        <v>40</v>
      </c>
      <c r="E90" s="39" t="str">
        <f ca="1">VLOOKUP(RANDBETWEEN(1,65),TABLAS!$B$4:$D$68,2,0)</f>
        <v>SOAT</v>
      </c>
      <c r="F90" s="41">
        <f t="shared" ca="1" si="1"/>
        <v>9777</v>
      </c>
      <c r="G90" s="41">
        <f ca="1">RANDBETWEEN(70,130)/100*Tabla1[[#This Row],[Valor Meta 2019]]</f>
        <v>7626.06</v>
      </c>
      <c r="H90" s="40">
        <f ca="1">RANDBETWEEN(70,120)/100*Tabla1[[#This Row],[Valor Real 2019]]</f>
        <v>5643.2844000000005</v>
      </c>
    </row>
    <row r="91" spans="2:8" ht="15" customHeight="1" x14ac:dyDescent="0.25">
      <c r="B91" s="33" t="s">
        <v>24</v>
      </c>
      <c r="C91" s="36" t="str">
        <f ca="1">VLOOKUP(Tabla1[[#This Row],[Cuenta]],TABLAS!$C:$D,2,0)</f>
        <v>GESTIÓN</v>
      </c>
      <c r="D91" s="33" t="s">
        <v>41</v>
      </c>
      <c r="E91" s="39" t="str">
        <f ca="1">VLOOKUP(RANDBETWEEN(1,65),TABLAS!$B$4:$D$68,2,0)</f>
        <v>Suministros diversos</v>
      </c>
      <c r="F91" s="41">
        <f t="shared" ca="1" si="1"/>
        <v>19812</v>
      </c>
      <c r="G91" s="41">
        <f ca="1">RANDBETWEEN(70,130)/100*Tabla1[[#This Row],[Valor Meta 2019]]</f>
        <v>15849.6</v>
      </c>
      <c r="H91" s="40">
        <f ca="1">RANDBETWEEN(70,120)/100*Tabla1[[#This Row],[Valor Real 2019]]</f>
        <v>17593.056</v>
      </c>
    </row>
    <row r="92" spans="2:8" ht="15" customHeight="1" x14ac:dyDescent="0.25">
      <c r="B92" s="33" t="s">
        <v>24</v>
      </c>
      <c r="C92" s="36" t="str">
        <f ca="1">VLOOKUP(Tabla1[[#This Row],[Cuenta]],TABLAS!$C:$D,2,0)</f>
        <v>SERVICIOS DE TERCEROS</v>
      </c>
      <c r="D92" s="33" t="s">
        <v>41</v>
      </c>
      <c r="E92" s="39" t="str">
        <f ca="1">VLOOKUP(RANDBETWEEN(1,65),TABLAS!$B$4:$D$68,2,0)</f>
        <v>Gtos.reclamos de clientes</v>
      </c>
      <c r="F92" s="41">
        <f t="shared" ca="1" si="1"/>
        <v>29732</v>
      </c>
      <c r="G92" s="41">
        <f ca="1">RANDBETWEEN(70,130)/100*Tabla1[[#This Row],[Valor Meta 2019]]</f>
        <v>25569.52</v>
      </c>
      <c r="H92" s="40">
        <f ca="1">RANDBETWEEN(70,120)/100*Tabla1[[#This Row],[Valor Real 2019]]</f>
        <v>29404.947999999997</v>
      </c>
    </row>
    <row r="93" spans="2:8" ht="15" customHeight="1" x14ac:dyDescent="0.25">
      <c r="B93" s="33" t="s">
        <v>24</v>
      </c>
      <c r="C93" s="36" t="str">
        <f ca="1">VLOOKUP(Tabla1[[#This Row],[Cuenta]],TABLAS!$C:$D,2,0)</f>
        <v>DEPRECIACIÓN, MAQ Y EQUIPOS</v>
      </c>
      <c r="D93" s="33" t="s">
        <v>41</v>
      </c>
      <c r="E93" s="39" t="str">
        <f ca="1">VLOOKUP(RANDBETWEEN(1,65),TABLAS!$B$4:$D$68,2,0)</f>
        <v>Deprec.Equipos diversos Costo</v>
      </c>
      <c r="F93" s="41">
        <f t="shared" ca="1" si="1"/>
        <v>14439</v>
      </c>
      <c r="G93" s="41">
        <f ca="1">RANDBETWEEN(70,130)/100*Tabla1[[#This Row],[Valor Meta 2019]]</f>
        <v>12995.1</v>
      </c>
      <c r="H93" s="40">
        <f ca="1">RANDBETWEEN(70,120)/100*Tabla1[[#This Row],[Valor Real 2019]]</f>
        <v>12605.246999999999</v>
      </c>
    </row>
    <row r="94" spans="2:8" ht="15" customHeight="1" x14ac:dyDescent="0.25">
      <c r="B94" s="33" t="s">
        <v>24</v>
      </c>
      <c r="C94" s="36" t="str">
        <f ca="1">VLOOKUP(Tabla1[[#This Row],[Cuenta]],TABLAS!$C:$D,2,0)</f>
        <v>DEPRECIACIÓN, MAQ Y EQUIPOS</v>
      </c>
      <c r="D94" s="33" t="s">
        <v>41</v>
      </c>
      <c r="E94" s="39" t="str">
        <f ca="1">VLOOKUP(RANDBETWEEN(1,65),TABLAS!$B$4:$D$68,2,0)</f>
        <v>Deprec.Equipo de transporte leasing</v>
      </c>
      <c r="F94" s="41">
        <f t="shared" ca="1" si="1"/>
        <v>13727</v>
      </c>
      <c r="G94" s="41">
        <f ca="1">RANDBETWEEN(70,130)/100*Tabla1[[#This Row],[Valor Meta 2019]]</f>
        <v>9883.44</v>
      </c>
      <c r="H94" s="40">
        <f ca="1">RANDBETWEEN(70,120)/100*Tabla1[[#This Row],[Valor Real 2019]]</f>
        <v>9092.7648000000008</v>
      </c>
    </row>
    <row r="95" spans="2:8" ht="15" customHeight="1" x14ac:dyDescent="0.25">
      <c r="B95" s="33" t="s">
        <v>24</v>
      </c>
      <c r="C95" s="36" t="str">
        <f ca="1">VLOOKUP(Tabla1[[#This Row],[Cuenta]],TABLAS!$C:$D,2,0)</f>
        <v>GESTIÓN</v>
      </c>
      <c r="D95" s="33" t="s">
        <v>41</v>
      </c>
      <c r="E95" s="39" t="str">
        <f ca="1">VLOOKUP(RANDBETWEEN(1,65),TABLAS!$B$4:$D$68,2,0)</f>
        <v>Licencias de Sistemas</v>
      </c>
      <c r="F95" s="41">
        <f t="shared" ca="1" si="1"/>
        <v>22894</v>
      </c>
      <c r="G95" s="41">
        <f ca="1">RANDBETWEEN(70,130)/100*Tabla1[[#This Row],[Valor Meta 2019]]</f>
        <v>25870.219999999998</v>
      </c>
      <c r="H95" s="40">
        <f ca="1">RANDBETWEEN(70,120)/100*Tabla1[[#This Row],[Valor Real 2019]]</f>
        <v>28715.944199999998</v>
      </c>
    </row>
    <row r="96" spans="2:8" ht="15" customHeight="1" x14ac:dyDescent="0.25">
      <c r="B96" s="33" t="s">
        <v>24</v>
      </c>
      <c r="C96" s="36" t="str">
        <f ca="1">VLOOKUP(Tabla1[[#This Row],[Cuenta]],TABLAS!$C:$D,2,0)</f>
        <v>PERSONAL</v>
      </c>
      <c r="D96" s="33" t="s">
        <v>41</v>
      </c>
      <c r="E96" s="39" t="str">
        <f ca="1">VLOOKUP(RANDBETWEEN(1,65),TABLAS!$B$4:$D$68,2,0)</f>
        <v>CTS-Compensación por tiempo de servicio</v>
      </c>
      <c r="F96" s="41">
        <f t="shared" ca="1" si="1"/>
        <v>8245</v>
      </c>
      <c r="G96" s="41">
        <f ca="1">RANDBETWEEN(70,130)/100*Tabla1[[#This Row],[Valor Meta 2019]]</f>
        <v>6018.8499999999995</v>
      </c>
      <c r="H96" s="40">
        <f ca="1">RANDBETWEEN(70,120)/100*Tabla1[[#This Row],[Valor Real 2019]]</f>
        <v>5838.2844999999998</v>
      </c>
    </row>
    <row r="97" spans="2:8" ht="15" customHeight="1" x14ac:dyDescent="0.25">
      <c r="B97" s="33" t="s">
        <v>24</v>
      </c>
      <c r="C97" s="36" t="str">
        <f ca="1">VLOOKUP(Tabla1[[#This Row],[Cuenta]],TABLAS!$C:$D,2,0)</f>
        <v>GESTIÓN</v>
      </c>
      <c r="D97" s="33" t="s">
        <v>42</v>
      </c>
      <c r="E97" s="39" t="str">
        <f ca="1">VLOOKUP(RANDBETWEEN(1,65),TABLAS!$B$4:$D$68,2,0)</f>
        <v>Otros-Gastos Reparables</v>
      </c>
      <c r="F97" s="41">
        <f t="shared" ca="1" si="1"/>
        <v>18690</v>
      </c>
      <c r="G97" s="41">
        <f ca="1">RANDBETWEEN(70,130)/100*Tabla1[[#This Row],[Valor Meta 2019]]</f>
        <v>23923.200000000001</v>
      </c>
      <c r="H97" s="40">
        <f ca="1">RANDBETWEEN(70,120)/100*Tabla1[[#This Row],[Valor Real 2019]]</f>
        <v>27750.912</v>
      </c>
    </row>
    <row r="98" spans="2:8" ht="15" customHeight="1" x14ac:dyDescent="0.25">
      <c r="B98" s="33" t="s">
        <v>24</v>
      </c>
      <c r="C98" s="36" t="str">
        <f ca="1">VLOOKUP(Tabla1[[#This Row],[Cuenta]],TABLAS!$C:$D,2,0)</f>
        <v>DEPRECIACIÓN, MAQ Y EQUIPOS</v>
      </c>
      <c r="D98" s="33" t="s">
        <v>42</v>
      </c>
      <c r="E98" s="39" t="str">
        <f ca="1">VLOOKUP(RANDBETWEEN(1,65),TABLAS!$B$4:$D$68,2,0)</f>
        <v>Perd. med-desmedros / merma</v>
      </c>
      <c r="F98" s="41">
        <f t="shared" ca="1" si="1"/>
        <v>14059</v>
      </c>
      <c r="G98" s="41">
        <f ca="1">RANDBETWEEN(70,130)/100*Tabla1[[#This Row],[Valor Meta 2019]]</f>
        <v>12371.92</v>
      </c>
      <c r="H98" s="40">
        <f ca="1">RANDBETWEEN(70,120)/100*Tabla1[[#This Row],[Valor Real 2019]]</f>
        <v>13361.6736</v>
      </c>
    </row>
    <row r="99" spans="2:8" ht="15" customHeight="1" x14ac:dyDescent="0.25">
      <c r="B99" s="33" t="s">
        <v>24</v>
      </c>
      <c r="C99" s="36" t="str">
        <f ca="1">VLOOKUP(Tabla1[[#This Row],[Cuenta]],TABLAS!$C:$D,2,0)</f>
        <v>PERSONAL</v>
      </c>
      <c r="D99" s="33" t="s">
        <v>42</v>
      </c>
      <c r="E99" s="39" t="str">
        <f ca="1">VLOOKUP(RANDBETWEEN(1,65),TABLAS!$B$4:$D$68,2,0)</f>
        <v>Seguro de vida</v>
      </c>
      <c r="F99" s="41">
        <f t="shared" ca="1" si="1"/>
        <v>21559</v>
      </c>
      <c r="G99" s="41">
        <f ca="1">RANDBETWEEN(70,130)/100*Tabla1[[#This Row],[Valor Meta 2019]]</f>
        <v>22421.360000000001</v>
      </c>
      <c r="H99" s="40">
        <f ca="1">RANDBETWEEN(70,120)/100*Tabla1[[#This Row],[Valor Real 2019]]</f>
        <v>24887.709600000002</v>
      </c>
    </row>
    <row r="100" spans="2:8" ht="15" customHeight="1" x14ac:dyDescent="0.25">
      <c r="B100" s="33" t="s">
        <v>24</v>
      </c>
      <c r="C100" s="36" t="str">
        <f ca="1">VLOOKUP(Tabla1[[#This Row],[Cuenta]],TABLAS!$C:$D,2,0)</f>
        <v>SERVICIOS DE TERCEROS</v>
      </c>
      <c r="D100" s="33" t="s">
        <v>42</v>
      </c>
      <c r="E100" s="39" t="str">
        <f ca="1">VLOOKUP(RANDBETWEEN(1,65),TABLAS!$B$4:$D$68,2,0)</f>
        <v>Alquileres</v>
      </c>
      <c r="F100" s="41">
        <f t="shared" ca="1" si="1"/>
        <v>26032</v>
      </c>
      <c r="G100" s="41">
        <f ca="1">RANDBETWEEN(70,130)/100*Tabla1[[#This Row],[Valor Meta 2019]]</f>
        <v>29155.840000000004</v>
      </c>
      <c r="H100" s="40">
        <f ca="1">RANDBETWEEN(70,120)/100*Tabla1[[#This Row],[Valor Real 2019]]</f>
        <v>22449.996800000004</v>
      </c>
    </row>
    <row r="101" spans="2:8" ht="15" customHeight="1" x14ac:dyDescent="0.25">
      <c r="B101" s="33" t="s">
        <v>24</v>
      </c>
      <c r="C101" s="36" t="str">
        <f ca="1">VLOOKUP(Tabla1[[#This Row],[Cuenta]],TABLAS!$C:$D,2,0)</f>
        <v>PERSONAL</v>
      </c>
      <c r="D101" s="33" t="s">
        <v>42</v>
      </c>
      <c r="E101" s="39" t="str">
        <f ca="1">VLOOKUP(RANDBETWEEN(1,65),TABLAS!$B$4:$D$68,2,0)</f>
        <v>Indemnizacion Despido Arbitrario</v>
      </c>
      <c r="F101" s="41">
        <f t="shared" ca="1" si="1"/>
        <v>10591</v>
      </c>
      <c r="G101" s="41">
        <f ca="1">RANDBETWEEN(70,130)/100*Tabla1[[#This Row],[Valor Meta 2019]]</f>
        <v>9108.26</v>
      </c>
      <c r="H101" s="40">
        <f ca="1">RANDBETWEEN(70,120)/100*Tabla1[[#This Row],[Valor Real 2019]]</f>
        <v>7742.0209999999997</v>
      </c>
    </row>
    <row r="102" spans="2:8" ht="15" customHeight="1" x14ac:dyDescent="0.25">
      <c r="B102" s="33" t="s">
        <v>24</v>
      </c>
      <c r="C102" s="36" t="str">
        <f ca="1">VLOOKUP(Tabla1[[#This Row],[Cuenta]],TABLAS!$C:$D,2,0)</f>
        <v>GESTIÓN</v>
      </c>
      <c r="D102" s="33" t="s">
        <v>42</v>
      </c>
      <c r="E102" s="39" t="str">
        <f ca="1">VLOOKUP(RANDBETWEEN(1,65),TABLAS!$B$4:$D$68,2,0)</f>
        <v>Sanciones Administra</v>
      </c>
      <c r="F102" s="41">
        <f t="shared" ca="1" si="1"/>
        <v>19630</v>
      </c>
      <c r="G102" s="41">
        <f ca="1">RANDBETWEEN(70,130)/100*Tabla1[[#This Row],[Valor Meta 2019]]</f>
        <v>18452.2</v>
      </c>
      <c r="H102" s="40">
        <f ca="1">RANDBETWEEN(70,120)/100*Tabla1[[#This Row],[Valor Real 2019]]</f>
        <v>16976.024000000001</v>
      </c>
    </row>
    <row r="103" spans="2:8" ht="15" customHeight="1" x14ac:dyDescent="0.25">
      <c r="B103" s="33" t="s">
        <v>24</v>
      </c>
      <c r="C103" s="36" t="str">
        <f ca="1">VLOOKUP(Tabla1[[#This Row],[Cuenta]],TABLAS!$C:$D,2,0)</f>
        <v>SERVICIOS DE TERCEROS</v>
      </c>
      <c r="D103" s="33" t="s">
        <v>42</v>
      </c>
      <c r="E103" s="39" t="str">
        <f ca="1">VLOOKUP(RANDBETWEEN(1,65),TABLAS!$B$4:$D$68,2,0)</f>
        <v>Mantenimiento / Reparaciones</v>
      </c>
      <c r="F103" s="41">
        <f t="shared" ca="1" si="1"/>
        <v>17002</v>
      </c>
      <c r="G103" s="41">
        <f ca="1">RANDBETWEEN(70,130)/100*Tabla1[[#This Row],[Valor Meta 2019]]</f>
        <v>17342.04</v>
      </c>
      <c r="H103" s="40">
        <f ca="1">RANDBETWEEN(70,120)/100*Tabla1[[#This Row],[Valor Real 2019]]</f>
        <v>20463.607199999999</v>
      </c>
    </row>
    <row r="104" spans="2:8" ht="15" customHeight="1" x14ac:dyDescent="0.25">
      <c r="B104" s="33" t="s">
        <v>24</v>
      </c>
      <c r="C104" s="36" t="str">
        <f ca="1">VLOOKUP(Tabla1[[#This Row],[Cuenta]],TABLAS!$C:$D,2,0)</f>
        <v>PERSONAL</v>
      </c>
      <c r="D104" s="33" t="s">
        <v>42</v>
      </c>
      <c r="E104" s="39" t="str">
        <f ca="1">VLOOKUP(RANDBETWEEN(1,65),TABLAS!$B$4:$D$68,2,0)</f>
        <v>Gratif. Ordinarias Empleados</v>
      </c>
      <c r="F104" s="41">
        <f t="shared" ca="1" si="1"/>
        <v>17944</v>
      </c>
      <c r="G104" s="41">
        <f ca="1">RANDBETWEEN(70,130)/100*Tabla1[[#This Row],[Valor Meta 2019]]</f>
        <v>15970.16</v>
      </c>
      <c r="H104" s="40">
        <f ca="1">RANDBETWEEN(70,120)/100*Tabla1[[#This Row],[Valor Real 2019]]</f>
        <v>11179.111999999999</v>
      </c>
    </row>
    <row r="105" spans="2:8" ht="15" customHeight="1" x14ac:dyDescent="0.25">
      <c r="B105" s="33" t="s">
        <v>24</v>
      </c>
      <c r="C105" s="36" t="str">
        <f ca="1">VLOOKUP(Tabla1[[#This Row],[Cuenta]],TABLAS!$C:$D,2,0)</f>
        <v>GESTIÓN</v>
      </c>
      <c r="D105" s="33" t="s">
        <v>42</v>
      </c>
      <c r="E105" s="39" t="str">
        <f ca="1">VLOOKUP(RANDBETWEEN(1,65),TABLAS!$B$4:$D$68,2,0)</f>
        <v>Combustible</v>
      </c>
      <c r="F105" s="41">
        <f t="shared" ca="1" si="1"/>
        <v>10572</v>
      </c>
      <c r="G105" s="41">
        <f ca="1">RANDBETWEEN(70,130)/100*Tabla1[[#This Row],[Valor Meta 2019]]</f>
        <v>12580.68</v>
      </c>
      <c r="H105" s="40">
        <f ca="1">RANDBETWEEN(70,120)/100*Tabla1[[#This Row],[Valor Real 2019]]</f>
        <v>14090.361600000002</v>
      </c>
    </row>
    <row r="106" spans="2:8" ht="15" customHeight="1" x14ac:dyDescent="0.25">
      <c r="B106" s="33" t="s">
        <v>24</v>
      </c>
      <c r="C106" s="36" t="str">
        <f ca="1">VLOOKUP(Tabla1[[#This Row],[Cuenta]],TABLAS!$C:$D,2,0)</f>
        <v>PERSONAL</v>
      </c>
      <c r="D106" s="33" t="s">
        <v>42</v>
      </c>
      <c r="E106" s="39" t="str">
        <f ca="1">VLOOKUP(RANDBETWEEN(1,65),TABLAS!$B$4:$D$68,2,0)</f>
        <v>Movilidad y/o servicio de Transporte</v>
      </c>
      <c r="F106" s="41">
        <f t="shared" ca="1" si="1"/>
        <v>16901</v>
      </c>
      <c r="G106" s="41">
        <f ca="1">RANDBETWEEN(70,130)/100*Tabla1[[#This Row],[Valor Meta 2019]]</f>
        <v>21464.27</v>
      </c>
      <c r="H106" s="40">
        <f ca="1">RANDBETWEEN(70,120)/100*Tabla1[[#This Row],[Valor Real 2019]]</f>
        <v>23610.697000000004</v>
      </c>
    </row>
    <row r="107" spans="2:8" ht="15" customHeight="1" x14ac:dyDescent="0.25">
      <c r="B107" s="33" t="s">
        <v>24</v>
      </c>
      <c r="C107" s="36" t="str">
        <f ca="1">VLOOKUP(Tabla1[[#This Row],[Cuenta]],TABLAS!$C:$D,2,0)</f>
        <v>SERVICIOS DE TERCEROS</v>
      </c>
      <c r="D107" s="33" t="s">
        <v>42</v>
      </c>
      <c r="E107" s="39" t="str">
        <f ca="1">VLOOKUP(RANDBETWEEN(1,65),TABLAS!$B$4:$D$68,2,0)</f>
        <v>Flete Local</v>
      </c>
      <c r="F107" s="41">
        <f t="shared" ca="1" si="1"/>
        <v>24902</v>
      </c>
      <c r="G107" s="41">
        <f ca="1">RANDBETWEEN(70,130)/100*Tabla1[[#This Row],[Valor Meta 2019]]</f>
        <v>20419.64</v>
      </c>
      <c r="H107" s="40">
        <f ca="1">RANDBETWEEN(70,120)/100*Tabla1[[#This Row],[Valor Real 2019]]</f>
        <v>22257.407600000002</v>
      </c>
    </row>
    <row r="108" spans="2:8" ht="15" customHeight="1" x14ac:dyDescent="0.25">
      <c r="B108" s="33" t="s">
        <v>24</v>
      </c>
      <c r="C108" s="36" t="str">
        <f ca="1">VLOOKUP(Tabla1[[#This Row],[Cuenta]],TABLAS!$C:$D,2,0)</f>
        <v>SERVICIOS DE TERCEROS</v>
      </c>
      <c r="D108" s="33" t="s">
        <v>42</v>
      </c>
      <c r="E108" s="39" t="str">
        <f ca="1">VLOOKUP(RANDBETWEEN(1,65),TABLAS!$B$4:$D$68,2,0)</f>
        <v>Limpieza</v>
      </c>
      <c r="F108" s="41">
        <f t="shared" ca="1" si="1"/>
        <v>18130</v>
      </c>
      <c r="G108" s="41">
        <f ca="1">RANDBETWEEN(70,130)/100*Tabla1[[#This Row],[Valor Meta 2019]]</f>
        <v>15410.5</v>
      </c>
      <c r="H108" s="40">
        <f ca="1">RANDBETWEEN(70,120)/100*Tabla1[[#This Row],[Valor Real 2019]]</f>
        <v>18184.39</v>
      </c>
    </row>
    <row r="109" spans="2:8" ht="15" customHeight="1" x14ac:dyDescent="0.25">
      <c r="B109" s="33" t="s">
        <v>24</v>
      </c>
      <c r="C109" s="36" t="str">
        <f ca="1">VLOOKUP(Tabla1[[#This Row],[Cuenta]],TABLAS!$C:$D,2,0)</f>
        <v>SERVICIOS DE TERCEROS</v>
      </c>
      <c r="D109" s="33" t="s">
        <v>42</v>
      </c>
      <c r="E109" s="39" t="str">
        <f ca="1">VLOOKUP(RANDBETWEEN(1,65),TABLAS!$B$4:$D$68,2,0)</f>
        <v>Mantenimiento / Reparaciones</v>
      </c>
      <c r="F109" s="41">
        <f t="shared" ca="1" si="1"/>
        <v>15279</v>
      </c>
      <c r="G109" s="41">
        <f ca="1">RANDBETWEEN(70,130)/100*Tabla1[[#This Row],[Valor Meta 2019]]</f>
        <v>19557.12</v>
      </c>
      <c r="H109" s="40">
        <f ca="1">RANDBETWEEN(70,120)/100*Tabla1[[#This Row],[Valor Real 2019]]</f>
        <v>18774.835199999998</v>
      </c>
    </row>
    <row r="110" spans="2:8" ht="15" customHeight="1" x14ac:dyDescent="0.25">
      <c r="B110" s="33" t="s">
        <v>24</v>
      </c>
      <c r="C110" s="36" t="str">
        <f ca="1">VLOOKUP(Tabla1[[#This Row],[Cuenta]],TABLAS!$C:$D,2,0)</f>
        <v>DEPRECIACIÓN, MAQ Y EQUIPOS</v>
      </c>
      <c r="D110" s="33" t="s">
        <v>42</v>
      </c>
      <c r="E110" s="39" t="str">
        <f ca="1">VLOOKUP(RANDBETWEEN(1,65),TABLAS!$B$4:$D$68,2,0)</f>
        <v>Deprc.Muebles y enseres leasing</v>
      </c>
      <c r="F110" s="41">
        <f t="shared" ca="1" si="1"/>
        <v>20185</v>
      </c>
      <c r="G110" s="41">
        <f ca="1">RANDBETWEEN(70,130)/100*Tabla1[[#This Row],[Valor Meta 2019]]</f>
        <v>23010.899999999998</v>
      </c>
      <c r="H110" s="40">
        <f ca="1">RANDBETWEEN(70,120)/100*Tabla1[[#This Row],[Valor Real 2019]]</f>
        <v>16107.629999999997</v>
      </c>
    </row>
    <row r="111" spans="2:8" ht="15" customHeight="1" x14ac:dyDescent="0.25">
      <c r="B111" s="33" t="s">
        <v>24</v>
      </c>
      <c r="C111" s="36" t="str">
        <f ca="1">VLOOKUP(Tabla1[[#This Row],[Cuenta]],TABLAS!$C:$D,2,0)</f>
        <v>DEPRECIACIÓN, MAQ Y EQUIPOS</v>
      </c>
      <c r="D111" s="33" t="s">
        <v>42</v>
      </c>
      <c r="E111" s="39" t="str">
        <f ca="1">VLOOKUP(RANDBETWEEN(1,65),TABLAS!$B$4:$D$68,2,0)</f>
        <v>Deprec.Equipo de transporte leasing</v>
      </c>
      <c r="F111" s="41">
        <f t="shared" ca="1" si="1"/>
        <v>13327</v>
      </c>
      <c r="G111" s="41">
        <f ca="1">RANDBETWEEN(70,130)/100*Tabla1[[#This Row],[Valor Meta 2019]]</f>
        <v>9595.44</v>
      </c>
      <c r="H111" s="40">
        <f ca="1">RANDBETWEEN(70,120)/100*Tabla1[[#This Row],[Valor Real 2019]]</f>
        <v>10171.166400000002</v>
      </c>
    </row>
    <row r="112" spans="2:8" ht="15" customHeight="1" x14ac:dyDescent="0.25">
      <c r="B112" s="33" t="s">
        <v>24</v>
      </c>
      <c r="C112" s="36" t="str">
        <f ca="1">VLOOKUP(Tabla1[[#This Row],[Cuenta]],TABLAS!$C:$D,2,0)</f>
        <v>SERVICIOS DE TERCEROS</v>
      </c>
      <c r="D112" s="33" t="s">
        <v>43</v>
      </c>
      <c r="E112" s="39" t="str">
        <f ca="1">VLOOKUP(RANDBETWEEN(1,65),TABLAS!$B$4:$D$68,2,0)</f>
        <v>Consultorias</v>
      </c>
      <c r="F112" s="41">
        <f t="shared" ca="1" si="1"/>
        <v>9975</v>
      </c>
      <c r="G112" s="41">
        <f ca="1">RANDBETWEEN(70,130)/100*Tabla1[[#This Row],[Valor Meta 2019]]</f>
        <v>6982.5</v>
      </c>
      <c r="H112" s="40">
        <f ca="1">RANDBETWEEN(70,120)/100*Tabla1[[#This Row],[Valor Real 2019]]</f>
        <v>6773.0249999999996</v>
      </c>
    </row>
    <row r="113" spans="2:8" ht="15" customHeight="1" x14ac:dyDescent="0.25">
      <c r="B113" s="33" t="s">
        <v>24</v>
      </c>
      <c r="C113" s="36" t="str">
        <f ca="1">VLOOKUP(Tabla1[[#This Row],[Cuenta]],TABLAS!$C:$D,2,0)</f>
        <v>SERVICIOS DE TERCEROS</v>
      </c>
      <c r="D113" s="33" t="s">
        <v>43</v>
      </c>
      <c r="E113" s="39" t="str">
        <f ca="1">VLOOKUP(RANDBETWEEN(1,65),TABLAS!$B$4:$D$68,2,0)</f>
        <v>Reparaciones Vehiculos</v>
      </c>
      <c r="F113" s="41">
        <f t="shared" ca="1" si="1"/>
        <v>23922</v>
      </c>
      <c r="G113" s="41">
        <f ca="1">RANDBETWEEN(70,130)/100*Tabla1[[#This Row],[Valor Meta 2019]]</f>
        <v>28945.62</v>
      </c>
      <c r="H113" s="40">
        <f ca="1">RANDBETWEEN(70,120)/100*Tabla1[[#This Row],[Valor Real 2019]]</f>
        <v>29813.988600000001</v>
      </c>
    </row>
    <row r="114" spans="2:8" ht="15" customHeight="1" x14ac:dyDescent="0.25">
      <c r="B114" s="33" t="s">
        <v>24</v>
      </c>
      <c r="C114" s="36" t="str">
        <f ca="1">VLOOKUP(Tabla1[[#This Row],[Cuenta]],TABLAS!$C:$D,2,0)</f>
        <v>GESTIÓN</v>
      </c>
      <c r="D114" s="33" t="s">
        <v>43</v>
      </c>
      <c r="E114" s="39" t="str">
        <f ca="1">VLOOKUP(RANDBETWEEN(1,65),TABLAS!$B$4:$D$68,2,0)</f>
        <v>Licencias de Sistemas</v>
      </c>
      <c r="F114" s="41">
        <f t="shared" ca="1" si="1"/>
        <v>20054</v>
      </c>
      <c r="G114" s="41">
        <f ca="1">RANDBETWEEN(70,130)/100*Tabla1[[#This Row],[Valor Meta 2019]]</f>
        <v>18249.14</v>
      </c>
      <c r="H114" s="40">
        <f ca="1">RANDBETWEEN(70,120)/100*Tabla1[[#This Row],[Valor Real 2019]]</f>
        <v>17336.682999999997</v>
      </c>
    </row>
    <row r="115" spans="2:8" ht="15" customHeight="1" x14ac:dyDescent="0.25">
      <c r="B115" s="33" t="s">
        <v>24</v>
      </c>
      <c r="C115" s="36" t="str">
        <f ca="1">VLOOKUP(Tabla1[[#This Row],[Cuenta]],TABLAS!$C:$D,2,0)</f>
        <v>DEPRECIACIÓN, MAQ Y EQUIPOS</v>
      </c>
      <c r="D115" s="33" t="s">
        <v>43</v>
      </c>
      <c r="E115" s="39" t="str">
        <f ca="1">VLOOKUP(RANDBETWEEN(1,65),TABLAS!$B$4:$D$68,2,0)</f>
        <v>Deprec.Maquinarias leasing</v>
      </c>
      <c r="F115" s="41">
        <f t="shared" ca="1" si="1"/>
        <v>19335</v>
      </c>
      <c r="G115" s="41">
        <f ca="1">RANDBETWEEN(70,130)/100*Tabla1[[#This Row],[Valor Meta 2019]]</f>
        <v>15468</v>
      </c>
      <c r="H115" s="40">
        <f ca="1">RANDBETWEEN(70,120)/100*Tabla1[[#This Row],[Valor Real 2019]]</f>
        <v>15622.68</v>
      </c>
    </row>
    <row r="116" spans="2:8" ht="15" customHeight="1" x14ac:dyDescent="0.25">
      <c r="B116" s="33" t="s">
        <v>24</v>
      </c>
      <c r="C116" s="36" t="str">
        <f ca="1">VLOOKUP(Tabla1[[#This Row],[Cuenta]],TABLAS!$C:$D,2,0)</f>
        <v>PERSONAL</v>
      </c>
      <c r="D116" s="33" t="s">
        <v>43</v>
      </c>
      <c r="E116" s="39" t="str">
        <f ca="1">VLOOKUP(RANDBETWEEN(1,65),TABLAS!$B$4:$D$68,2,0)</f>
        <v>Vacaciones</v>
      </c>
      <c r="F116" s="41">
        <f t="shared" ca="1" si="1"/>
        <v>13556</v>
      </c>
      <c r="G116" s="41">
        <f ca="1">RANDBETWEEN(70,130)/100*Tabla1[[#This Row],[Valor Meta 2019]]</f>
        <v>17080.560000000001</v>
      </c>
      <c r="H116" s="40">
        <f ca="1">RANDBETWEEN(70,120)/100*Tabla1[[#This Row],[Valor Real 2019]]</f>
        <v>15030.892800000001</v>
      </c>
    </row>
    <row r="117" spans="2:8" ht="15" customHeight="1" x14ac:dyDescent="0.25">
      <c r="B117" s="33" t="s">
        <v>24</v>
      </c>
      <c r="C117" s="36" t="str">
        <f ca="1">VLOOKUP(Tabla1[[#This Row],[Cuenta]],TABLAS!$C:$D,2,0)</f>
        <v>DEPRECIACIÓN, MAQ Y EQUIPOS</v>
      </c>
      <c r="D117" s="33" t="s">
        <v>43</v>
      </c>
      <c r="E117" s="39" t="str">
        <f ca="1">VLOOKUP(RANDBETWEEN(1,65),TABLAS!$B$4:$D$68,2,0)</f>
        <v>Deprec.Maquinarias Costo</v>
      </c>
      <c r="F117" s="41">
        <f t="shared" ca="1" si="1"/>
        <v>19617</v>
      </c>
      <c r="G117" s="41">
        <f ca="1">RANDBETWEEN(70,130)/100*Tabla1[[#This Row],[Valor Meta 2019]]</f>
        <v>18832.32</v>
      </c>
      <c r="H117" s="40">
        <f ca="1">RANDBETWEEN(70,120)/100*Tabla1[[#This Row],[Valor Real 2019]]</f>
        <v>14689.2096</v>
      </c>
    </row>
    <row r="118" spans="2:8" ht="15" customHeight="1" x14ac:dyDescent="0.25">
      <c r="B118" s="33" t="s">
        <v>24</v>
      </c>
      <c r="C118" s="36" t="str">
        <f ca="1">VLOOKUP(Tabla1[[#This Row],[Cuenta]],TABLAS!$C:$D,2,0)</f>
        <v>SERVICIOS DE TERCEROS</v>
      </c>
      <c r="D118" s="33" t="s">
        <v>43</v>
      </c>
      <c r="E118" s="39" t="str">
        <f ca="1">VLOOKUP(RANDBETWEEN(1,65),TABLAS!$B$4:$D$68,2,0)</f>
        <v>Flete Local</v>
      </c>
      <c r="F118" s="41">
        <f t="shared" ca="1" si="1"/>
        <v>24971</v>
      </c>
      <c r="G118" s="41">
        <f ca="1">RANDBETWEEN(70,130)/100*Tabla1[[#This Row],[Valor Meta 2019]]</f>
        <v>23722.449999999997</v>
      </c>
      <c r="H118" s="40">
        <f ca="1">RANDBETWEEN(70,120)/100*Tabla1[[#This Row],[Valor Real 2019]]</f>
        <v>26094.695</v>
      </c>
    </row>
    <row r="119" spans="2:8" ht="15" customHeight="1" x14ac:dyDescent="0.25">
      <c r="B119" s="33" t="s">
        <v>24</v>
      </c>
      <c r="C119" s="36" t="str">
        <f ca="1">VLOOKUP(Tabla1[[#This Row],[Cuenta]],TABLAS!$C:$D,2,0)</f>
        <v>DEPRECIACIÓN, MAQ Y EQUIPOS</v>
      </c>
      <c r="D119" s="33" t="s">
        <v>43</v>
      </c>
      <c r="E119" s="39" t="str">
        <f ca="1">VLOOKUP(RANDBETWEEN(1,65),TABLAS!$B$4:$D$68,2,0)</f>
        <v>Dperec.Muebles y enseres Costo</v>
      </c>
      <c r="F119" s="41">
        <f t="shared" ca="1" si="1"/>
        <v>26333</v>
      </c>
      <c r="G119" s="41">
        <f ca="1">RANDBETWEEN(70,130)/100*Tabla1[[#This Row],[Valor Meta 2019]]</f>
        <v>27649.65</v>
      </c>
      <c r="H119" s="40">
        <f ca="1">RANDBETWEEN(70,120)/100*Tabla1[[#This Row],[Valor Real 2019]]</f>
        <v>27649.65</v>
      </c>
    </row>
    <row r="120" spans="2:8" ht="15" customHeight="1" x14ac:dyDescent="0.25">
      <c r="B120" s="33" t="s">
        <v>24</v>
      </c>
      <c r="C120" t="str">
        <f ca="1">VLOOKUP(Tabla1[[#This Row],[Cuenta]],TABLAS!$C:$D,2,0)</f>
        <v>SERVICIOS DE TERCEROS</v>
      </c>
      <c r="D120" s="33" t="s">
        <v>38</v>
      </c>
      <c r="E120" s="39" t="str">
        <f ca="1">VLOOKUP(RANDBETWEEN(1,65),TABLAS!$B$4:$D$68,2,0)</f>
        <v>Flete Local</v>
      </c>
      <c r="F120" s="41">
        <f t="shared" ca="1" si="1"/>
        <v>17909</v>
      </c>
      <c r="G120" s="41">
        <f ca="1">RANDBETWEEN(70,130)/100*Tabla1[[#This Row],[Valor Meta 2019]]</f>
        <v>22207.16</v>
      </c>
      <c r="H120" s="40">
        <f ca="1">RANDBETWEEN(70,120)/100*Tabla1[[#This Row],[Valor Real 2019]]</f>
        <v>21763.016800000001</v>
      </c>
    </row>
    <row r="121" spans="2:8" ht="15" customHeight="1" x14ac:dyDescent="0.25">
      <c r="B121" s="33" t="s">
        <v>24</v>
      </c>
      <c r="C121" t="str">
        <f ca="1">VLOOKUP(Tabla1[[#This Row],[Cuenta]],TABLAS!$C:$D,2,0)</f>
        <v>SERVICIOS DE TERCEROS</v>
      </c>
      <c r="D121" s="33" t="s">
        <v>38</v>
      </c>
      <c r="E121" s="39" t="str">
        <f ca="1">VLOOKUP(RANDBETWEEN(1,65),TABLAS!$B$4:$D$68,2,0)</f>
        <v>Otros Fletes</v>
      </c>
      <c r="F121" s="41">
        <f t="shared" ca="1" si="1"/>
        <v>28565</v>
      </c>
      <c r="G121" s="41">
        <f ca="1">RANDBETWEEN(70,130)/100*Tabla1[[#This Row],[Valor Meta 2019]]</f>
        <v>22852</v>
      </c>
      <c r="H121" s="40">
        <f ca="1">RANDBETWEEN(70,120)/100*Tabla1[[#This Row],[Valor Real 2019]]</f>
        <v>26736.84</v>
      </c>
    </row>
    <row r="122" spans="2:8" ht="15" customHeight="1" x14ac:dyDescent="0.25">
      <c r="B122" s="33" t="s">
        <v>24</v>
      </c>
      <c r="C122" t="str">
        <f ca="1">VLOOKUP(Tabla1[[#This Row],[Cuenta]],TABLAS!$C:$D,2,0)</f>
        <v>GESTIÓN</v>
      </c>
      <c r="D122" s="33" t="s">
        <v>38</v>
      </c>
      <c r="E122" s="39" t="str">
        <f ca="1">VLOOKUP(RANDBETWEEN(1,65),TABLAS!$B$4:$D$68,2,0)</f>
        <v>Sanciones Administra</v>
      </c>
      <c r="F122" s="41">
        <f t="shared" ca="1" si="1"/>
        <v>8833</v>
      </c>
      <c r="G122" s="41">
        <f ca="1">RANDBETWEEN(70,130)/100*Tabla1[[#This Row],[Valor Meta 2019]]</f>
        <v>6889.74</v>
      </c>
      <c r="H122" s="40">
        <f ca="1">RANDBETWEEN(70,120)/100*Tabla1[[#This Row],[Valor Real 2019]]</f>
        <v>7992.0983999999989</v>
      </c>
    </row>
    <row r="123" spans="2:8" ht="15" customHeight="1" x14ac:dyDescent="0.25">
      <c r="B123" s="33" t="s">
        <v>24</v>
      </c>
      <c r="C123" t="str">
        <f ca="1">VLOOKUP(Tabla1[[#This Row],[Cuenta]],TABLAS!$C:$D,2,0)</f>
        <v>SERVICIOS DE TERCEROS</v>
      </c>
      <c r="D123" s="33" t="s">
        <v>38</v>
      </c>
      <c r="E123" s="39" t="str">
        <f ca="1">VLOOKUP(RANDBETWEEN(1,65),TABLAS!$B$4:$D$68,2,0)</f>
        <v>Courier</v>
      </c>
      <c r="F123" s="41">
        <f t="shared" ca="1" si="1"/>
        <v>10798</v>
      </c>
      <c r="G123" s="41">
        <f ca="1">RANDBETWEEN(70,130)/100*Tabla1[[#This Row],[Valor Meta 2019]]</f>
        <v>8314.4600000000009</v>
      </c>
      <c r="H123" s="40">
        <f ca="1">RANDBETWEEN(70,120)/100*Tabla1[[#This Row],[Valor Real 2019]]</f>
        <v>8397.6046000000006</v>
      </c>
    </row>
    <row r="124" spans="2:8" ht="15" customHeight="1" x14ac:dyDescent="0.25">
      <c r="B124" s="33" t="s">
        <v>24</v>
      </c>
      <c r="C124" t="str">
        <f ca="1">VLOOKUP(Tabla1[[#This Row],[Cuenta]],TABLAS!$C:$D,2,0)</f>
        <v>GESTIÓN</v>
      </c>
      <c r="D124" s="33" t="s">
        <v>38</v>
      </c>
      <c r="E124" s="39" t="str">
        <f ca="1">VLOOKUP(RANDBETWEEN(1,65),TABLAS!$B$4:$D$68,2,0)</f>
        <v>Combustible</v>
      </c>
      <c r="F124" s="41">
        <f t="shared" ca="1" si="1"/>
        <v>27065</v>
      </c>
      <c r="G124" s="41">
        <f ca="1">RANDBETWEEN(70,130)/100*Tabla1[[#This Row],[Valor Meta 2019]]</f>
        <v>20840.05</v>
      </c>
      <c r="H124" s="40">
        <f ca="1">RANDBETWEEN(70,120)/100*Tabla1[[#This Row],[Valor Real 2019]]</f>
        <v>22507.254000000001</v>
      </c>
    </row>
    <row r="125" spans="2:8" ht="15" customHeight="1" x14ac:dyDescent="0.25">
      <c r="B125" s="33" t="s">
        <v>24</v>
      </c>
      <c r="C125" t="str">
        <f ca="1">VLOOKUP(Tabla1[[#This Row],[Cuenta]],TABLAS!$C:$D,2,0)</f>
        <v>SERVICIOS DE TERCEROS</v>
      </c>
      <c r="D125" s="33" t="s">
        <v>38</v>
      </c>
      <c r="E125" s="39" t="str">
        <f ca="1">VLOOKUP(RANDBETWEEN(1,65),TABLAS!$B$4:$D$68,2,0)</f>
        <v>Flete Local</v>
      </c>
      <c r="F125" s="41">
        <f t="shared" ca="1" si="1"/>
        <v>13129</v>
      </c>
      <c r="G125" s="41">
        <f ca="1">RANDBETWEEN(70,130)/100*Tabla1[[#This Row],[Valor Meta 2019]]</f>
        <v>10503.2</v>
      </c>
      <c r="H125" s="40">
        <f ca="1">RANDBETWEEN(70,120)/100*Tabla1[[#This Row],[Valor Real 2019]]</f>
        <v>9452.880000000001</v>
      </c>
    </row>
    <row r="126" spans="2:8" ht="15" customHeight="1" x14ac:dyDescent="0.25">
      <c r="B126" s="33" t="s">
        <v>24</v>
      </c>
      <c r="C126" t="str">
        <f ca="1">VLOOKUP(Tabla1[[#This Row],[Cuenta]],TABLAS!$C:$D,2,0)</f>
        <v>SERVICIOS DE TERCEROS</v>
      </c>
      <c r="D126" s="33" t="s">
        <v>39</v>
      </c>
      <c r="E126" s="39" t="str">
        <f ca="1">VLOOKUP(RANDBETWEEN(1,65),TABLAS!$B$4:$D$68,2,0)</f>
        <v>Gasto de viaje</v>
      </c>
      <c r="F126" s="41">
        <f t="shared" ca="1" si="1"/>
        <v>22338</v>
      </c>
      <c r="G126" s="41">
        <f ca="1">RANDBETWEEN(70,130)/100*Tabla1[[#This Row],[Valor Meta 2019]]</f>
        <v>22784.760000000002</v>
      </c>
      <c r="H126" s="40">
        <f ca="1">RANDBETWEEN(70,120)/100*Tabla1[[#This Row],[Valor Real 2019]]</f>
        <v>25746.7788</v>
      </c>
    </row>
    <row r="127" spans="2:8" ht="15" customHeight="1" x14ac:dyDescent="0.25">
      <c r="B127" s="33" t="s">
        <v>24</v>
      </c>
      <c r="C127" t="str">
        <f ca="1">VLOOKUP(Tabla1[[#This Row],[Cuenta]],TABLAS!$C:$D,2,0)</f>
        <v>SERVICIOS DE TERCEROS</v>
      </c>
      <c r="D127" s="33" t="s">
        <v>39</v>
      </c>
      <c r="E127" s="39" t="str">
        <f ca="1">VLOOKUP(RANDBETWEEN(1,65),TABLAS!$B$4:$D$68,2,0)</f>
        <v>Gasto de viaje</v>
      </c>
      <c r="F127" s="41">
        <f t="shared" ca="1" si="1"/>
        <v>10868</v>
      </c>
      <c r="G127" s="41">
        <f ca="1">RANDBETWEEN(70,130)/100*Tabla1[[#This Row],[Valor Meta 2019]]</f>
        <v>8259.68</v>
      </c>
      <c r="H127" s="40">
        <f ca="1">RANDBETWEEN(70,120)/100*Tabla1[[#This Row],[Valor Real 2019]]</f>
        <v>8424.8736000000008</v>
      </c>
    </row>
    <row r="128" spans="2:8" ht="15" customHeight="1" x14ac:dyDescent="0.25">
      <c r="B128" s="33" t="s">
        <v>24</v>
      </c>
      <c r="C128" t="str">
        <f ca="1">VLOOKUP(Tabla1[[#This Row],[Cuenta]],TABLAS!$C:$D,2,0)</f>
        <v>DEPRECIACIÓN, MAQ Y EQUIPOS</v>
      </c>
      <c r="D128" s="33" t="s">
        <v>39</v>
      </c>
      <c r="E128" s="39" t="str">
        <f ca="1">VLOOKUP(RANDBETWEEN(1,65),TABLAS!$B$4:$D$68,2,0)</f>
        <v>Deprec.Equipo de computo Costo</v>
      </c>
      <c r="F128" s="41">
        <f t="shared" ca="1" si="1"/>
        <v>21523</v>
      </c>
      <c r="G128" s="41">
        <f ca="1">RANDBETWEEN(70,130)/100*Tabla1[[#This Row],[Valor Meta 2019]]</f>
        <v>26903.75</v>
      </c>
      <c r="H128" s="40">
        <f ca="1">RANDBETWEEN(70,120)/100*Tabla1[[#This Row],[Valor Real 2019]]</f>
        <v>20177.8125</v>
      </c>
    </row>
    <row r="129" spans="2:8" ht="15" customHeight="1" x14ac:dyDescent="0.25">
      <c r="B129" s="33" t="s">
        <v>24</v>
      </c>
      <c r="C129" t="str">
        <f ca="1">VLOOKUP(Tabla1[[#This Row],[Cuenta]],TABLAS!$C:$D,2,0)</f>
        <v>SERVICIOS DE TERCEROS</v>
      </c>
      <c r="D129" s="33" t="s">
        <v>39</v>
      </c>
      <c r="E129" s="39" t="str">
        <f ca="1">VLOOKUP(RANDBETWEEN(1,65),TABLAS!$B$4:$D$68,2,0)</f>
        <v>Selección Y Eval. Pe</v>
      </c>
      <c r="F129" s="41">
        <f t="shared" ca="1" si="1"/>
        <v>27310</v>
      </c>
      <c r="G129" s="41">
        <f ca="1">RANDBETWEEN(70,130)/100*Tabla1[[#This Row],[Valor Meta 2019]]</f>
        <v>32225.8</v>
      </c>
      <c r="H129" s="40">
        <f ca="1">RANDBETWEEN(70,120)/100*Tabla1[[#This Row],[Valor Real 2019]]</f>
        <v>34159.347999999998</v>
      </c>
    </row>
    <row r="130" spans="2:8" ht="15" customHeight="1" x14ac:dyDescent="0.25">
      <c r="B130" s="33" t="s">
        <v>24</v>
      </c>
      <c r="C130" t="str">
        <f ca="1">VLOOKUP(Tabla1[[#This Row],[Cuenta]],TABLAS!$C:$D,2,0)</f>
        <v>DEPRECIACIÓN, MAQ Y EQUIPOS</v>
      </c>
      <c r="D130" s="33" t="s">
        <v>39</v>
      </c>
      <c r="E130" s="39" t="str">
        <f ca="1">VLOOKUP(RANDBETWEEN(1,65),TABLAS!$B$4:$D$68,2,0)</f>
        <v>Perdida medicion activos-MercaderÝa Difer.inventar</v>
      </c>
      <c r="F130" s="41">
        <f t="shared" ca="1" si="1"/>
        <v>15954</v>
      </c>
      <c r="G130" s="41">
        <f ca="1">RANDBETWEEN(70,130)/100*Tabla1[[#This Row],[Valor Meta 2019]]</f>
        <v>12284.58</v>
      </c>
      <c r="H130" s="40">
        <f ca="1">RANDBETWEEN(70,120)/100*Tabla1[[#This Row],[Valor Real 2019]]</f>
        <v>8844.8976000000002</v>
      </c>
    </row>
    <row r="131" spans="2:8" ht="15" customHeight="1" x14ac:dyDescent="0.25">
      <c r="B131" s="33" t="s">
        <v>24</v>
      </c>
      <c r="C131" t="str">
        <f ca="1">VLOOKUP(Tabla1[[#This Row],[Cuenta]],TABLAS!$C:$D,2,0)</f>
        <v>SERVICIOS DE TERCEROS</v>
      </c>
      <c r="D131" s="33" t="s">
        <v>39</v>
      </c>
      <c r="E131" s="39" t="str">
        <f ca="1">VLOOKUP(RANDBETWEEN(1,65),TABLAS!$B$4:$D$68,2,0)</f>
        <v>Flete a Provincia</v>
      </c>
      <c r="F131" s="41">
        <f t="shared" ca="1" si="1"/>
        <v>13511</v>
      </c>
      <c r="G131" s="41">
        <f ca="1">RANDBETWEEN(70,130)/100*Tabla1[[#This Row],[Valor Meta 2019]]</f>
        <v>16888.75</v>
      </c>
      <c r="H131" s="40">
        <f ca="1">RANDBETWEEN(70,120)/100*Tabla1[[#This Row],[Valor Real 2019]]</f>
        <v>17057.637500000001</v>
      </c>
    </row>
    <row r="132" spans="2:8" ht="15" customHeight="1" x14ac:dyDescent="0.25">
      <c r="B132" s="33" t="s">
        <v>24</v>
      </c>
      <c r="C132" t="str">
        <f ca="1">VLOOKUP(Tabla1[[#This Row],[Cuenta]],TABLAS!$C:$D,2,0)</f>
        <v>DEPRECIACIÓN, MAQ Y EQUIPOS</v>
      </c>
      <c r="D132" s="33" t="s">
        <v>39</v>
      </c>
      <c r="E132" s="39" t="str">
        <f ca="1">VLOOKUP(RANDBETWEEN(1,65),TABLAS!$B$4:$D$68,2,0)</f>
        <v>Deprec.Equipos diversos Costo</v>
      </c>
      <c r="F132" s="41">
        <f t="shared" ca="1" si="1"/>
        <v>17126</v>
      </c>
      <c r="G132" s="41">
        <f ca="1">RANDBETWEEN(70,130)/100*Tabla1[[#This Row],[Valor Meta 2019]]</f>
        <v>21750.02</v>
      </c>
      <c r="H132" s="40">
        <f ca="1">RANDBETWEEN(70,120)/100*Tabla1[[#This Row],[Valor Real 2019]]</f>
        <v>24795.022799999999</v>
      </c>
    </row>
    <row r="133" spans="2:8" ht="15" customHeight="1" x14ac:dyDescent="0.25">
      <c r="B133" s="33" t="s">
        <v>24</v>
      </c>
      <c r="C133" t="str">
        <f ca="1">VLOOKUP(Tabla1[[#This Row],[Cuenta]],TABLAS!$C:$D,2,0)</f>
        <v>SERVICIOS DE TERCEROS</v>
      </c>
      <c r="D133" s="33" t="s">
        <v>39</v>
      </c>
      <c r="E133" s="39" t="str">
        <f ca="1">VLOOKUP(RANDBETWEEN(1,65),TABLAS!$B$4:$D$68,2,0)</f>
        <v>Gasto de viaje</v>
      </c>
      <c r="F133" s="41">
        <f t="shared" ca="1" si="1"/>
        <v>25168</v>
      </c>
      <c r="G133" s="41">
        <f ca="1">RANDBETWEEN(70,130)/100*Tabla1[[#This Row],[Valor Meta 2019]]</f>
        <v>28188.160000000003</v>
      </c>
      <c r="H133" s="40">
        <f ca="1">RANDBETWEEN(70,120)/100*Tabla1[[#This Row],[Valor Real 2019]]</f>
        <v>33543.910400000001</v>
      </c>
    </row>
    <row r="134" spans="2:8" ht="15" customHeight="1" x14ac:dyDescent="0.25">
      <c r="B134" s="33" t="s">
        <v>24</v>
      </c>
      <c r="C134" t="str">
        <f ca="1">VLOOKUP(Tabla1[[#This Row],[Cuenta]],TABLAS!$C:$D,2,0)</f>
        <v>GESTIÓN</v>
      </c>
      <c r="D134" s="33" t="s">
        <v>39</v>
      </c>
      <c r="E134" s="39" t="str">
        <f ca="1">VLOOKUP(RANDBETWEEN(1,65),TABLAS!$B$4:$D$68,2,0)</f>
        <v>Licencias de Sistemas</v>
      </c>
      <c r="F134" s="41">
        <f t="shared" ref="F134:F197" ca="1" si="2">RANDBETWEEN(8000,30000)</f>
        <v>25510</v>
      </c>
      <c r="G134" s="41">
        <f ca="1">RANDBETWEEN(70,130)/100*Tabla1[[#This Row],[Valor Meta 2019]]</f>
        <v>20663.100000000002</v>
      </c>
      <c r="H134" s="40">
        <f ca="1">RANDBETWEEN(70,120)/100*Tabla1[[#This Row],[Valor Real 2019]]</f>
        <v>15084.063000000002</v>
      </c>
    </row>
    <row r="135" spans="2:8" ht="15" customHeight="1" x14ac:dyDescent="0.25">
      <c r="B135" s="33" t="s">
        <v>24</v>
      </c>
      <c r="C135" t="str">
        <f ca="1">VLOOKUP(Tabla1[[#This Row],[Cuenta]],TABLAS!$C:$D,2,0)</f>
        <v>SERVICIOS DE TERCEROS</v>
      </c>
      <c r="D135" s="33" t="s">
        <v>39</v>
      </c>
      <c r="E135" s="39" t="str">
        <f ca="1">VLOOKUP(RANDBETWEEN(1,65),TABLAS!$B$4:$D$68,2,0)</f>
        <v>Consultorias</v>
      </c>
      <c r="F135" s="41">
        <f t="shared" ca="1" si="2"/>
        <v>10897</v>
      </c>
      <c r="G135" s="41">
        <f ca="1">RANDBETWEEN(70,130)/100*Tabla1[[#This Row],[Valor Meta 2019]]</f>
        <v>14057.130000000001</v>
      </c>
      <c r="H135" s="40">
        <f ca="1">RANDBETWEEN(70,120)/100*Tabla1[[#This Row],[Valor Real 2019]]</f>
        <v>15041.129100000002</v>
      </c>
    </row>
    <row r="136" spans="2:8" ht="15" customHeight="1" x14ac:dyDescent="0.25">
      <c r="B136" s="33" t="s">
        <v>24</v>
      </c>
      <c r="C136" t="str">
        <f ca="1">VLOOKUP(Tabla1[[#This Row],[Cuenta]],TABLAS!$C:$D,2,0)</f>
        <v>SERVICIOS DE TERCEROS</v>
      </c>
      <c r="D136" s="33" t="s">
        <v>39</v>
      </c>
      <c r="E136" s="39" t="str">
        <f ca="1">VLOOKUP(RANDBETWEEN(1,65),TABLAS!$B$4:$D$68,2,0)</f>
        <v>Gasto de viaje</v>
      </c>
      <c r="F136" s="41">
        <f t="shared" ca="1" si="2"/>
        <v>15106</v>
      </c>
      <c r="G136" s="41">
        <f ca="1">RANDBETWEEN(70,130)/100*Tabla1[[#This Row],[Valor Meta 2019]]</f>
        <v>13595.4</v>
      </c>
      <c r="H136" s="40">
        <f ca="1">RANDBETWEEN(70,120)/100*Tabla1[[#This Row],[Valor Real 2019]]</f>
        <v>14275.17</v>
      </c>
    </row>
    <row r="137" spans="2:8" ht="15" customHeight="1" x14ac:dyDescent="0.25">
      <c r="B137" s="33" t="s">
        <v>24</v>
      </c>
      <c r="C137" t="str">
        <f ca="1">VLOOKUP(Tabla1[[#This Row],[Cuenta]],TABLAS!$C:$D,2,0)</f>
        <v>SERVICIOS DE TERCEROS</v>
      </c>
      <c r="D137" s="33" t="s">
        <v>39</v>
      </c>
      <c r="E137" s="39" t="str">
        <f ca="1">VLOOKUP(RANDBETWEEN(1,65),TABLAS!$B$4:$D$68,2,0)</f>
        <v>Flete Local</v>
      </c>
      <c r="F137" s="41">
        <f t="shared" ca="1" si="2"/>
        <v>24329</v>
      </c>
      <c r="G137" s="41">
        <f ca="1">RANDBETWEEN(70,130)/100*Tabla1[[#This Row],[Valor Meta 2019]]</f>
        <v>31141.119999999999</v>
      </c>
      <c r="H137" s="40">
        <f ca="1">RANDBETWEEN(70,120)/100*Tabla1[[#This Row],[Valor Real 2019]]</f>
        <v>23044.428799999998</v>
      </c>
    </row>
    <row r="138" spans="2:8" ht="15" customHeight="1" x14ac:dyDescent="0.25">
      <c r="B138" s="33" t="s">
        <v>24</v>
      </c>
      <c r="C138" t="str">
        <f ca="1">VLOOKUP(Tabla1[[#This Row],[Cuenta]],TABLAS!$C:$D,2,0)</f>
        <v>GESTIÓN</v>
      </c>
      <c r="D138" s="33" t="s">
        <v>39</v>
      </c>
      <c r="E138" s="39" t="str">
        <f ca="1">VLOOKUP(RANDBETWEEN(1,65),TABLAS!$B$4:$D$68,2,0)</f>
        <v>SOAT</v>
      </c>
      <c r="F138" s="41">
        <f t="shared" ca="1" si="2"/>
        <v>21728</v>
      </c>
      <c r="G138" s="41">
        <f ca="1">RANDBETWEEN(70,130)/100*Tabla1[[#This Row],[Valor Meta 2019]]</f>
        <v>17165.12</v>
      </c>
      <c r="H138" s="40">
        <f ca="1">RANDBETWEEN(70,120)/100*Tabla1[[#This Row],[Valor Real 2019]]</f>
        <v>14590.351999999999</v>
      </c>
    </row>
    <row r="139" spans="2:8" ht="15" customHeight="1" x14ac:dyDescent="0.25">
      <c r="B139" s="33" t="s">
        <v>24</v>
      </c>
      <c r="C139" t="str">
        <f ca="1">VLOOKUP(Tabla1[[#This Row],[Cuenta]],TABLAS!$C:$D,2,0)</f>
        <v>GESTIÓN</v>
      </c>
      <c r="D139" s="33" t="s">
        <v>39</v>
      </c>
      <c r="E139" s="39" t="str">
        <f ca="1">VLOOKUP(RANDBETWEEN(1,65),TABLAS!$B$4:$D$68,2,0)</f>
        <v>Seguros-vehiculos</v>
      </c>
      <c r="F139" s="41">
        <f t="shared" ca="1" si="2"/>
        <v>18906</v>
      </c>
      <c r="G139" s="41">
        <f ca="1">RANDBETWEEN(70,130)/100*Tabla1[[#This Row],[Valor Meta 2019]]</f>
        <v>13423.26</v>
      </c>
      <c r="H139" s="40">
        <f ca="1">RANDBETWEEN(70,120)/100*Tabla1[[#This Row],[Valor Real 2019]]</f>
        <v>11946.7014</v>
      </c>
    </row>
    <row r="140" spans="2:8" ht="15" customHeight="1" x14ac:dyDescent="0.25">
      <c r="B140" s="33" t="s">
        <v>24</v>
      </c>
      <c r="C140" t="str">
        <f ca="1">VLOOKUP(Tabla1[[#This Row],[Cuenta]],TABLAS!$C:$D,2,0)</f>
        <v>SERVICIOS DE TERCEROS</v>
      </c>
      <c r="D140" s="33" t="s">
        <v>40</v>
      </c>
      <c r="E140" s="39" t="str">
        <f ca="1">VLOOKUP(RANDBETWEEN(1,65),TABLAS!$B$4:$D$68,2,0)</f>
        <v>Servicio de montacarga</v>
      </c>
      <c r="F140" s="41">
        <f t="shared" ca="1" si="2"/>
        <v>21998</v>
      </c>
      <c r="G140" s="41">
        <f ca="1">RANDBETWEEN(70,130)/100*Tabla1[[#This Row],[Valor Meta 2019]]</f>
        <v>28157.440000000002</v>
      </c>
      <c r="H140" s="40">
        <f ca="1">RANDBETWEEN(70,120)/100*Tabla1[[#This Row],[Valor Real 2019]]</f>
        <v>25904.844800000003</v>
      </c>
    </row>
    <row r="141" spans="2:8" ht="15" customHeight="1" x14ac:dyDescent="0.25">
      <c r="B141" s="33" t="s">
        <v>24</v>
      </c>
      <c r="C141" t="str">
        <f ca="1">VLOOKUP(Tabla1[[#This Row],[Cuenta]],TABLAS!$C:$D,2,0)</f>
        <v>GESTIÓN</v>
      </c>
      <c r="D141" s="33" t="s">
        <v>40</v>
      </c>
      <c r="E141" s="39" t="str">
        <f ca="1">VLOOKUP(RANDBETWEEN(1,65),TABLAS!$B$4:$D$68,2,0)</f>
        <v>Suministros diversos</v>
      </c>
      <c r="F141" s="41">
        <f t="shared" ca="1" si="2"/>
        <v>16526</v>
      </c>
      <c r="G141" s="41">
        <f ca="1">RANDBETWEEN(70,130)/100*Tabla1[[#This Row],[Valor Meta 2019]]</f>
        <v>20492.240000000002</v>
      </c>
      <c r="H141" s="40">
        <f ca="1">RANDBETWEEN(70,120)/100*Tabla1[[#This Row],[Valor Real 2019]]</f>
        <v>19057.783200000002</v>
      </c>
    </row>
    <row r="142" spans="2:8" ht="15" customHeight="1" x14ac:dyDescent="0.25">
      <c r="B142" s="33" t="s">
        <v>24</v>
      </c>
      <c r="C142" t="str">
        <f ca="1">VLOOKUP(Tabla1[[#This Row],[Cuenta]],TABLAS!$C:$D,2,0)</f>
        <v>DEPRECIACIÓN, MAQ Y EQUIPOS</v>
      </c>
      <c r="D142" s="33" t="s">
        <v>40</v>
      </c>
      <c r="E142" s="39" t="str">
        <f ca="1">VLOOKUP(RANDBETWEEN(1,65),TABLAS!$B$4:$D$68,2,0)</f>
        <v>Deprec.Equipo de transporte leasing</v>
      </c>
      <c r="F142" s="41">
        <f t="shared" ca="1" si="2"/>
        <v>12036</v>
      </c>
      <c r="G142" s="41">
        <f ca="1">RANDBETWEEN(70,130)/100*Tabla1[[#This Row],[Valor Meta 2019]]</f>
        <v>14202.48</v>
      </c>
      <c r="H142" s="40">
        <f ca="1">RANDBETWEEN(70,120)/100*Tabla1[[#This Row],[Valor Real 2019]]</f>
        <v>13066.2816</v>
      </c>
    </row>
    <row r="143" spans="2:8" ht="15" customHeight="1" x14ac:dyDescent="0.25">
      <c r="B143" s="33" t="s">
        <v>24</v>
      </c>
      <c r="C143" t="str">
        <f ca="1">VLOOKUP(Tabla1[[#This Row],[Cuenta]],TABLAS!$C:$D,2,0)</f>
        <v>PERSONAL</v>
      </c>
      <c r="D143" s="33" t="s">
        <v>40</v>
      </c>
      <c r="E143" s="39" t="str">
        <f ca="1">VLOOKUP(RANDBETWEEN(1,65),TABLAS!$B$4:$D$68,2,0)</f>
        <v>Participacion de utilidades</v>
      </c>
      <c r="F143" s="41">
        <f t="shared" ca="1" si="2"/>
        <v>11334</v>
      </c>
      <c r="G143" s="41">
        <f ca="1">RANDBETWEEN(70,130)/100*Tabla1[[#This Row],[Valor Meta 2019]]</f>
        <v>14280.84</v>
      </c>
      <c r="H143" s="40">
        <f ca="1">RANDBETWEEN(70,120)/100*Tabla1[[#This Row],[Valor Real 2019]]</f>
        <v>12995.564400000001</v>
      </c>
    </row>
    <row r="144" spans="2:8" ht="15" customHeight="1" x14ac:dyDescent="0.25">
      <c r="B144" s="33" t="s">
        <v>24</v>
      </c>
      <c r="C144" t="str">
        <f ca="1">VLOOKUP(Tabla1[[#This Row],[Cuenta]],TABLAS!$C:$D,2,0)</f>
        <v>DEPRECIACIÓN, MAQ Y EQUIPOS</v>
      </c>
      <c r="D144" s="33" t="s">
        <v>40</v>
      </c>
      <c r="E144" s="39" t="str">
        <f ca="1">VLOOKUP(RANDBETWEEN(1,65),TABLAS!$B$4:$D$68,2,0)</f>
        <v>Deprec.Maquinarias leasing</v>
      </c>
      <c r="F144" s="41">
        <f t="shared" ca="1" si="2"/>
        <v>15193</v>
      </c>
      <c r="G144" s="41">
        <f ca="1">RANDBETWEEN(70,130)/100*Tabla1[[#This Row],[Valor Meta 2019]]</f>
        <v>13825.630000000001</v>
      </c>
      <c r="H144" s="40">
        <f ca="1">RANDBETWEEN(70,120)/100*Tabla1[[#This Row],[Valor Real 2019]]</f>
        <v>13963.886300000002</v>
      </c>
    </row>
    <row r="145" spans="2:8" ht="15" customHeight="1" x14ac:dyDescent="0.25">
      <c r="B145" s="33" t="s">
        <v>24</v>
      </c>
      <c r="C145" t="str">
        <f ca="1">VLOOKUP(Tabla1[[#This Row],[Cuenta]],TABLAS!$C:$D,2,0)</f>
        <v>GESTIÓN</v>
      </c>
      <c r="D145" s="33" t="s">
        <v>40</v>
      </c>
      <c r="E145" s="39" t="str">
        <f ca="1">VLOOKUP(RANDBETWEEN(1,65),TABLAS!$B$4:$D$68,2,0)</f>
        <v>Arbitrios municipales</v>
      </c>
      <c r="F145" s="41">
        <f t="shared" ca="1" si="2"/>
        <v>20945</v>
      </c>
      <c r="G145" s="41">
        <f ca="1">RANDBETWEEN(70,130)/100*Tabla1[[#This Row],[Valor Meta 2019]]</f>
        <v>17593.8</v>
      </c>
      <c r="H145" s="40">
        <f ca="1">RANDBETWEEN(70,120)/100*Tabla1[[#This Row],[Valor Real 2019]]</f>
        <v>13195.349999999999</v>
      </c>
    </row>
    <row r="146" spans="2:8" ht="15" customHeight="1" x14ac:dyDescent="0.25">
      <c r="B146" s="33" t="s">
        <v>24</v>
      </c>
      <c r="C146" t="str">
        <f ca="1">VLOOKUP(Tabla1[[#This Row],[Cuenta]],TABLAS!$C:$D,2,0)</f>
        <v>DEPRECIACIÓN, MAQ Y EQUIPOS</v>
      </c>
      <c r="D146" s="33" t="s">
        <v>40</v>
      </c>
      <c r="E146" s="39" t="str">
        <f ca="1">VLOOKUP(RANDBETWEEN(1,65),TABLAS!$B$4:$D$68,2,0)</f>
        <v>Deprc.Muebles y enseres leasing</v>
      </c>
      <c r="F146" s="41">
        <f t="shared" ca="1" si="2"/>
        <v>25700</v>
      </c>
      <c r="G146" s="41">
        <f ca="1">RANDBETWEEN(70,130)/100*Tabla1[[#This Row],[Valor Meta 2019]]</f>
        <v>26728</v>
      </c>
      <c r="H146" s="40">
        <f ca="1">RANDBETWEEN(70,120)/100*Tabla1[[#This Row],[Valor Real 2019]]</f>
        <v>25391.599999999999</v>
      </c>
    </row>
    <row r="147" spans="2:8" ht="15" customHeight="1" x14ac:dyDescent="0.25">
      <c r="B147" s="33" t="s">
        <v>24</v>
      </c>
      <c r="C147" t="str">
        <f ca="1">VLOOKUP(Tabla1[[#This Row],[Cuenta]],TABLAS!$C:$D,2,0)</f>
        <v>PERSONAL</v>
      </c>
      <c r="D147" s="33" t="s">
        <v>40</v>
      </c>
      <c r="E147" s="39" t="str">
        <f ca="1">VLOOKUP(RANDBETWEEN(1,65),TABLAS!$B$4:$D$68,2,0)</f>
        <v>Sueldos</v>
      </c>
      <c r="F147" s="41">
        <f t="shared" ca="1" si="2"/>
        <v>17317</v>
      </c>
      <c r="G147" s="41">
        <f ca="1">RANDBETWEEN(70,130)/100*Tabla1[[#This Row],[Valor Meta 2019]]</f>
        <v>13334.09</v>
      </c>
      <c r="H147" s="40">
        <f ca="1">RANDBETWEEN(70,120)/100*Tabla1[[#This Row],[Valor Real 2019]]</f>
        <v>10133.9084</v>
      </c>
    </row>
    <row r="148" spans="2:8" ht="15" customHeight="1" x14ac:dyDescent="0.25">
      <c r="B148" s="33" t="s">
        <v>24</v>
      </c>
      <c r="C148" t="str">
        <f ca="1">VLOOKUP(Tabla1[[#This Row],[Cuenta]],TABLAS!$C:$D,2,0)</f>
        <v>PERSONAL</v>
      </c>
      <c r="D148" s="33" t="s">
        <v>41</v>
      </c>
      <c r="E148" s="39" t="str">
        <f ca="1">VLOOKUP(RANDBETWEEN(1,65),TABLAS!$B$4:$D$68,2,0)</f>
        <v>Sueldos</v>
      </c>
      <c r="F148" s="41">
        <f t="shared" ca="1" si="2"/>
        <v>9330</v>
      </c>
      <c r="G148" s="41">
        <f ca="1">RANDBETWEEN(70,130)/100*Tabla1[[#This Row],[Valor Meta 2019]]</f>
        <v>9889.8000000000011</v>
      </c>
      <c r="H148" s="40">
        <f ca="1">RANDBETWEEN(70,120)/100*Tabla1[[#This Row],[Valor Real 2019]]</f>
        <v>11175.474</v>
      </c>
    </row>
    <row r="149" spans="2:8" ht="15" customHeight="1" x14ac:dyDescent="0.25">
      <c r="B149" s="33" t="s">
        <v>24</v>
      </c>
      <c r="C149" t="str">
        <f ca="1">VLOOKUP(Tabla1[[#This Row],[Cuenta]],TABLAS!$C:$D,2,0)</f>
        <v>SERVICIOS DE TERCEROS</v>
      </c>
      <c r="D149" s="33" t="s">
        <v>41</v>
      </c>
      <c r="E149" s="39" t="str">
        <f ca="1">VLOOKUP(RANDBETWEEN(1,65),TABLAS!$B$4:$D$68,2,0)</f>
        <v>Estibas</v>
      </c>
      <c r="F149" s="41">
        <f t="shared" ca="1" si="2"/>
        <v>19962</v>
      </c>
      <c r="G149" s="41">
        <f ca="1">RANDBETWEEN(70,130)/100*Tabla1[[#This Row],[Valor Meta 2019]]</f>
        <v>23954.399999999998</v>
      </c>
      <c r="H149" s="40">
        <f ca="1">RANDBETWEEN(70,120)/100*Tabla1[[#This Row],[Valor Real 2019]]</f>
        <v>26349.84</v>
      </c>
    </row>
    <row r="150" spans="2:8" ht="15" customHeight="1" x14ac:dyDescent="0.25">
      <c r="B150" s="33" t="s">
        <v>24</v>
      </c>
      <c r="C150" t="str">
        <f ca="1">VLOOKUP(Tabla1[[#This Row],[Cuenta]],TABLAS!$C:$D,2,0)</f>
        <v>PERSONAL</v>
      </c>
      <c r="D150" s="33" t="s">
        <v>41</v>
      </c>
      <c r="E150" s="39" t="str">
        <f ca="1">VLOOKUP(RANDBETWEEN(1,65),TABLAS!$B$4:$D$68,2,0)</f>
        <v>Movilidad y/o servicio de Transporte</v>
      </c>
      <c r="F150" s="41">
        <f t="shared" ca="1" si="2"/>
        <v>13634</v>
      </c>
      <c r="G150" s="41">
        <f ca="1">RANDBETWEEN(70,130)/100*Tabla1[[#This Row],[Valor Meta 2019]]</f>
        <v>13497.66</v>
      </c>
      <c r="H150" s="40">
        <f ca="1">RANDBETWEEN(70,120)/100*Tabla1[[#This Row],[Valor Real 2019]]</f>
        <v>15117.379200000001</v>
      </c>
    </row>
    <row r="151" spans="2:8" ht="15" customHeight="1" x14ac:dyDescent="0.25">
      <c r="B151" s="33" t="s">
        <v>24</v>
      </c>
      <c r="C151" t="str">
        <f ca="1">VLOOKUP(Tabla1[[#This Row],[Cuenta]],TABLAS!$C:$D,2,0)</f>
        <v>SERVICIOS DE TERCEROS</v>
      </c>
      <c r="D151" s="33" t="s">
        <v>41</v>
      </c>
      <c r="E151" s="39" t="str">
        <f ca="1">VLOOKUP(RANDBETWEEN(1,65),TABLAS!$B$4:$D$68,2,0)</f>
        <v>Gastos por almacenaje y/o embalaje</v>
      </c>
      <c r="F151" s="41">
        <f t="shared" ca="1" si="2"/>
        <v>11586</v>
      </c>
      <c r="G151" s="41">
        <f ca="1">RANDBETWEEN(70,130)/100*Tabla1[[#This Row],[Valor Meta 2019]]</f>
        <v>14134.92</v>
      </c>
      <c r="H151" s="40">
        <f ca="1">RANDBETWEEN(70,120)/100*Tabla1[[#This Row],[Valor Real 2019]]</f>
        <v>11307.936000000002</v>
      </c>
    </row>
    <row r="152" spans="2:8" ht="15" customHeight="1" x14ac:dyDescent="0.25">
      <c r="B152" s="33" t="s">
        <v>24</v>
      </c>
      <c r="C152" t="str">
        <f ca="1">VLOOKUP(Tabla1[[#This Row],[Cuenta]],TABLAS!$C:$D,2,0)</f>
        <v>PERSONAL</v>
      </c>
      <c r="D152" s="33" t="s">
        <v>41</v>
      </c>
      <c r="E152" s="39" t="str">
        <f ca="1">VLOOKUP(RANDBETWEEN(1,65),TABLAS!$B$4:$D$68,2,0)</f>
        <v>Sueldos</v>
      </c>
      <c r="F152" s="41">
        <f t="shared" ca="1" si="2"/>
        <v>26260</v>
      </c>
      <c r="G152" s="41">
        <f ca="1">RANDBETWEEN(70,130)/100*Tabla1[[#This Row],[Valor Meta 2019]]</f>
        <v>25997.4</v>
      </c>
      <c r="H152" s="40">
        <f ca="1">RANDBETWEEN(70,120)/100*Tabla1[[#This Row],[Valor Real 2019]]</f>
        <v>18718.128000000001</v>
      </c>
    </row>
    <row r="153" spans="2:8" ht="15" customHeight="1" x14ac:dyDescent="0.25">
      <c r="B153" s="33" t="s">
        <v>24</v>
      </c>
      <c r="C153" t="str">
        <f ca="1">VLOOKUP(Tabla1[[#This Row],[Cuenta]],TABLAS!$C:$D,2,0)</f>
        <v>GESTIÓN</v>
      </c>
      <c r="D153" s="33" t="s">
        <v>41</v>
      </c>
      <c r="E153" s="39" t="str">
        <f ca="1">VLOOKUP(RANDBETWEEN(1,65),TABLAS!$B$4:$D$68,2,0)</f>
        <v>comprobantes de pago</v>
      </c>
      <c r="F153" s="41">
        <f t="shared" ca="1" si="2"/>
        <v>9939</v>
      </c>
      <c r="G153" s="41">
        <f ca="1">RANDBETWEEN(70,130)/100*Tabla1[[#This Row],[Valor Meta 2019]]</f>
        <v>8845.7100000000009</v>
      </c>
      <c r="H153" s="40">
        <f ca="1">RANDBETWEEN(70,120)/100*Tabla1[[#This Row],[Valor Real 2019]]</f>
        <v>8934.1671000000006</v>
      </c>
    </row>
    <row r="154" spans="2:8" ht="15" customHeight="1" x14ac:dyDescent="0.25">
      <c r="B154" s="33" t="s">
        <v>24</v>
      </c>
      <c r="C154" t="str">
        <f ca="1">VLOOKUP(Tabla1[[#This Row],[Cuenta]],TABLAS!$C:$D,2,0)</f>
        <v>GESTIÓN</v>
      </c>
      <c r="D154" s="33" t="s">
        <v>42</v>
      </c>
      <c r="E154" s="39" t="str">
        <f ca="1">VLOOKUP(RANDBETWEEN(1,65),TABLAS!$B$4:$D$68,2,0)</f>
        <v>Otros-Gastos Reparables</v>
      </c>
      <c r="F154" s="41">
        <f t="shared" ca="1" si="2"/>
        <v>10394</v>
      </c>
      <c r="G154" s="41">
        <f ca="1">RANDBETWEEN(70,130)/100*Tabla1[[#This Row],[Valor Meta 2019]]</f>
        <v>12576.74</v>
      </c>
      <c r="H154" s="40">
        <f ca="1">RANDBETWEEN(70,120)/100*Tabla1[[#This Row],[Valor Real 2019]]</f>
        <v>12576.74</v>
      </c>
    </row>
    <row r="155" spans="2:8" ht="15" customHeight="1" x14ac:dyDescent="0.25">
      <c r="B155" s="33" t="s">
        <v>24</v>
      </c>
      <c r="C155" t="str">
        <f ca="1">VLOOKUP(Tabla1[[#This Row],[Cuenta]],TABLAS!$C:$D,2,0)</f>
        <v>GESTIÓN</v>
      </c>
      <c r="D155" s="33" t="s">
        <v>42</v>
      </c>
      <c r="E155" s="39" t="str">
        <f ca="1">VLOOKUP(RANDBETWEEN(1,65),TABLAS!$B$4:$D$68,2,0)</f>
        <v>Seguros-vehiculos</v>
      </c>
      <c r="F155" s="41">
        <f t="shared" ca="1" si="2"/>
        <v>19636</v>
      </c>
      <c r="G155" s="41">
        <f ca="1">RANDBETWEEN(70,130)/100*Tabla1[[#This Row],[Valor Meta 2019]]</f>
        <v>22974.12</v>
      </c>
      <c r="H155" s="40">
        <f ca="1">RANDBETWEEN(70,120)/100*Tabla1[[#This Row],[Valor Real 2019]]</f>
        <v>23663.3436</v>
      </c>
    </row>
    <row r="156" spans="2:8" ht="15" customHeight="1" x14ac:dyDescent="0.25">
      <c r="B156" s="33" t="s">
        <v>24</v>
      </c>
      <c r="C156" t="str">
        <f ca="1">VLOOKUP(Tabla1[[#This Row],[Cuenta]],TABLAS!$C:$D,2,0)</f>
        <v>DEPRECIACIÓN, MAQ Y EQUIPOS</v>
      </c>
      <c r="D156" s="33" t="s">
        <v>42</v>
      </c>
      <c r="E156" s="39" t="str">
        <f ca="1">VLOOKUP(RANDBETWEEN(1,65),TABLAS!$B$4:$D$68,2,0)</f>
        <v>Deprec.Equipo de transporte Costo</v>
      </c>
      <c r="F156" s="41">
        <f t="shared" ca="1" si="2"/>
        <v>22346</v>
      </c>
      <c r="G156" s="41">
        <f ca="1">RANDBETWEEN(70,130)/100*Tabla1[[#This Row],[Valor Meta 2019]]</f>
        <v>26591.739999999998</v>
      </c>
      <c r="H156" s="40">
        <f ca="1">RANDBETWEEN(70,120)/100*Tabla1[[#This Row],[Valor Real 2019]]</f>
        <v>27123.574799999999</v>
      </c>
    </row>
    <row r="157" spans="2:8" ht="15" customHeight="1" x14ac:dyDescent="0.25">
      <c r="B157" s="33" t="s">
        <v>24</v>
      </c>
      <c r="C157" t="str">
        <f ca="1">VLOOKUP(Tabla1[[#This Row],[Cuenta]],TABLAS!$C:$D,2,0)</f>
        <v>SERVICIOS DE TERCEROS</v>
      </c>
      <c r="D157" s="33" t="s">
        <v>42</v>
      </c>
      <c r="E157" s="39" t="str">
        <f ca="1">VLOOKUP(RANDBETWEEN(1,65),TABLAS!$B$4:$D$68,2,0)</f>
        <v>Flete a Provincia</v>
      </c>
      <c r="F157" s="41">
        <f t="shared" ca="1" si="2"/>
        <v>16881</v>
      </c>
      <c r="G157" s="41">
        <f ca="1">RANDBETWEEN(70,130)/100*Tabla1[[#This Row],[Valor Meta 2019]]</f>
        <v>19244.34</v>
      </c>
      <c r="H157" s="40">
        <f ca="1">RANDBETWEEN(70,120)/100*Tabla1[[#This Row],[Valor Real 2019]]</f>
        <v>16357.689</v>
      </c>
    </row>
    <row r="158" spans="2:8" ht="15" customHeight="1" x14ac:dyDescent="0.25">
      <c r="B158" s="33" t="s">
        <v>24</v>
      </c>
      <c r="C158" t="str">
        <f ca="1">VLOOKUP(Tabla1[[#This Row],[Cuenta]],TABLAS!$C:$D,2,0)</f>
        <v>SERVICIOS DE TERCEROS</v>
      </c>
      <c r="D158" s="33" t="s">
        <v>42</v>
      </c>
      <c r="E158" s="39" t="str">
        <f ca="1">VLOOKUP(RANDBETWEEN(1,65),TABLAS!$B$4:$D$68,2,0)</f>
        <v>Flete Local</v>
      </c>
      <c r="F158" s="41">
        <f t="shared" ca="1" si="2"/>
        <v>15336</v>
      </c>
      <c r="G158" s="41">
        <f ca="1">RANDBETWEEN(70,130)/100*Tabla1[[#This Row],[Valor Meta 2019]]</f>
        <v>15182.64</v>
      </c>
      <c r="H158" s="40">
        <f ca="1">RANDBETWEEN(70,120)/100*Tabla1[[#This Row],[Valor Real 2019]]</f>
        <v>17308.209599999998</v>
      </c>
    </row>
    <row r="159" spans="2:8" ht="15" customHeight="1" x14ac:dyDescent="0.25">
      <c r="B159" s="33" t="s">
        <v>24</v>
      </c>
      <c r="C159" t="str">
        <f ca="1">VLOOKUP(Tabla1[[#This Row],[Cuenta]],TABLAS!$C:$D,2,0)</f>
        <v>SERVICIOS DE TERCEROS</v>
      </c>
      <c r="D159" s="33" t="s">
        <v>42</v>
      </c>
      <c r="E159" s="39" t="str">
        <f ca="1">VLOOKUP(RANDBETWEEN(1,65),TABLAS!$B$4:$D$68,2,0)</f>
        <v>Consultorias</v>
      </c>
      <c r="F159" s="41">
        <f t="shared" ca="1" si="2"/>
        <v>12984</v>
      </c>
      <c r="G159" s="41">
        <f ca="1">RANDBETWEEN(70,130)/100*Tabla1[[#This Row],[Valor Meta 2019]]</f>
        <v>16749.36</v>
      </c>
      <c r="H159" s="40">
        <f ca="1">RANDBETWEEN(70,120)/100*Tabla1[[#This Row],[Valor Real 2019]]</f>
        <v>12059.539199999999</v>
      </c>
    </row>
    <row r="160" spans="2:8" ht="15" customHeight="1" x14ac:dyDescent="0.25">
      <c r="B160" s="33" t="s">
        <v>24</v>
      </c>
      <c r="C160" t="str">
        <f ca="1">VLOOKUP(Tabla1[[#This Row],[Cuenta]],TABLAS!$C:$D,2,0)</f>
        <v>GESTIÓN</v>
      </c>
      <c r="D160" s="33" t="s">
        <v>42</v>
      </c>
      <c r="E160" s="39" t="str">
        <f ca="1">VLOOKUP(RANDBETWEEN(1,65),TABLAS!$B$4:$D$68,2,0)</f>
        <v>Seguros-vehiculos</v>
      </c>
      <c r="F160" s="41">
        <f t="shared" ca="1" si="2"/>
        <v>26348</v>
      </c>
      <c r="G160" s="41">
        <f ca="1">RANDBETWEEN(70,130)/100*Tabla1[[#This Row],[Valor Meta 2019]]</f>
        <v>26611.48</v>
      </c>
      <c r="H160" s="40">
        <f ca="1">RANDBETWEEN(70,120)/100*Tabla1[[#This Row],[Valor Real 2019]]</f>
        <v>27675.939200000001</v>
      </c>
    </row>
    <row r="161" spans="2:8" ht="15" customHeight="1" x14ac:dyDescent="0.25">
      <c r="B161" s="33" t="s">
        <v>24</v>
      </c>
      <c r="C161" t="str">
        <f ca="1">VLOOKUP(Tabla1[[#This Row],[Cuenta]],TABLAS!$C:$D,2,0)</f>
        <v>DEPRECIACIÓN, MAQ Y EQUIPOS</v>
      </c>
      <c r="D161" s="33" t="s">
        <v>42</v>
      </c>
      <c r="E161" s="39" t="str">
        <f ca="1">VLOOKUP(RANDBETWEEN(1,65),TABLAS!$B$4:$D$68,2,0)</f>
        <v>Deprec.Maquinarias leasing</v>
      </c>
      <c r="F161" s="41">
        <f t="shared" ca="1" si="2"/>
        <v>24635</v>
      </c>
      <c r="G161" s="41">
        <f ca="1">RANDBETWEEN(70,130)/100*Tabla1[[#This Row],[Valor Meta 2019]]</f>
        <v>23649.599999999999</v>
      </c>
      <c r="H161" s="40">
        <f ca="1">RANDBETWEEN(70,120)/100*Tabla1[[#This Row],[Valor Real 2019]]</f>
        <v>20811.647999999997</v>
      </c>
    </row>
    <row r="162" spans="2:8" ht="15" customHeight="1" x14ac:dyDescent="0.25">
      <c r="B162" s="33" t="s">
        <v>24</v>
      </c>
      <c r="C162" t="str">
        <f ca="1">VLOOKUP(Tabla1[[#This Row],[Cuenta]],TABLAS!$C:$D,2,0)</f>
        <v>DEPRECIACIÓN, MAQ Y EQUIPOS</v>
      </c>
      <c r="D162" s="33" t="s">
        <v>42</v>
      </c>
      <c r="E162" s="39" t="str">
        <f ca="1">VLOOKUP(RANDBETWEEN(1,65),TABLAS!$B$4:$D$68,2,0)</f>
        <v>Dperec.Muebles y enseres Costo</v>
      </c>
      <c r="F162" s="41">
        <f t="shared" ca="1" si="2"/>
        <v>17157</v>
      </c>
      <c r="G162" s="41">
        <f ca="1">RANDBETWEEN(70,130)/100*Tabla1[[#This Row],[Valor Meta 2019]]</f>
        <v>14240.31</v>
      </c>
      <c r="H162" s="40">
        <f ca="1">RANDBETWEEN(70,120)/100*Tabla1[[#This Row],[Valor Real 2019]]</f>
        <v>11819.457299999998</v>
      </c>
    </row>
    <row r="163" spans="2:8" ht="15" customHeight="1" x14ac:dyDescent="0.25">
      <c r="B163" s="33" t="s">
        <v>24</v>
      </c>
      <c r="C163" t="str">
        <f ca="1">VLOOKUP(Tabla1[[#This Row],[Cuenta]],TABLAS!$C:$D,2,0)</f>
        <v>PERSONAL</v>
      </c>
      <c r="D163" s="33" t="s">
        <v>42</v>
      </c>
      <c r="E163" s="39" t="str">
        <f ca="1">VLOOKUP(RANDBETWEEN(1,65),TABLAS!$B$4:$D$68,2,0)</f>
        <v>Gratif. Ordinarias Empleados</v>
      </c>
      <c r="F163" s="41">
        <f t="shared" ca="1" si="2"/>
        <v>18512</v>
      </c>
      <c r="G163" s="41">
        <f ca="1">RANDBETWEEN(70,130)/100*Tabla1[[#This Row],[Valor Meta 2019]]</f>
        <v>17771.52</v>
      </c>
      <c r="H163" s="40">
        <f ca="1">RANDBETWEEN(70,120)/100*Tabla1[[#This Row],[Valor Real 2019]]</f>
        <v>20792.678400000001</v>
      </c>
    </row>
    <row r="164" spans="2:8" ht="15" customHeight="1" x14ac:dyDescent="0.25">
      <c r="B164" s="33" t="s">
        <v>24</v>
      </c>
      <c r="C164" t="str">
        <f ca="1">VLOOKUP(Tabla1[[#This Row],[Cuenta]],TABLAS!$C:$D,2,0)</f>
        <v>SERVICIOS DE TERCEROS</v>
      </c>
      <c r="D164" s="33" t="s">
        <v>42</v>
      </c>
      <c r="E164" s="39" t="str">
        <f ca="1">VLOOKUP(RANDBETWEEN(1,65),TABLAS!$B$4:$D$68,2,0)</f>
        <v>Selección Y Eval. Pe</v>
      </c>
      <c r="F164" s="41">
        <f t="shared" ca="1" si="2"/>
        <v>24325</v>
      </c>
      <c r="G164" s="41">
        <f ca="1">RANDBETWEEN(70,130)/100*Tabla1[[#This Row],[Valor Meta 2019]]</f>
        <v>17514</v>
      </c>
      <c r="H164" s="40">
        <f ca="1">RANDBETWEEN(70,120)/100*Tabla1[[#This Row],[Valor Real 2019]]</f>
        <v>19615.68</v>
      </c>
    </row>
    <row r="165" spans="2:8" ht="15" customHeight="1" x14ac:dyDescent="0.25">
      <c r="B165" s="33" t="s">
        <v>24</v>
      </c>
      <c r="C165" t="str">
        <f ca="1">VLOOKUP(Tabla1[[#This Row],[Cuenta]],TABLAS!$C:$D,2,0)</f>
        <v>GESTIÓN</v>
      </c>
      <c r="D165" s="33" t="s">
        <v>42</v>
      </c>
      <c r="E165" s="39" t="str">
        <f ca="1">VLOOKUP(RANDBETWEEN(1,65),TABLAS!$B$4:$D$68,2,0)</f>
        <v>Combustible</v>
      </c>
      <c r="F165" s="41">
        <f t="shared" ca="1" si="2"/>
        <v>17809</v>
      </c>
      <c r="G165" s="41">
        <f ca="1">RANDBETWEEN(70,130)/100*Tabla1[[#This Row],[Valor Meta 2019]]</f>
        <v>22617.43</v>
      </c>
      <c r="H165" s="40">
        <f ca="1">RANDBETWEEN(70,120)/100*Tabla1[[#This Row],[Valor Real 2019]]</f>
        <v>21260.3842</v>
      </c>
    </row>
    <row r="166" spans="2:8" ht="15" customHeight="1" x14ac:dyDescent="0.25">
      <c r="B166" s="33" t="s">
        <v>24</v>
      </c>
      <c r="C166" t="str">
        <f ca="1">VLOOKUP(Tabla1[[#This Row],[Cuenta]],TABLAS!$C:$D,2,0)</f>
        <v>PERSONAL</v>
      </c>
      <c r="D166" s="33" t="s">
        <v>42</v>
      </c>
      <c r="E166" s="39" t="str">
        <f ca="1">VLOOKUP(RANDBETWEEN(1,65),TABLAS!$B$4:$D$68,2,0)</f>
        <v>Gratificaciones Extraordinarias Empleados</v>
      </c>
      <c r="F166" s="41">
        <f t="shared" ca="1" si="2"/>
        <v>9393</v>
      </c>
      <c r="G166" s="41">
        <f ca="1">RANDBETWEEN(70,130)/100*Tabla1[[#This Row],[Valor Meta 2019]]</f>
        <v>9580.86</v>
      </c>
      <c r="H166" s="40">
        <f ca="1">RANDBETWEEN(70,120)/100*Tabla1[[#This Row],[Valor Real 2019]]</f>
        <v>9293.4341999999997</v>
      </c>
    </row>
    <row r="167" spans="2:8" ht="15" customHeight="1" x14ac:dyDescent="0.25">
      <c r="B167" s="33" t="s">
        <v>24</v>
      </c>
      <c r="C167" t="str">
        <f ca="1">VLOOKUP(Tabla1[[#This Row],[Cuenta]],TABLAS!$C:$D,2,0)</f>
        <v>GESTIÓN</v>
      </c>
      <c r="D167" s="33" t="s">
        <v>42</v>
      </c>
      <c r="E167" s="39" t="str">
        <f ca="1">VLOOKUP(RANDBETWEEN(1,65),TABLAS!$B$4:$D$68,2,0)</f>
        <v>Sanciones Administra</v>
      </c>
      <c r="F167" s="41">
        <f t="shared" ca="1" si="2"/>
        <v>28379</v>
      </c>
      <c r="G167" s="41">
        <f ca="1">RANDBETWEEN(70,130)/100*Tabla1[[#This Row],[Valor Meta 2019]]</f>
        <v>28662.79</v>
      </c>
      <c r="H167" s="40">
        <f ca="1">RANDBETWEEN(70,120)/100*Tabla1[[#This Row],[Valor Real 2019]]</f>
        <v>25223.2552</v>
      </c>
    </row>
    <row r="168" spans="2:8" ht="15" customHeight="1" x14ac:dyDescent="0.25">
      <c r="B168" s="33" t="s">
        <v>24</v>
      </c>
      <c r="C168" t="str">
        <f ca="1">VLOOKUP(Tabla1[[#This Row],[Cuenta]],TABLAS!$C:$D,2,0)</f>
        <v>SERVICIOS DE TERCEROS</v>
      </c>
      <c r="D168" s="33" t="s">
        <v>42</v>
      </c>
      <c r="E168" s="39" t="str">
        <f ca="1">VLOOKUP(RANDBETWEEN(1,65),TABLAS!$B$4:$D$68,2,0)</f>
        <v>Flete Local</v>
      </c>
      <c r="F168" s="41">
        <f t="shared" ca="1" si="2"/>
        <v>28493</v>
      </c>
      <c r="G168" s="41">
        <f ca="1">RANDBETWEEN(70,130)/100*Tabla1[[#This Row],[Valor Meta 2019]]</f>
        <v>33621.74</v>
      </c>
      <c r="H168" s="40">
        <f ca="1">RANDBETWEEN(70,120)/100*Tabla1[[#This Row],[Valor Real 2019]]</f>
        <v>36983.914000000004</v>
      </c>
    </row>
    <row r="169" spans="2:8" ht="15" customHeight="1" x14ac:dyDescent="0.25">
      <c r="B169" s="33" t="s">
        <v>24</v>
      </c>
      <c r="C169" t="str">
        <f ca="1">VLOOKUP(Tabla1[[#This Row],[Cuenta]],TABLAS!$C:$D,2,0)</f>
        <v>PERSONAL</v>
      </c>
      <c r="D169" s="33" t="s">
        <v>43</v>
      </c>
      <c r="E169" s="39" t="str">
        <f ca="1">VLOOKUP(RANDBETWEEN(1,65),TABLAS!$B$4:$D$68,2,0)</f>
        <v>CTS-Compensación por tiempo de servicio</v>
      </c>
      <c r="F169" s="41">
        <f t="shared" ca="1" si="2"/>
        <v>18981</v>
      </c>
      <c r="G169" s="41">
        <f ca="1">RANDBETWEEN(70,130)/100*Tabla1[[#This Row],[Valor Meta 2019]]</f>
        <v>24105.87</v>
      </c>
      <c r="H169" s="40">
        <f ca="1">RANDBETWEEN(70,120)/100*Tabla1[[#This Row],[Valor Real 2019]]</f>
        <v>24829.0461</v>
      </c>
    </row>
    <row r="170" spans="2:8" ht="15" customHeight="1" x14ac:dyDescent="0.25">
      <c r="B170" s="33" t="s">
        <v>24</v>
      </c>
      <c r="C170" t="str">
        <f ca="1">VLOOKUP(Tabla1[[#This Row],[Cuenta]],TABLAS!$C:$D,2,0)</f>
        <v>PERSONAL</v>
      </c>
      <c r="D170" s="33" t="s">
        <v>43</v>
      </c>
      <c r="E170" s="39" t="str">
        <f ca="1">VLOOKUP(RANDBETWEEN(1,65),TABLAS!$B$4:$D$68,2,0)</f>
        <v>Consumos</v>
      </c>
      <c r="F170" s="41">
        <f t="shared" ca="1" si="2"/>
        <v>29787</v>
      </c>
      <c r="G170" s="41">
        <f ca="1">RANDBETWEEN(70,130)/100*Tabla1[[#This Row],[Valor Meta 2019]]</f>
        <v>28893.39</v>
      </c>
      <c r="H170" s="40">
        <f ca="1">RANDBETWEEN(70,120)/100*Tabla1[[#This Row],[Valor Real 2019]]</f>
        <v>28604.456099999999</v>
      </c>
    </row>
    <row r="171" spans="2:8" ht="15" customHeight="1" x14ac:dyDescent="0.25">
      <c r="B171" s="33" t="s">
        <v>24</v>
      </c>
      <c r="C171" t="str">
        <f ca="1">VLOOKUP(Tabla1[[#This Row],[Cuenta]],TABLAS!$C:$D,2,0)</f>
        <v>PERSONAL</v>
      </c>
      <c r="D171" s="33" t="s">
        <v>43</v>
      </c>
      <c r="E171" s="39" t="str">
        <f ca="1">VLOOKUP(RANDBETWEEN(1,65),TABLAS!$B$4:$D$68,2,0)</f>
        <v>CTS-Compensación por tiempo de servicio</v>
      </c>
      <c r="F171" s="41">
        <f t="shared" ca="1" si="2"/>
        <v>10757</v>
      </c>
      <c r="G171" s="41">
        <f ca="1">RANDBETWEEN(70,130)/100*Tabla1[[#This Row],[Valor Meta 2019]]</f>
        <v>9035.8799999999992</v>
      </c>
      <c r="H171" s="40">
        <f ca="1">RANDBETWEEN(70,120)/100*Tabla1[[#This Row],[Valor Real 2019]]</f>
        <v>7409.4215999999988</v>
      </c>
    </row>
    <row r="172" spans="2:8" ht="15" customHeight="1" x14ac:dyDescent="0.25">
      <c r="B172" s="33" t="s">
        <v>24</v>
      </c>
      <c r="C172" t="str">
        <f ca="1">VLOOKUP(Tabla1[[#This Row],[Cuenta]],TABLAS!$C:$D,2,0)</f>
        <v>PERSONAL</v>
      </c>
      <c r="D172" s="33" t="s">
        <v>43</v>
      </c>
      <c r="E172" s="39" t="str">
        <f ca="1">VLOOKUP(RANDBETWEEN(1,65),TABLAS!$B$4:$D$68,2,0)</f>
        <v>Gratificaciones Extraordinarias Empleados</v>
      </c>
      <c r="F172" s="41">
        <f t="shared" ca="1" si="2"/>
        <v>27464</v>
      </c>
      <c r="G172" s="41">
        <f ca="1">RANDBETWEEN(70,130)/100*Tabla1[[#This Row],[Valor Meta 2019]]</f>
        <v>31858.239999999998</v>
      </c>
      <c r="H172" s="40">
        <f ca="1">RANDBETWEEN(70,120)/100*Tabla1[[#This Row],[Valor Real 2019]]</f>
        <v>29628.163199999999</v>
      </c>
    </row>
    <row r="173" spans="2:8" ht="15" customHeight="1" x14ac:dyDescent="0.25">
      <c r="B173" s="33" t="s">
        <v>24</v>
      </c>
      <c r="C173" t="str">
        <f ca="1">VLOOKUP(Tabla1[[#This Row],[Cuenta]],TABLAS!$C:$D,2,0)</f>
        <v>SERVICIOS DE TERCEROS</v>
      </c>
      <c r="D173" s="33" t="s">
        <v>43</v>
      </c>
      <c r="E173" s="39" t="str">
        <f ca="1">VLOOKUP(RANDBETWEEN(1,65),TABLAS!$B$4:$D$68,2,0)</f>
        <v>Selección Y Eval. Pe</v>
      </c>
      <c r="F173" s="41">
        <f t="shared" ca="1" si="2"/>
        <v>9805</v>
      </c>
      <c r="G173" s="41">
        <f ca="1">RANDBETWEEN(70,130)/100*Tabla1[[#This Row],[Valor Meta 2019]]</f>
        <v>8726.4500000000007</v>
      </c>
      <c r="H173" s="40">
        <f ca="1">RANDBETWEEN(70,120)/100*Tabla1[[#This Row],[Valor Real 2019]]</f>
        <v>7155.6890000000003</v>
      </c>
    </row>
    <row r="174" spans="2:8" ht="15" customHeight="1" x14ac:dyDescent="0.25">
      <c r="B174" s="33" t="s">
        <v>24</v>
      </c>
      <c r="C174" t="str">
        <f ca="1">VLOOKUP(Tabla1[[#This Row],[Cuenta]],TABLAS!$C:$D,2,0)</f>
        <v>PERSONAL</v>
      </c>
      <c r="D174" s="33" t="s">
        <v>43</v>
      </c>
      <c r="E174" s="39" t="str">
        <f ca="1">VLOOKUP(RANDBETWEEN(1,65),TABLAS!$B$4:$D$68,2,0)</f>
        <v>Atenciones y obsequios al personal</v>
      </c>
      <c r="F174" s="41">
        <f t="shared" ca="1" si="2"/>
        <v>25676</v>
      </c>
      <c r="G174" s="41">
        <f ca="1">RANDBETWEEN(70,130)/100*Tabla1[[#This Row],[Valor Meta 2019]]</f>
        <v>19000.239999999998</v>
      </c>
      <c r="H174" s="40">
        <f ca="1">RANDBETWEEN(70,120)/100*Tabla1[[#This Row],[Valor Real 2019]]</f>
        <v>18620.235199999999</v>
      </c>
    </row>
    <row r="175" spans="2:8" ht="15" customHeight="1" x14ac:dyDescent="0.25">
      <c r="B175" s="33" t="s">
        <v>24</v>
      </c>
      <c r="C175" t="str">
        <f ca="1">VLOOKUP(Tabla1[[#This Row],[Cuenta]],TABLAS!$C:$D,2,0)</f>
        <v>SERVICIOS DE TERCEROS</v>
      </c>
      <c r="D175" s="33" t="s">
        <v>43</v>
      </c>
      <c r="E175" s="39" t="str">
        <f ca="1">VLOOKUP(RANDBETWEEN(1,65),TABLAS!$B$4:$D$68,2,0)</f>
        <v>Estibas</v>
      </c>
      <c r="F175" s="41">
        <f t="shared" ca="1" si="2"/>
        <v>15782</v>
      </c>
      <c r="G175" s="41">
        <f ca="1">RANDBETWEEN(70,130)/100*Tabla1[[#This Row],[Valor Meta 2019]]</f>
        <v>16886.740000000002</v>
      </c>
      <c r="H175" s="40">
        <f ca="1">RANDBETWEEN(70,120)/100*Tabla1[[#This Row],[Valor Real 2019]]</f>
        <v>18237.679200000002</v>
      </c>
    </row>
    <row r="176" spans="2:8" ht="15" customHeight="1" x14ac:dyDescent="0.25">
      <c r="B176" s="33" t="s">
        <v>24</v>
      </c>
      <c r="C176" t="str">
        <f ca="1">VLOOKUP(Tabla1[[#This Row],[Cuenta]],TABLAS!$C:$D,2,0)</f>
        <v>GESTIÓN</v>
      </c>
      <c r="D176" s="33" t="s">
        <v>43</v>
      </c>
      <c r="E176" s="39" t="str">
        <f ca="1">VLOOKUP(RANDBETWEEN(1,65),TABLAS!$B$4:$D$68,2,0)</f>
        <v>comprobantes de pago</v>
      </c>
      <c r="F176" s="41">
        <f t="shared" ca="1" si="2"/>
        <v>24723</v>
      </c>
      <c r="G176" s="41">
        <f ca="1">RANDBETWEEN(70,130)/100*Tabla1[[#This Row],[Valor Meta 2019]]</f>
        <v>25959.15</v>
      </c>
      <c r="H176" s="40">
        <f ca="1">RANDBETWEEN(70,120)/100*Tabla1[[#This Row],[Valor Real 2019]]</f>
        <v>21026.911500000002</v>
      </c>
    </row>
    <row r="177" spans="2:8" ht="15" customHeight="1" x14ac:dyDescent="0.25">
      <c r="B177" s="33" t="s">
        <v>24</v>
      </c>
      <c r="C177" t="str">
        <f ca="1">VLOOKUP(Tabla1[[#This Row],[Cuenta]],TABLAS!$C:$D,2,0)</f>
        <v>SERVICIOS DE TERCEROS</v>
      </c>
      <c r="D177" s="33" t="s">
        <v>38</v>
      </c>
      <c r="E177" s="39" t="str">
        <f ca="1">VLOOKUP(RANDBETWEEN(1,65),TABLAS!$B$4:$D$68,2,0)</f>
        <v>Gastos por almacenaje y/o embalaje</v>
      </c>
      <c r="F177" s="41">
        <f t="shared" ca="1" si="2"/>
        <v>8772</v>
      </c>
      <c r="G177" s="41">
        <f ca="1">RANDBETWEEN(70,130)/100*Tabla1[[#This Row],[Valor Meta 2019]]</f>
        <v>7105.3200000000006</v>
      </c>
      <c r="H177" s="40">
        <f ca="1">RANDBETWEEN(70,120)/100*Tabla1[[#This Row],[Valor Real 2019]]</f>
        <v>8455.3307999999997</v>
      </c>
    </row>
    <row r="178" spans="2:8" ht="15" customHeight="1" x14ac:dyDescent="0.25">
      <c r="B178" s="33" t="s">
        <v>24</v>
      </c>
      <c r="C178" t="str">
        <f ca="1">VLOOKUP(Tabla1[[#This Row],[Cuenta]],TABLAS!$C:$D,2,0)</f>
        <v>PERSONAL</v>
      </c>
      <c r="D178" s="33" t="s">
        <v>38</v>
      </c>
      <c r="E178" s="39" t="str">
        <f ca="1">VLOOKUP(RANDBETWEEN(1,65),TABLAS!$B$4:$D$68,2,0)</f>
        <v>Indemnizacion Despido Arbitrario</v>
      </c>
      <c r="F178" s="41">
        <f t="shared" ca="1" si="2"/>
        <v>10199</v>
      </c>
      <c r="G178" s="41">
        <f ca="1">RANDBETWEEN(70,130)/100*Tabla1[[#This Row],[Valor Meta 2019]]</f>
        <v>7139.2999999999993</v>
      </c>
      <c r="H178" s="40">
        <f ca="1">RANDBETWEEN(70,120)/100*Tabla1[[#This Row],[Valor Real 2019]]</f>
        <v>5782.8329999999996</v>
      </c>
    </row>
    <row r="179" spans="2:8" ht="15" customHeight="1" x14ac:dyDescent="0.25">
      <c r="B179" s="33" t="s">
        <v>24</v>
      </c>
      <c r="C179" t="str">
        <f ca="1">VLOOKUP(Tabla1[[#This Row],[Cuenta]],TABLAS!$C:$D,2,0)</f>
        <v>PERSONAL</v>
      </c>
      <c r="D179" s="33" t="s">
        <v>38</v>
      </c>
      <c r="E179" s="39" t="str">
        <f ca="1">VLOOKUP(RANDBETWEEN(1,65),TABLAS!$B$4:$D$68,2,0)</f>
        <v>Seguro de vida</v>
      </c>
      <c r="F179" s="41">
        <f t="shared" ca="1" si="2"/>
        <v>12730</v>
      </c>
      <c r="G179" s="41">
        <f ca="1">RANDBETWEEN(70,130)/100*Tabla1[[#This Row],[Valor Meta 2019]]</f>
        <v>9674.7999999999993</v>
      </c>
      <c r="H179" s="40">
        <f ca="1">RANDBETWEEN(70,120)/100*Tabla1[[#This Row],[Valor Real 2019]]</f>
        <v>6965.8559999999989</v>
      </c>
    </row>
    <row r="180" spans="2:8" ht="15" customHeight="1" x14ac:dyDescent="0.25">
      <c r="B180" s="33" t="s">
        <v>24</v>
      </c>
      <c r="C180" t="str">
        <f ca="1">VLOOKUP(Tabla1[[#This Row],[Cuenta]],TABLAS!$C:$D,2,0)</f>
        <v>GESTIÓN</v>
      </c>
      <c r="D180" s="33" t="s">
        <v>38</v>
      </c>
      <c r="E180" s="39" t="str">
        <f ca="1">VLOOKUP(RANDBETWEEN(1,65),TABLAS!$B$4:$D$68,2,0)</f>
        <v>Arbitrios municipales</v>
      </c>
      <c r="F180" s="41">
        <f t="shared" ca="1" si="2"/>
        <v>27721</v>
      </c>
      <c r="G180" s="41">
        <f ca="1">RANDBETWEEN(70,130)/100*Tabla1[[#This Row],[Valor Meta 2019]]</f>
        <v>31601.94</v>
      </c>
      <c r="H180" s="40">
        <f ca="1">RANDBETWEEN(70,120)/100*Tabla1[[#This Row],[Valor Real 2019]]</f>
        <v>37606.308599999997</v>
      </c>
    </row>
    <row r="181" spans="2:8" ht="15" customHeight="1" x14ac:dyDescent="0.25">
      <c r="B181" s="33" t="s">
        <v>24</v>
      </c>
      <c r="C181" t="str">
        <f ca="1">VLOOKUP(Tabla1[[#This Row],[Cuenta]],TABLAS!$C:$D,2,0)</f>
        <v>GESTIÓN</v>
      </c>
      <c r="D181" s="33" t="s">
        <v>38</v>
      </c>
      <c r="E181" s="39" t="str">
        <f ca="1">VLOOKUP(RANDBETWEEN(1,65),TABLAS!$B$4:$D$68,2,0)</f>
        <v>Arbitrios municipales</v>
      </c>
      <c r="F181" s="41">
        <f t="shared" ca="1" si="2"/>
        <v>27530</v>
      </c>
      <c r="G181" s="41">
        <f ca="1">RANDBETWEEN(70,130)/100*Tabla1[[#This Row],[Valor Meta 2019]]</f>
        <v>28080.600000000002</v>
      </c>
      <c r="H181" s="40">
        <f ca="1">RANDBETWEEN(70,120)/100*Tabla1[[#This Row],[Valor Real 2019]]</f>
        <v>20779.644</v>
      </c>
    </row>
    <row r="182" spans="2:8" ht="15" customHeight="1" x14ac:dyDescent="0.25">
      <c r="B182" s="33" t="s">
        <v>24</v>
      </c>
      <c r="C182" t="str">
        <f ca="1">VLOOKUP(Tabla1[[#This Row],[Cuenta]],TABLAS!$C:$D,2,0)</f>
        <v>SERVICIOS DE TERCEROS</v>
      </c>
      <c r="D182" s="33" t="s">
        <v>38</v>
      </c>
      <c r="E182" s="39" t="str">
        <f ca="1">VLOOKUP(RANDBETWEEN(1,65),TABLAS!$B$4:$D$68,2,0)</f>
        <v>Flete a Provincia</v>
      </c>
      <c r="F182" s="41">
        <f t="shared" ca="1" si="2"/>
        <v>15380</v>
      </c>
      <c r="G182" s="41">
        <f ca="1">RANDBETWEEN(70,130)/100*Tabla1[[#This Row],[Valor Meta 2019]]</f>
        <v>13226.8</v>
      </c>
      <c r="H182" s="40">
        <f ca="1">RANDBETWEEN(70,120)/100*Tabla1[[#This Row],[Valor Real 2019]]</f>
        <v>9920.0999999999985</v>
      </c>
    </row>
    <row r="183" spans="2:8" ht="15" customHeight="1" x14ac:dyDescent="0.25">
      <c r="B183" s="33" t="s">
        <v>24</v>
      </c>
      <c r="C183" t="str">
        <f ca="1">VLOOKUP(Tabla1[[#This Row],[Cuenta]],TABLAS!$C:$D,2,0)</f>
        <v>DEPRECIACIÓN, MAQ Y EQUIPOS</v>
      </c>
      <c r="D183" s="33" t="s">
        <v>39</v>
      </c>
      <c r="E183" s="39" t="str">
        <f ca="1">VLOOKUP(RANDBETWEEN(1,65),TABLAS!$B$4:$D$68,2,0)</f>
        <v>Perdida medicion activos-MercaderÝa Difer.inventar</v>
      </c>
      <c r="F183" s="41">
        <f t="shared" ca="1" si="2"/>
        <v>16568</v>
      </c>
      <c r="G183" s="41">
        <f ca="1">RANDBETWEEN(70,130)/100*Tabla1[[#This Row],[Valor Meta 2019]]</f>
        <v>17562.080000000002</v>
      </c>
      <c r="H183" s="40">
        <f ca="1">RANDBETWEEN(70,120)/100*Tabla1[[#This Row],[Valor Real 2019]]</f>
        <v>18088.942400000004</v>
      </c>
    </row>
    <row r="184" spans="2:8" ht="15" customHeight="1" x14ac:dyDescent="0.25">
      <c r="B184" s="33" t="s">
        <v>24</v>
      </c>
      <c r="C184" t="str">
        <f ca="1">VLOOKUP(Tabla1[[#This Row],[Cuenta]],TABLAS!$C:$D,2,0)</f>
        <v>DEPRECIACIÓN, MAQ Y EQUIPOS</v>
      </c>
      <c r="D184" s="33" t="s">
        <v>39</v>
      </c>
      <c r="E184" s="39" t="str">
        <f ca="1">VLOOKUP(RANDBETWEEN(1,65),TABLAS!$B$4:$D$68,2,0)</f>
        <v>Perdida medicion activos-MercaderÝa Difer.inventar</v>
      </c>
      <c r="F184" s="41">
        <f t="shared" ca="1" si="2"/>
        <v>24550</v>
      </c>
      <c r="G184" s="41">
        <f ca="1">RANDBETWEEN(70,130)/100*Tabla1[[#This Row],[Valor Meta 2019]]</f>
        <v>18658</v>
      </c>
      <c r="H184" s="40">
        <f ca="1">RANDBETWEEN(70,120)/100*Tabla1[[#This Row],[Valor Real 2019]]</f>
        <v>15672.72</v>
      </c>
    </row>
    <row r="185" spans="2:8" ht="15" customHeight="1" x14ac:dyDescent="0.25">
      <c r="B185" s="33" t="s">
        <v>24</v>
      </c>
      <c r="C185" t="str">
        <f ca="1">VLOOKUP(Tabla1[[#This Row],[Cuenta]],TABLAS!$C:$D,2,0)</f>
        <v>GESTIÓN</v>
      </c>
      <c r="D185" s="33" t="s">
        <v>39</v>
      </c>
      <c r="E185" s="39" t="str">
        <f ca="1">VLOOKUP(RANDBETWEEN(1,65),TABLAS!$B$4:$D$68,2,0)</f>
        <v>Suministros diversos</v>
      </c>
      <c r="F185" s="41">
        <f t="shared" ca="1" si="2"/>
        <v>19676</v>
      </c>
      <c r="G185" s="41">
        <f ca="1">RANDBETWEEN(70,130)/100*Tabla1[[#This Row],[Valor Meta 2019]]</f>
        <v>16527.84</v>
      </c>
      <c r="H185" s="40">
        <f ca="1">RANDBETWEEN(70,120)/100*Tabla1[[#This Row],[Valor Real 2019]]</f>
        <v>18015.345600000001</v>
      </c>
    </row>
    <row r="186" spans="2:8" ht="15" customHeight="1" x14ac:dyDescent="0.25">
      <c r="B186" s="33" t="s">
        <v>24</v>
      </c>
      <c r="C186" t="str">
        <f ca="1">VLOOKUP(Tabla1[[#This Row],[Cuenta]],TABLAS!$C:$D,2,0)</f>
        <v>DEPRECIACIÓN, MAQ Y EQUIPOS</v>
      </c>
      <c r="D186" s="33" t="s">
        <v>39</v>
      </c>
      <c r="E186" s="39" t="str">
        <f ca="1">VLOOKUP(RANDBETWEEN(1,65),TABLAS!$B$4:$D$68,2,0)</f>
        <v>Deprec.Equipo de transporte leasing</v>
      </c>
      <c r="F186" s="41">
        <f t="shared" ca="1" si="2"/>
        <v>15749</v>
      </c>
      <c r="G186" s="41">
        <f ca="1">RANDBETWEEN(70,130)/100*Tabla1[[#This Row],[Valor Meta 2019]]</f>
        <v>20001.23</v>
      </c>
      <c r="H186" s="40">
        <f ca="1">RANDBETWEEN(70,120)/100*Tabla1[[#This Row],[Valor Real 2019]]</f>
        <v>20401.2546</v>
      </c>
    </row>
    <row r="187" spans="2:8" ht="15" customHeight="1" x14ac:dyDescent="0.25">
      <c r="B187" s="33" t="s">
        <v>24</v>
      </c>
      <c r="C187" t="str">
        <f ca="1">VLOOKUP(Tabla1[[#This Row],[Cuenta]],TABLAS!$C:$D,2,0)</f>
        <v>SERVICIOS DE TERCEROS</v>
      </c>
      <c r="D187" s="33" t="s">
        <v>39</v>
      </c>
      <c r="E187" s="39" t="str">
        <f ca="1">VLOOKUP(RANDBETWEEN(1,65),TABLAS!$B$4:$D$68,2,0)</f>
        <v>Agua</v>
      </c>
      <c r="F187" s="41">
        <f t="shared" ca="1" si="2"/>
        <v>15241</v>
      </c>
      <c r="G187" s="41">
        <f ca="1">RANDBETWEEN(70,130)/100*Tabla1[[#This Row],[Valor Meta 2019]]</f>
        <v>19356.07</v>
      </c>
      <c r="H187" s="40">
        <f ca="1">RANDBETWEEN(70,120)/100*Tabla1[[#This Row],[Valor Real 2019]]</f>
        <v>22840.1626</v>
      </c>
    </row>
    <row r="188" spans="2:8" ht="15" customHeight="1" x14ac:dyDescent="0.25">
      <c r="B188" s="33" t="s">
        <v>24</v>
      </c>
      <c r="C188" t="str">
        <f ca="1">VLOOKUP(Tabla1[[#This Row],[Cuenta]],TABLAS!$C:$D,2,0)</f>
        <v>SERVICIOS DE TERCEROS</v>
      </c>
      <c r="D188" s="33" t="s">
        <v>39</v>
      </c>
      <c r="E188" s="39" t="str">
        <f ca="1">VLOOKUP(RANDBETWEEN(1,65),TABLAS!$B$4:$D$68,2,0)</f>
        <v>Reparaciones Vehiculos</v>
      </c>
      <c r="F188" s="41">
        <f t="shared" ca="1" si="2"/>
        <v>9267</v>
      </c>
      <c r="G188" s="41">
        <f ca="1">RANDBETWEEN(70,130)/100*Tabla1[[#This Row],[Valor Meta 2019]]</f>
        <v>8525.6400000000012</v>
      </c>
      <c r="H188" s="40">
        <f ca="1">RANDBETWEEN(70,120)/100*Tabla1[[#This Row],[Valor Real 2019]]</f>
        <v>9633.9732000000004</v>
      </c>
    </row>
    <row r="189" spans="2:8" ht="15" customHeight="1" x14ac:dyDescent="0.25">
      <c r="B189" s="33" t="s">
        <v>24</v>
      </c>
      <c r="C189" t="str">
        <f ca="1">VLOOKUP(Tabla1[[#This Row],[Cuenta]],TABLAS!$C:$D,2,0)</f>
        <v>GESTIÓN</v>
      </c>
      <c r="D189" s="33" t="s">
        <v>39</v>
      </c>
      <c r="E189" s="39" t="str">
        <f ca="1">VLOOKUP(RANDBETWEEN(1,65),TABLAS!$B$4:$D$68,2,0)</f>
        <v>Seguros-Responsabilidad civil</v>
      </c>
      <c r="F189" s="41">
        <f t="shared" ca="1" si="2"/>
        <v>15774</v>
      </c>
      <c r="G189" s="41">
        <f ca="1">RANDBETWEEN(70,130)/100*Tabla1[[#This Row],[Valor Meta 2019]]</f>
        <v>11988.24</v>
      </c>
      <c r="H189" s="40">
        <f ca="1">RANDBETWEEN(70,120)/100*Tabla1[[#This Row],[Valor Real 2019]]</f>
        <v>13187.064</v>
      </c>
    </row>
    <row r="190" spans="2:8" ht="15" customHeight="1" x14ac:dyDescent="0.25">
      <c r="B190" s="33" t="s">
        <v>24</v>
      </c>
      <c r="C190" t="str">
        <f ca="1">VLOOKUP(Tabla1[[#This Row],[Cuenta]],TABLAS!$C:$D,2,0)</f>
        <v>DEPRECIACIÓN, MAQ Y EQUIPOS</v>
      </c>
      <c r="D190" s="33" t="s">
        <v>39</v>
      </c>
      <c r="E190" s="39" t="str">
        <f ca="1">VLOOKUP(RANDBETWEEN(1,65),TABLAS!$B$4:$D$68,2,0)</f>
        <v>Deprec. Edificaciones leasing</v>
      </c>
      <c r="F190" s="41">
        <f t="shared" ca="1" si="2"/>
        <v>26330</v>
      </c>
      <c r="G190" s="41">
        <f ca="1">RANDBETWEEN(70,130)/100*Tabla1[[#This Row],[Valor Meta 2019]]</f>
        <v>27909.800000000003</v>
      </c>
      <c r="H190" s="40">
        <f ca="1">RANDBETWEEN(70,120)/100*Tabla1[[#This Row],[Valor Real 2019]]</f>
        <v>24281.526000000002</v>
      </c>
    </row>
    <row r="191" spans="2:8" ht="15" customHeight="1" x14ac:dyDescent="0.25">
      <c r="B191" s="33" t="s">
        <v>24</v>
      </c>
      <c r="C191" t="str">
        <f ca="1">VLOOKUP(Tabla1[[#This Row],[Cuenta]],TABLAS!$C:$D,2,0)</f>
        <v>GESTIÓN</v>
      </c>
      <c r="D191" s="33" t="s">
        <v>39</v>
      </c>
      <c r="E191" s="39" t="str">
        <f ca="1">VLOOKUP(RANDBETWEEN(1,65),TABLAS!$B$4:$D$68,2,0)</f>
        <v>Combustible</v>
      </c>
      <c r="F191" s="41">
        <f t="shared" ca="1" si="2"/>
        <v>16078</v>
      </c>
      <c r="G191" s="41">
        <f ca="1">RANDBETWEEN(70,130)/100*Tabla1[[#This Row],[Valor Meta 2019]]</f>
        <v>19775.939999999999</v>
      </c>
      <c r="H191" s="40">
        <f ca="1">RANDBETWEEN(70,120)/100*Tabla1[[#This Row],[Valor Real 2019]]</f>
        <v>15227.4738</v>
      </c>
    </row>
    <row r="192" spans="2:8" ht="15" customHeight="1" x14ac:dyDescent="0.25">
      <c r="B192" s="33" t="s">
        <v>24</v>
      </c>
      <c r="C192" t="str">
        <f ca="1">VLOOKUP(Tabla1[[#This Row],[Cuenta]],TABLAS!$C:$D,2,0)</f>
        <v>GESTIÓN</v>
      </c>
      <c r="D192" s="33" t="s">
        <v>39</v>
      </c>
      <c r="E192" s="39" t="str">
        <f ca="1">VLOOKUP(RANDBETWEEN(1,65),TABLAS!$B$4:$D$68,2,0)</f>
        <v>Combustible</v>
      </c>
      <c r="F192" s="41">
        <f t="shared" ca="1" si="2"/>
        <v>27069</v>
      </c>
      <c r="G192" s="41">
        <f ca="1">RANDBETWEEN(70,130)/100*Tabla1[[#This Row],[Valor Meta 2019]]</f>
        <v>32482.799999999999</v>
      </c>
      <c r="H192" s="40">
        <f ca="1">RANDBETWEEN(70,120)/100*Tabla1[[#This Row],[Valor Real 2019]]</f>
        <v>24037.272000000001</v>
      </c>
    </row>
    <row r="193" spans="2:8" ht="15" customHeight="1" x14ac:dyDescent="0.25">
      <c r="B193" s="33" t="s">
        <v>24</v>
      </c>
      <c r="C193" t="str">
        <f ca="1">VLOOKUP(Tabla1[[#This Row],[Cuenta]],TABLAS!$C:$D,2,0)</f>
        <v>SERVICIOS DE TERCEROS</v>
      </c>
      <c r="D193" s="33" t="s">
        <v>39</v>
      </c>
      <c r="E193" s="39" t="str">
        <f ca="1">VLOOKUP(RANDBETWEEN(1,65),TABLAS!$B$4:$D$68,2,0)</f>
        <v>Reparaciones Vehiculos</v>
      </c>
      <c r="F193" s="41">
        <f t="shared" ca="1" si="2"/>
        <v>25541</v>
      </c>
      <c r="G193" s="41">
        <f ca="1">RANDBETWEEN(70,130)/100*Tabla1[[#This Row],[Valor Meta 2019]]</f>
        <v>29116.739999999998</v>
      </c>
      <c r="H193" s="40">
        <f ca="1">RANDBETWEEN(70,120)/100*Tabla1[[#This Row],[Valor Real 2019]]</f>
        <v>31154.911799999998</v>
      </c>
    </row>
    <row r="194" spans="2:8" ht="15" customHeight="1" x14ac:dyDescent="0.25">
      <c r="B194" s="33" t="s">
        <v>24</v>
      </c>
      <c r="C194" t="str">
        <f ca="1">VLOOKUP(Tabla1[[#This Row],[Cuenta]],TABLAS!$C:$D,2,0)</f>
        <v>DEPRECIACIÓN, MAQ Y EQUIPOS</v>
      </c>
      <c r="D194" s="33" t="s">
        <v>39</v>
      </c>
      <c r="E194" s="39" t="str">
        <f ca="1">VLOOKUP(RANDBETWEEN(1,65),TABLAS!$B$4:$D$68,2,0)</f>
        <v>Deprec. Edificaciones leasing</v>
      </c>
      <c r="F194" s="41">
        <f t="shared" ca="1" si="2"/>
        <v>22890</v>
      </c>
      <c r="G194" s="41">
        <f ca="1">RANDBETWEEN(70,130)/100*Tabla1[[#This Row],[Valor Meta 2019]]</f>
        <v>19456.5</v>
      </c>
      <c r="H194" s="40">
        <f ca="1">RANDBETWEEN(70,120)/100*Tabla1[[#This Row],[Valor Real 2019]]</f>
        <v>21402.15</v>
      </c>
    </row>
    <row r="195" spans="2:8" ht="15" customHeight="1" x14ac:dyDescent="0.25">
      <c r="B195" s="33" t="s">
        <v>24</v>
      </c>
      <c r="C195" t="str">
        <f ca="1">VLOOKUP(Tabla1[[#This Row],[Cuenta]],TABLAS!$C:$D,2,0)</f>
        <v>GESTIÓN</v>
      </c>
      <c r="D195" s="33" t="s">
        <v>39</v>
      </c>
      <c r="E195" s="39" t="str">
        <f ca="1">VLOOKUP(RANDBETWEEN(1,65),TABLAS!$B$4:$D$68,2,0)</f>
        <v>Combustible</v>
      </c>
      <c r="F195" s="41">
        <f t="shared" ca="1" si="2"/>
        <v>11069</v>
      </c>
      <c r="G195" s="41">
        <f ca="1">RANDBETWEEN(70,130)/100*Tabla1[[#This Row],[Valor Meta 2019]]</f>
        <v>12950.73</v>
      </c>
      <c r="H195" s="40">
        <f ca="1">RANDBETWEEN(70,120)/100*Tabla1[[#This Row],[Valor Real 2019]]</f>
        <v>11655.656999999999</v>
      </c>
    </row>
    <row r="196" spans="2:8" ht="15" customHeight="1" x14ac:dyDescent="0.25">
      <c r="B196" s="33" t="s">
        <v>24</v>
      </c>
      <c r="C196" t="str">
        <f ca="1">VLOOKUP(Tabla1[[#This Row],[Cuenta]],TABLAS!$C:$D,2,0)</f>
        <v>SERVICIOS DE TERCEROS</v>
      </c>
      <c r="D196" s="33" t="s">
        <v>39</v>
      </c>
      <c r="E196" s="39" t="str">
        <f ca="1">VLOOKUP(RANDBETWEEN(1,65),TABLAS!$B$4:$D$68,2,0)</f>
        <v>Servicio de montacarga</v>
      </c>
      <c r="F196" s="41">
        <f t="shared" ca="1" si="2"/>
        <v>19120</v>
      </c>
      <c r="G196" s="41">
        <f ca="1">RANDBETWEEN(70,130)/100*Tabla1[[#This Row],[Valor Meta 2019]]</f>
        <v>14148.8</v>
      </c>
      <c r="H196" s="40">
        <f ca="1">RANDBETWEEN(70,120)/100*Tabla1[[#This Row],[Valor Real 2019]]</f>
        <v>10611.599999999999</v>
      </c>
    </row>
    <row r="197" spans="2:8" ht="15" customHeight="1" x14ac:dyDescent="0.25">
      <c r="B197" s="33" t="s">
        <v>24</v>
      </c>
      <c r="C197" t="str">
        <f ca="1">VLOOKUP(Tabla1[[#This Row],[Cuenta]],TABLAS!$C:$D,2,0)</f>
        <v>PERSONAL</v>
      </c>
      <c r="D197" s="33" t="s">
        <v>40</v>
      </c>
      <c r="E197" s="39" t="str">
        <f ca="1">VLOOKUP(RANDBETWEEN(1,65),TABLAS!$B$4:$D$68,2,0)</f>
        <v>Tickets de alimentos</v>
      </c>
      <c r="F197" s="41">
        <f t="shared" ca="1" si="2"/>
        <v>21621</v>
      </c>
      <c r="G197" s="41">
        <f ca="1">RANDBETWEEN(70,130)/100*Tabla1[[#This Row],[Valor Meta 2019]]</f>
        <v>25080.359999999997</v>
      </c>
      <c r="H197" s="40">
        <f ca="1">RANDBETWEEN(70,120)/100*Tabla1[[#This Row],[Valor Real 2019]]</f>
        <v>19813.484399999998</v>
      </c>
    </row>
    <row r="198" spans="2:8" ht="15" customHeight="1" x14ac:dyDescent="0.25">
      <c r="B198" s="33" t="s">
        <v>24</v>
      </c>
      <c r="C198" t="str">
        <f ca="1">VLOOKUP(Tabla1[[#This Row],[Cuenta]],TABLAS!$C:$D,2,0)</f>
        <v>GESTIÓN</v>
      </c>
      <c r="D198" s="33" t="s">
        <v>40</v>
      </c>
      <c r="E198" s="39" t="str">
        <f ca="1">VLOOKUP(RANDBETWEEN(1,65),TABLAS!$B$4:$D$68,2,0)</f>
        <v>Sanciones Administra</v>
      </c>
      <c r="F198" s="41">
        <f t="shared" ref="F198:F261" ca="1" si="3">RANDBETWEEN(8000,30000)</f>
        <v>28041</v>
      </c>
      <c r="G198" s="41">
        <f ca="1">RANDBETWEEN(70,130)/100*Tabla1[[#This Row],[Valor Meta 2019]]</f>
        <v>31405.920000000002</v>
      </c>
      <c r="H198" s="40">
        <f ca="1">RANDBETWEEN(70,120)/100*Tabla1[[#This Row],[Valor Real 2019]]</f>
        <v>22612.2624</v>
      </c>
    </row>
    <row r="199" spans="2:8" ht="15" customHeight="1" x14ac:dyDescent="0.25">
      <c r="B199" s="33" t="s">
        <v>24</v>
      </c>
      <c r="C199" t="str">
        <f ca="1">VLOOKUP(Tabla1[[#This Row],[Cuenta]],TABLAS!$C:$D,2,0)</f>
        <v>SERVICIOS DE TERCEROS</v>
      </c>
      <c r="D199" s="33" t="s">
        <v>40</v>
      </c>
      <c r="E199" s="39" t="str">
        <f ca="1">VLOOKUP(RANDBETWEEN(1,65),TABLAS!$B$4:$D$68,2,0)</f>
        <v>Limpieza</v>
      </c>
      <c r="F199" s="41">
        <f t="shared" ca="1" si="3"/>
        <v>20176</v>
      </c>
      <c r="G199" s="41">
        <f ca="1">RANDBETWEEN(70,130)/100*Tabla1[[#This Row],[Valor Meta 2019]]</f>
        <v>21790.080000000002</v>
      </c>
      <c r="H199" s="40">
        <f ca="1">RANDBETWEEN(70,120)/100*Tabla1[[#This Row],[Valor Real 2019]]</f>
        <v>17214.163200000003</v>
      </c>
    </row>
    <row r="200" spans="2:8" ht="15" customHeight="1" x14ac:dyDescent="0.25">
      <c r="B200" s="33" t="s">
        <v>24</v>
      </c>
      <c r="C200" t="str">
        <f ca="1">VLOOKUP(Tabla1[[#This Row],[Cuenta]],TABLAS!$C:$D,2,0)</f>
        <v>SERVICIOS DE TERCEROS</v>
      </c>
      <c r="D200" s="33" t="s">
        <v>40</v>
      </c>
      <c r="E200" s="39" t="str">
        <f ca="1">VLOOKUP(RANDBETWEEN(1,65),TABLAS!$B$4:$D$68,2,0)</f>
        <v>Consultorias</v>
      </c>
      <c r="F200" s="41">
        <f t="shared" ca="1" si="3"/>
        <v>15396</v>
      </c>
      <c r="G200" s="41">
        <f ca="1">RANDBETWEEN(70,130)/100*Tabla1[[#This Row],[Valor Meta 2019]]</f>
        <v>14010.36</v>
      </c>
      <c r="H200" s="40">
        <f ca="1">RANDBETWEEN(70,120)/100*Tabla1[[#This Row],[Valor Real 2019]]</f>
        <v>10507.77</v>
      </c>
    </row>
    <row r="201" spans="2:8" ht="15" customHeight="1" x14ac:dyDescent="0.25">
      <c r="B201" s="33" t="s">
        <v>24</v>
      </c>
      <c r="C201" t="str">
        <f ca="1">VLOOKUP(Tabla1[[#This Row],[Cuenta]],TABLAS!$C:$D,2,0)</f>
        <v>PERSONAL</v>
      </c>
      <c r="D201" s="33" t="s">
        <v>40</v>
      </c>
      <c r="E201" s="39" t="str">
        <f ca="1">VLOOKUP(RANDBETWEEN(1,65),TABLAS!$B$4:$D$68,2,0)</f>
        <v>ESSALUD-RÚgimen de prestaciones de salud</v>
      </c>
      <c r="F201" s="41">
        <f t="shared" ca="1" si="3"/>
        <v>24832</v>
      </c>
      <c r="G201" s="41">
        <f ca="1">RANDBETWEEN(70,130)/100*Tabla1[[#This Row],[Valor Meta 2019]]</f>
        <v>19368.96</v>
      </c>
      <c r="H201" s="40">
        <f ca="1">RANDBETWEEN(70,120)/100*Tabla1[[#This Row],[Valor Real 2019]]</f>
        <v>15688.857600000001</v>
      </c>
    </row>
    <row r="202" spans="2:8" ht="15" customHeight="1" x14ac:dyDescent="0.25">
      <c r="B202" s="33" t="s">
        <v>24</v>
      </c>
      <c r="C202" t="str">
        <f ca="1">VLOOKUP(Tabla1[[#This Row],[Cuenta]],TABLAS!$C:$D,2,0)</f>
        <v>PERSONAL</v>
      </c>
      <c r="D202" s="33" t="s">
        <v>40</v>
      </c>
      <c r="E202" s="39" t="str">
        <f ca="1">VLOOKUP(RANDBETWEEN(1,65),TABLAS!$B$4:$D$68,2,0)</f>
        <v>Participacion de utilidades</v>
      </c>
      <c r="F202" s="41">
        <f t="shared" ca="1" si="3"/>
        <v>25309</v>
      </c>
      <c r="G202" s="41">
        <f ca="1">RANDBETWEEN(70,130)/100*Tabla1[[#This Row],[Valor Meta 2019]]</f>
        <v>29358.44</v>
      </c>
      <c r="H202" s="40">
        <f ca="1">RANDBETWEEN(70,120)/100*Tabla1[[#This Row],[Valor Real 2019]]</f>
        <v>23486.752</v>
      </c>
    </row>
    <row r="203" spans="2:8" ht="15" customHeight="1" x14ac:dyDescent="0.25">
      <c r="B203" s="33" t="s">
        <v>24</v>
      </c>
      <c r="C203" t="str">
        <f ca="1">VLOOKUP(Tabla1[[#This Row],[Cuenta]],TABLAS!$C:$D,2,0)</f>
        <v>GESTIÓN</v>
      </c>
      <c r="D203" s="33" t="s">
        <v>40</v>
      </c>
      <c r="E203" s="39" t="str">
        <f ca="1">VLOOKUP(RANDBETWEEN(1,65),TABLAS!$B$4:$D$68,2,0)</f>
        <v>Sanciones Administra</v>
      </c>
      <c r="F203" s="41">
        <f t="shared" ca="1" si="3"/>
        <v>17517</v>
      </c>
      <c r="G203" s="41">
        <f ca="1">RANDBETWEEN(70,130)/100*Tabla1[[#This Row],[Valor Meta 2019]]</f>
        <v>21195.57</v>
      </c>
      <c r="H203" s="40">
        <f ca="1">RANDBETWEEN(70,120)/100*Tabla1[[#This Row],[Valor Real 2019]]</f>
        <v>18864.0573</v>
      </c>
    </row>
    <row r="204" spans="2:8" ht="15" customHeight="1" x14ac:dyDescent="0.25">
      <c r="B204" s="33" t="s">
        <v>24</v>
      </c>
      <c r="C204" t="str">
        <f ca="1">VLOOKUP(Tabla1[[#This Row],[Cuenta]],TABLAS!$C:$D,2,0)</f>
        <v>GESTIÓN</v>
      </c>
      <c r="D204" s="33" t="s">
        <v>40</v>
      </c>
      <c r="E204" s="39" t="str">
        <f ca="1">VLOOKUP(RANDBETWEEN(1,65),TABLAS!$B$4:$D$68,2,0)</f>
        <v>Movilidad</v>
      </c>
      <c r="F204" s="41">
        <f t="shared" ca="1" si="3"/>
        <v>9176</v>
      </c>
      <c r="G204" s="41">
        <f ca="1">RANDBETWEEN(70,130)/100*Tabla1[[#This Row],[Valor Meta 2019]]</f>
        <v>7340.8</v>
      </c>
      <c r="H204" s="40">
        <f ca="1">RANDBETWEEN(70,120)/100*Tabla1[[#This Row],[Valor Real 2019]]</f>
        <v>6753.5360000000001</v>
      </c>
    </row>
    <row r="205" spans="2:8" ht="15" customHeight="1" x14ac:dyDescent="0.25">
      <c r="B205" s="33" t="s">
        <v>24</v>
      </c>
      <c r="C205" t="str">
        <f ca="1">VLOOKUP(Tabla1[[#This Row],[Cuenta]],TABLAS!$C:$D,2,0)</f>
        <v>SERVICIOS DE TERCEROS</v>
      </c>
      <c r="D205" s="33" t="s">
        <v>41</v>
      </c>
      <c r="E205" s="39" t="str">
        <f ca="1">VLOOKUP(RANDBETWEEN(1,65),TABLAS!$B$4:$D$68,2,0)</f>
        <v>Vigilancia</v>
      </c>
      <c r="F205" s="41">
        <f t="shared" ca="1" si="3"/>
        <v>24102</v>
      </c>
      <c r="G205" s="41">
        <f ca="1">RANDBETWEEN(70,130)/100*Tabla1[[#This Row],[Valor Meta 2019]]</f>
        <v>30850.560000000001</v>
      </c>
      <c r="H205" s="40">
        <f ca="1">RANDBETWEEN(70,120)/100*Tabla1[[#This Row],[Valor Real 2019]]</f>
        <v>33935.616000000002</v>
      </c>
    </row>
    <row r="206" spans="2:8" ht="15" customHeight="1" x14ac:dyDescent="0.25">
      <c r="B206" s="33" t="s">
        <v>24</v>
      </c>
      <c r="C206" t="str">
        <f ca="1">VLOOKUP(Tabla1[[#This Row],[Cuenta]],TABLAS!$C:$D,2,0)</f>
        <v>DEPRECIACIÓN, MAQ Y EQUIPOS</v>
      </c>
      <c r="D206" s="33" t="s">
        <v>41</v>
      </c>
      <c r="E206" s="39" t="str">
        <f ca="1">VLOOKUP(RANDBETWEEN(1,65),TABLAS!$B$4:$D$68,2,0)</f>
        <v>Deprec.Maquinarias leasing</v>
      </c>
      <c r="F206" s="41">
        <f t="shared" ca="1" si="3"/>
        <v>10543</v>
      </c>
      <c r="G206" s="41">
        <f ca="1">RANDBETWEEN(70,130)/100*Tabla1[[#This Row],[Valor Meta 2019]]</f>
        <v>7485.53</v>
      </c>
      <c r="H206" s="40">
        <f ca="1">RANDBETWEEN(70,120)/100*Tabla1[[#This Row],[Valor Real 2019]]</f>
        <v>7710.0959000000003</v>
      </c>
    </row>
    <row r="207" spans="2:8" ht="15" customHeight="1" x14ac:dyDescent="0.25">
      <c r="B207" s="33" t="s">
        <v>24</v>
      </c>
      <c r="C207" t="str">
        <f ca="1">VLOOKUP(Tabla1[[#This Row],[Cuenta]],TABLAS!$C:$D,2,0)</f>
        <v>GESTIÓN</v>
      </c>
      <c r="D207" s="33" t="s">
        <v>41</v>
      </c>
      <c r="E207" s="39" t="str">
        <f ca="1">VLOOKUP(RANDBETWEEN(1,65),TABLAS!$B$4:$D$68,2,0)</f>
        <v>Combustible</v>
      </c>
      <c r="F207" s="41">
        <f t="shared" ca="1" si="3"/>
        <v>17011</v>
      </c>
      <c r="G207" s="41">
        <f ca="1">RANDBETWEEN(70,130)/100*Tabla1[[#This Row],[Valor Meta 2019]]</f>
        <v>12077.81</v>
      </c>
      <c r="H207" s="40">
        <f ca="1">RANDBETWEEN(70,120)/100*Tabla1[[#This Row],[Valor Real 2019]]</f>
        <v>11111.5852</v>
      </c>
    </row>
    <row r="208" spans="2:8" ht="15" customHeight="1" x14ac:dyDescent="0.25">
      <c r="B208" s="33" t="s">
        <v>24</v>
      </c>
      <c r="C208" t="str">
        <f ca="1">VLOOKUP(Tabla1[[#This Row],[Cuenta]],TABLAS!$C:$D,2,0)</f>
        <v>SERVICIOS DE TERCEROS</v>
      </c>
      <c r="D208" s="33" t="s">
        <v>41</v>
      </c>
      <c r="E208" s="39" t="str">
        <f ca="1">VLOOKUP(RANDBETWEEN(1,65),TABLAS!$B$4:$D$68,2,0)</f>
        <v>Mantenimiento / Reparaciones</v>
      </c>
      <c r="F208" s="41">
        <f t="shared" ca="1" si="3"/>
        <v>26563</v>
      </c>
      <c r="G208" s="41">
        <f ca="1">RANDBETWEEN(70,130)/100*Tabla1[[#This Row],[Valor Meta 2019]]</f>
        <v>19656.62</v>
      </c>
      <c r="H208" s="40">
        <f ca="1">RANDBETWEEN(70,120)/100*Tabla1[[#This Row],[Valor Real 2019]]</f>
        <v>18673.788999999997</v>
      </c>
    </row>
    <row r="209" spans="2:8" ht="15" customHeight="1" x14ac:dyDescent="0.25">
      <c r="B209" s="33" t="s">
        <v>24</v>
      </c>
      <c r="C209" t="str">
        <f ca="1">VLOOKUP(Tabla1[[#This Row],[Cuenta]],TABLAS!$C:$D,2,0)</f>
        <v>SERVICIOS DE TERCEROS</v>
      </c>
      <c r="D209" s="33" t="s">
        <v>41</v>
      </c>
      <c r="E209" s="39" t="str">
        <f ca="1">VLOOKUP(RANDBETWEEN(1,65),TABLAS!$B$4:$D$68,2,0)</f>
        <v>Vigilancia</v>
      </c>
      <c r="F209" s="41">
        <f t="shared" ca="1" si="3"/>
        <v>22790</v>
      </c>
      <c r="G209" s="41">
        <f ca="1">RANDBETWEEN(70,130)/100*Tabla1[[#This Row],[Valor Meta 2019]]</f>
        <v>16864.599999999999</v>
      </c>
      <c r="H209" s="40">
        <f ca="1">RANDBETWEEN(70,120)/100*Tabla1[[#This Row],[Valor Real 2019]]</f>
        <v>12479.803999999998</v>
      </c>
    </row>
    <row r="210" spans="2:8" ht="15" customHeight="1" x14ac:dyDescent="0.25">
      <c r="B210" s="33" t="s">
        <v>24</v>
      </c>
      <c r="C210" t="str">
        <f ca="1">VLOOKUP(Tabla1[[#This Row],[Cuenta]],TABLAS!$C:$D,2,0)</f>
        <v>PERSONAL</v>
      </c>
      <c r="D210" s="33" t="s">
        <v>41</v>
      </c>
      <c r="E210" s="39" t="str">
        <f ca="1">VLOOKUP(RANDBETWEEN(1,65),TABLAS!$B$4:$D$68,2,0)</f>
        <v>Tickets de alimentos</v>
      </c>
      <c r="F210" s="41">
        <f t="shared" ca="1" si="3"/>
        <v>23490</v>
      </c>
      <c r="G210" s="41">
        <f ca="1">RANDBETWEEN(70,130)/100*Tabla1[[#This Row],[Valor Meta 2019]]</f>
        <v>23959.8</v>
      </c>
      <c r="H210" s="40">
        <f ca="1">RANDBETWEEN(70,120)/100*Tabla1[[#This Row],[Valor Real 2019]]</f>
        <v>28032.965999999997</v>
      </c>
    </row>
    <row r="211" spans="2:8" ht="15" customHeight="1" x14ac:dyDescent="0.25">
      <c r="B211" s="33" t="s">
        <v>24</v>
      </c>
      <c r="C211" t="str">
        <f ca="1">VLOOKUP(Tabla1[[#This Row],[Cuenta]],TABLAS!$C:$D,2,0)</f>
        <v>SERVICIOS DE TERCEROS</v>
      </c>
      <c r="D211" s="33" t="s">
        <v>42</v>
      </c>
      <c r="E211" s="39" t="str">
        <f ca="1">VLOOKUP(RANDBETWEEN(1,65),TABLAS!$B$4:$D$68,2,0)</f>
        <v>Agua</v>
      </c>
      <c r="F211" s="41">
        <f t="shared" ca="1" si="3"/>
        <v>11698</v>
      </c>
      <c r="G211" s="41">
        <f ca="1">RANDBETWEEN(70,130)/100*Tabla1[[#This Row],[Valor Meta 2019]]</f>
        <v>12282.9</v>
      </c>
      <c r="H211" s="40">
        <f ca="1">RANDBETWEEN(70,120)/100*Tabla1[[#This Row],[Valor Real 2019]]</f>
        <v>9949.1490000000013</v>
      </c>
    </row>
    <row r="212" spans="2:8" ht="15" customHeight="1" x14ac:dyDescent="0.25">
      <c r="B212" s="33" t="s">
        <v>24</v>
      </c>
      <c r="C212" t="str">
        <f ca="1">VLOOKUP(Tabla1[[#This Row],[Cuenta]],TABLAS!$C:$D,2,0)</f>
        <v>GESTIÓN</v>
      </c>
      <c r="D212" s="33" t="s">
        <v>42</v>
      </c>
      <c r="E212" s="39" t="str">
        <f ca="1">VLOOKUP(RANDBETWEEN(1,65),TABLAS!$B$4:$D$68,2,0)</f>
        <v>Suministros diversos</v>
      </c>
      <c r="F212" s="41">
        <f t="shared" ca="1" si="3"/>
        <v>27422</v>
      </c>
      <c r="G212" s="41">
        <f ca="1">RANDBETWEEN(70,130)/100*Tabla1[[#This Row],[Valor Meta 2019]]</f>
        <v>23857.14</v>
      </c>
      <c r="H212" s="40">
        <f ca="1">RANDBETWEEN(70,120)/100*Tabla1[[#This Row],[Valor Real 2019]]</f>
        <v>23379.997199999998</v>
      </c>
    </row>
    <row r="213" spans="2:8" ht="15" customHeight="1" x14ac:dyDescent="0.25">
      <c r="B213" s="33" t="s">
        <v>24</v>
      </c>
      <c r="C213" t="str">
        <f ca="1">VLOOKUP(Tabla1[[#This Row],[Cuenta]],TABLAS!$C:$D,2,0)</f>
        <v>GESTIÓN</v>
      </c>
      <c r="D213" s="33" t="s">
        <v>42</v>
      </c>
      <c r="E213" s="39" t="str">
        <f ca="1">VLOOKUP(RANDBETWEEN(1,65),TABLAS!$B$4:$D$68,2,0)</f>
        <v>Arbitrios municipales</v>
      </c>
      <c r="F213" s="41">
        <f t="shared" ca="1" si="3"/>
        <v>21422</v>
      </c>
      <c r="G213" s="41">
        <f ca="1">RANDBETWEEN(70,130)/100*Tabla1[[#This Row],[Valor Meta 2019]]</f>
        <v>18208.7</v>
      </c>
      <c r="H213" s="40">
        <f ca="1">RANDBETWEEN(70,120)/100*Tabla1[[#This Row],[Valor Real 2019]]</f>
        <v>21668.352999999999</v>
      </c>
    </row>
    <row r="214" spans="2:8" ht="15" customHeight="1" x14ac:dyDescent="0.25">
      <c r="B214" s="33" t="s">
        <v>24</v>
      </c>
      <c r="C214" t="str">
        <f ca="1">VLOOKUP(Tabla1[[#This Row],[Cuenta]],TABLAS!$C:$D,2,0)</f>
        <v>SERVICIOS DE TERCEROS</v>
      </c>
      <c r="D214" s="33" t="s">
        <v>42</v>
      </c>
      <c r="E214" s="39" t="str">
        <f ca="1">VLOOKUP(RANDBETWEEN(1,65),TABLAS!$B$4:$D$68,2,0)</f>
        <v>Servicio de montacarga</v>
      </c>
      <c r="F214" s="41">
        <f t="shared" ca="1" si="3"/>
        <v>24665</v>
      </c>
      <c r="G214" s="41">
        <f ca="1">RANDBETWEEN(70,130)/100*Tabla1[[#This Row],[Valor Meta 2019]]</f>
        <v>20965.25</v>
      </c>
      <c r="H214" s="40">
        <f ca="1">RANDBETWEEN(70,120)/100*Tabla1[[#This Row],[Valor Real 2019]]</f>
        <v>20126.64</v>
      </c>
    </row>
    <row r="215" spans="2:8" ht="15" customHeight="1" x14ac:dyDescent="0.25">
      <c r="B215" s="33" t="s">
        <v>24</v>
      </c>
      <c r="C215" t="str">
        <f ca="1">VLOOKUP(Tabla1[[#This Row],[Cuenta]],TABLAS!$C:$D,2,0)</f>
        <v>PERSONAL</v>
      </c>
      <c r="D215" s="33" t="s">
        <v>42</v>
      </c>
      <c r="E215" s="39" t="str">
        <f ca="1">VLOOKUP(RANDBETWEEN(1,65),TABLAS!$B$4:$D$68,2,0)</f>
        <v>Consumos</v>
      </c>
      <c r="F215" s="41">
        <f t="shared" ca="1" si="3"/>
        <v>24657</v>
      </c>
      <c r="G215" s="41">
        <f ca="1">RANDBETWEEN(70,130)/100*Tabla1[[#This Row],[Valor Meta 2019]]</f>
        <v>19232.46</v>
      </c>
      <c r="H215" s="40">
        <f ca="1">RANDBETWEEN(70,120)/100*Tabla1[[#This Row],[Valor Real 2019]]</f>
        <v>13462.721999999998</v>
      </c>
    </row>
    <row r="216" spans="2:8" ht="15" customHeight="1" x14ac:dyDescent="0.25">
      <c r="B216" s="33" t="s">
        <v>24</v>
      </c>
      <c r="C216" t="str">
        <f ca="1">VLOOKUP(Tabla1[[#This Row],[Cuenta]],TABLAS!$C:$D,2,0)</f>
        <v>SERVICIOS DE TERCEROS</v>
      </c>
      <c r="D216" s="33" t="s">
        <v>42</v>
      </c>
      <c r="E216" s="39" t="str">
        <f ca="1">VLOOKUP(RANDBETWEEN(1,65),TABLAS!$B$4:$D$68,2,0)</f>
        <v>Consultorias</v>
      </c>
      <c r="F216" s="41">
        <f t="shared" ca="1" si="3"/>
        <v>10091</v>
      </c>
      <c r="G216" s="41">
        <f ca="1">RANDBETWEEN(70,130)/100*Tabla1[[#This Row],[Valor Meta 2019]]</f>
        <v>8678.26</v>
      </c>
      <c r="H216" s="40">
        <f ca="1">RANDBETWEEN(70,120)/100*Tabla1[[#This Row],[Valor Real 2019]]</f>
        <v>7029.3906000000006</v>
      </c>
    </row>
    <row r="217" spans="2:8" ht="15" customHeight="1" x14ac:dyDescent="0.25">
      <c r="B217" s="33" t="s">
        <v>24</v>
      </c>
      <c r="C217" t="str">
        <f ca="1">VLOOKUP(Tabla1[[#This Row],[Cuenta]],TABLAS!$C:$D,2,0)</f>
        <v>SERVICIOS DE TERCEROS</v>
      </c>
      <c r="D217" s="33" t="s">
        <v>42</v>
      </c>
      <c r="E217" s="39" t="str">
        <f ca="1">VLOOKUP(RANDBETWEEN(1,65),TABLAS!$B$4:$D$68,2,0)</f>
        <v>Alquileres</v>
      </c>
      <c r="F217" s="41">
        <f t="shared" ca="1" si="3"/>
        <v>27974</v>
      </c>
      <c r="G217" s="41">
        <f ca="1">RANDBETWEEN(70,130)/100*Tabla1[[#This Row],[Valor Meta 2019]]</f>
        <v>19861.539999999997</v>
      </c>
      <c r="H217" s="40">
        <f ca="1">RANDBETWEEN(70,120)/100*Tabla1[[#This Row],[Valor Real 2019]]</f>
        <v>16286.462799999998</v>
      </c>
    </row>
    <row r="218" spans="2:8" ht="15" customHeight="1" x14ac:dyDescent="0.25">
      <c r="B218" s="33" t="s">
        <v>24</v>
      </c>
      <c r="C218" t="str">
        <f ca="1">VLOOKUP(Tabla1[[#This Row],[Cuenta]],TABLAS!$C:$D,2,0)</f>
        <v>GESTIÓN</v>
      </c>
      <c r="D218" s="33" t="s">
        <v>42</v>
      </c>
      <c r="E218" s="39" t="str">
        <f ca="1">VLOOKUP(RANDBETWEEN(1,65),TABLAS!$B$4:$D$68,2,0)</f>
        <v>SOAT</v>
      </c>
      <c r="F218" s="41">
        <f t="shared" ca="1" si="3"/>
        <v>19796</v>
      </c>
      <c r="G218" s="41">
        <f ca="1">RANDBETWEEN(70,130)/100*Tabla1[[#This Row],[Valor Meta 2019]]</f>
        <v>19796</v>
      </c>
      <c r="H218" s="40">
        <f ca="1">RANDBETWEEN(70,120)/100*Tabla1[[#This Row],[Valor Real 2019]]</f>
        <v>18410.280000000002</v>
      </c>
    </row>
    <row r="219" spans="2:8" ht="15" customHeight="1" x14ac:dyDescent="0.25">
      <c r="B219" s="33" t="s">
        <v>24</v>
      </c>
      <c r="C219" t="str">
        <f ca="1">VLOOKUP(Tabla1[[#This Row],[Cuenta]],TABLAS!$C:$D,2,0)</f>
        <v>PERSONAL</v>
      </c>
      <c r="D219" s="33" t="s">
        <v>42</v>
      </c>
      <c r="E219" s="39" t="str">
        <f ca="1">VLOOKUP(RANDBETWEEN(1,65),TABLAS!$B$4:$D$68,2,0)</f>
        <v>Seguro de vida</v>
      </c>
      <c r="F219" s="41">
        <f t="shared" ca="1" si="3"/>
        <v>15274</v>
      </c>
      <c r="G219" s="41">
        <f ca="1">RANDBETWEEN(70,130)/100*Tabla1[[#This Row],[Valor Meta 2019]]</f>
        <v>16801.400000000001</v>
      </c>
      <c r="H219" s="40">
        <f ca="1">RANDBETWEEN(70,120)/100*Tabla1[[#This Row],[Valor Real 2019]]</f>
        <v>11760.98</v>
      </c>
    </row>
    <row r="220" spans="2:8" ht="15" customHeight="1" x14ac:dyDescent="0.25">
      <c r="B220" s="33" t="s">
        <v>24</v>
      </c>
      <c r="C220" t="str">
        <f ca="1">VLOOKUP(Tabla1[[#This Row],[Cuenta]],TABLAS!$C:$D,2,0)</f>
        <v>SERVICIOS DE TERCEROS</v>
      </c>
      <c r="D220" s="33" t="s">
        <v>42</v>
      </c>
      <c r="E220" s="39" t="str">
        <f ca="1">VLOOKUP(RANDBETWEEN(1,65),TABLAS!$B$4:$D$68,2,0)</f>
        <v>Reparaciones Vehiculos</v>
      </c>
      <c r="F220" s="41">
        <f t="shared" ca="1" si="3"/>
        <v>23896</v>
      </c>
      <c r="G220" s="41">
        <f ca="1">RANDBETWEEN(70,130)/100*Tabla1[[#This Row],[Valor Meta 2019]]</f>
        <v>25090.799999999999</v>
      </c>
      <c r="H220" s="40">
        <f ca="1">RANDBETWEEN(70,120)/100*Tabla1[[#This Row],[Valor Real 2019]]</f>
        <v>26094.432000000001</v>
      </c>
    </row>
    <row r="221" spans="2:8" ht="15" customHeight="1" x14ac:dyDescent="0.25">
      <c r="B221" s="33" t="s">
        <v>24</v>
      </c>
      <c r="C221" t="str">
        <f ca="1">VLOOKUP(Tabla1[[#This Row],[Cuenta]],TABLAS!$C:$D,2,0)</f>
        <v>DEPRECIACIÓN, MAQ Y EQUIPOS</v>
      </c>
      <c r="D221" s="33" t="s">
        <v>42</v>
      </c>
      <c r="E221" s="39" t="str">
        <f ca="1">VLOOKUP(RANDBETWEEN(1,65),TABLAS!$B$4:$D$68,2,0)</f>
        <v>Deprec.Equipo de transporte leasing</v>
      </c>
      <c r="F221" s="41">
        <f t="shared" ca="1" si="3"/>
        <v>16614</v>
      </c>
      <c r="G221" s="41">
        <f ca="1">RANDBETWEEN(70,130)/100*Tabla1[[#This Row],[Valor Meta 2019]]</f>
        <v>15118.74</v>
      </c>
      <c r="H221" s="40">
        <f ca="1">RANDBETWEEN(70,120)/100*Tabla1[[#This Row],[Valor Real 2019]]</f>
        <v>13606.866</v>
      </c>
    </row>
    <row r="222" spans="2:8" ht="15" customHeight="1" x14ac:dyDescent="0.25">
      <c r="B222" s="33" t="s">
        <v>24</v>
      </c>
      <c r="C222" t="str">
        <f ca="1">VLOOKUP(Tabla1[[#This Row],[Cuenta]],TABLAS!$C:$D,2,0)</f>
        <v>DEPRECIACIÓN, MAQ Y EQUIPOS</v>
      </c>
      <c r="D222" s="33" t="s">
        <v>42</v>
      </c>
      <c r="E222" s="39" t="str">
        <f ca="1">VLOOKUP(RANDBETWEEN(1,65),TABLAS!$B$4:$D$68,2,0)</f>
        <v>Depre.Equipos diversos leasing</v>
      </c>
      <c r="F222" s="41">
        <f t="shared" ca="1" si="3"/>
        <v>26191</v>
      </c>
      <c r="G222" s="41">
        <f ca="1">RANDBETWEEN(70,130)/100*Tabla1[[#This Row],[Valor Meta 2019]]</f>
        <v>19643.25</v>
      </c>
      <c r="H222" s="40">
        <f ca="1">RANDBETWEEN(70,120)/100*Tabla1[[#This Row],[Valor Real 2019]]</f>
        <v>15911.032500000001</v>
      </c>
    </row>
    <row r="223" spans="2:8" ht="15" customHeight="1" x14ac:dyDescent="0.25">
      <c r="B223" s="33" t="s">
        <v>24</v>
      </c>
      <c r="C223" t="str">
        <f ca="1">VLOOKUP(Tabla1[[#This Row],[Cuenta]],TABLAS!$C:$D,2,0)</f>
        <v>DEPRECIACIÓN, MAQ Y EQUIPOS</v>
      </c>
      <c r="D223" s="33" t="s">
        <v>42</v>
      </c>
      <c r="E223" s="39" t="str">
        <f ca="1">VLOOKUP(RANDBETWEEN(1,65),TABLAS!$B$4:$D$68,2,0)</f>
        <v>Deprec.Equipo de computo leasing</v>
      </c>
      <c r="F223" s="41">
        <f t="shared" ca="1" si="3"/>
        <v>8574</v>
      </c>
      <c r="G223" s="41">
        <f ca="1">RANDBETWEEN(70,130)/100*Tabla1[[#This Row],[Valor Meta 2019]]</f>
        <v>9602.880000000001</v>
      </c>
      <c r="H223" s="40">
        <f ca="1">RANDBETWEEN(70,120)/100*Tabla1[[#This Row],[Valor Real 2019]]</f>
        <v>9506.851200000001</v>
      </c>
    </row>
    <row r="224" spans="2:8" ht="15" customHeight="1" x14ac:dyDescent="0.25">
      <c r="B224" s="33" t="s">
        <v>24</v>
      </c>
      <c r="C224" t="str">
        <f ca="1">VLOOKUP(Tabla1[[#This Row],[Cuenta]],TABLAS!$C:$D,2,0)</f>
        <v>PERSONAL</v>
      </c>
      <c r="D224" s="33" t="s">
        <v>42</v>
      </c>
      <c r="E224" s="39" t="str">
        <f ca="1">VLOOKUP(RANDBETWEEN(1,65),TABLAS!$B$4:$D$68,2,0)</f>
        <v>Vacaciones</v>
      </c>
      <c r="F224" s="41">
        <f t="shared" ca="1" si="3"/>
        <v>8335</v>
      </c>
      <c r="G224" s="41">
        <f ca="1">RANDBETWEEN(70,130)/100*Tabla1[[#This Row],[Valor Meta 2019]]</f>
        <v>9001.8000000000011</v>
      </c>
      <c r="H224" s="40">
        <f ca="1">RANDBETWEEN(70,120)/100*Tabla1[[#This Row],[Valor Real 2019]]</f>
        <v>10712.142000000002</v>
      </c>
    </row>
    <row r="225" spans="2:8" ht="15" customHeight="1" x14ac:dyDescent="0.25">
      <c r="B225" s="33" t="s">
        <v>24</v>
      </c>
      <c r="C225" t="str">
        <f ca="1">VLOOKUP(Tabla1[[#This Row],[Cuenta]],TABLAS!$C:$D,2,0)</f>
        <v>PERSONAL</v>
      </c>
      <c r="D225" s="33" t="s">
        <v>42</v>
      </c>
      <c r="E225" s="39" t="str">
        <f ca="1">VLOOKUP(RANDBETWEEN(1,65),TABLAS!$B$4:$D$68,2,0)</f>
        <v>Movilidad y/o servicio de Transporte</v>
      </c>
      <c r="F225" s="41">
        <f t="shared" ca="1" si="3"/>
        <v>22567</v>
      </c>
      <c r="G225" s="41">
        <f ca="1">RANDBETWEEN(70,130)/100*Tabla1[[#This Row],[Valor Meta 2019]]</f>
        <v>25726.379999999997</v>
      </c>
      <c r="H225" s="40">
        <f ca="1">RANDBETWEEN(70,120)/100*Tabla1[[#This Row],[Valor Real 2019]]</f>
        <v>21867.422999999999</v>
      </c>
    </row>
    <row r="226" spans="2:8" ht="15" customHeight="1" x14ac:dyDescent="0.25">
      <c r="B226" s="33" t="s">
        <v>24</v>
      </c>
      <c r="C226" t="str">
        <f ca="1">VLOOKUP(Tabla1[[#This Row],[Cuenta]],TABLAS!$C:$D,2,0)</f>
        <v>DEPRECIACIÓN, MAQ Y EQUIPOS</v>
      </c>
      <c r="D226" s="33" t="s">
        <v>43</v>
      </c>
      <c r="E226" s="39" t="str">
        <f ca="1">VLOOKUP(RANDBETWEEN(1,65),TABLAS!$B$4:$D$68,2,0)</f>
        <v>Amortiz.Software Costo</v>
      </c>
      <c r="F226" s="41">
        <f t="shared" ca="1" si="3"/>
        <v>8111</v>
      </c>
      <c r="G226" s="41">
        <f ca="1">RANDBETWEEN(70,130)/100*Tabla1[[#This Row],[Valor Meta 2019]]</f>
        <v>7462.12</v>
      </c>
      <c r="H226" s="40">
        <f ca="1">RANDBETWEEN(70,120)/100*Tabla1[[#This Row],[Valor Real 2019]]</f>
        <v>7312.8775999999998</v>
      </c>
    </row>
    <row r="227" spans="2:8" ht="15" customHeight="1" x14ac:dyDescent="0.25">
      <c r="B227" s="33" t="s">
        <v>24</v>
      </c>
      <c r="C227" t="str">
        <f ca="1">VLOOKUP(Tabla1[[#This Row],[Cuenta]],TABLAS!$C:$D,2,0)</f>
        <v>DEPRECIACIÓN, MAQ Y EQUIPOS</v>
      </c>
      <c r="D227" s="33" t="s">
        <v>43</v>
      </c>
      <c r="E227" s="39" t="str">
        <f ca="1">VLOOKUP(RANDBETWEEN(1,65),TABLAS!$B$4:$D$68,2,0)</f>
        <v>Deprec.Edificaciones Costo</v>
      </c>
      <c r="F227" s="41">
        <f t="shared" ca="1" si="3"/>
        <v>24777</v>
      </c>
      <c r="G227" s="41">
        <f ca="1">RANDBETWEEN(70,130)/100*Tabla1[[#This Row],[Valor Meta 2019]]</f>
        <v>24033.69</v>
      </c>
      <c r="H227" s="40">
        <f ca="1">RANDBETWEEN(70,120)/100*Tabla1[[#This Row],[Valor Real 2019]]</f>
        <v>23312.6793</v>
      </c>
    </row>
    <row r="228" spans="2:8" ht="15" customHeight="1" x14ac:dyDescent="0.25">
      <c r="B228" s="33" t="s">
        <v>24</v>
      </c>
      <c r="C228" t="str">
        <f ca="1">VLOOKUP(Tabla1[[#This Row],[Cuenta]],TABLAS!$C:$D,2,0)</f>
        <v>DEPRECIACIÓN, MAQ Y EQUIPOS</v>
      </c>
      <c r="D228" s="33" t="s">
        <v>43</v>
      </c>
      <c r="E228" s="39" t="str">
        <f ca="1">VLOOKUP(RANDBETWEEN(1,65),TABLAS!$B$4:$D$68,2,0)</f>
        <v>Deprec.Equipo de transporte Costo</v>
      </c>
      <c r="F228" s="41">
        <f t="shared" ca="1" si="3"/>
        <v>10306</v>
      </c>
      <c r="G228" s="41">
        <f ca="1">RANDBETWEEN(70,130)/100*Tabla1[[#This Row],[Valor Meta 2019]]</f>
        <v>11954.96</v>
      </c>
      <c r="H228" s="40">
        <f ca="1">RANDBETWEEN(70,120)/100*Tabla1[[#This Row],[Valor Real 2019]]</f>
        <v>12313.6088</v>
      </c>
    </row>
    <row r="229" spans="2:8" ht="15" customHeight="1" x14ac:dyDescent="0.25">
      <c r="B229" s="33" t="s">
        <v>24</v>
      </c>
      <c r="C229" t="str">
        <f ca="1">VLOOKUP(Tabla1[[#This Row],[Cuenta]],TABLAS!$C:$D,2,0)</f>
        <v>SERVICIOS DE TERCEROS</v>
      </c>
      <c r="D229" s="33" t="s">
        <v>43</v>
      </c>
      <c r="E229" s="39" t="str">
        <f ca="1">VLOOKUP(RANDBETWEEN(1,65),TABLAS!$B$4:$D$68,2,0)</f>
        <v>Gastos por almacenaje y/o embalaje</v>
      </c>
      <c r="F229" s="41">
        <f t="shared" ca="1" si="3"/>
        <v>8513</v>
      </c>
      <c r="G229" s="41">
        <f ca="1">RANDBETWEEN(70,130)/100*Tabla1[[#This Row],[Valor Meta 2019]]</f>
        <v>9960.2099999999991</v>
      </c>
      <c r="H229" s="40">
        <f ca="1">RANDBETWEEN(70,120)/100*Tabla1[[#This Row],[Valor Real 2019]]</f>
        <v>10657.4247</v>
      </c>
    </row>
    <row r="230" spans="2:8" ht="15" customHeight="1" x14ac:dyDescent="0.25">
      <c r="B230" s="33" t="s">
        <v>24</v>
      </c>
      <c r="C230" t="str">
        <f ca="1">VLOOKUP(Tabla1[[#This Row],[Cuenta]],TABLAS!$C:$D,2,0)</f>
        <v>DEPRECIACIÓN, MAQ Y EQUIPOS</v>
      </c>
      <c r="D230" s="33" t="s">
        <v>43</v>
      </c>
      <c r="E230" s="39" t="str">
        <f ca="1">VLOOKUP(RANDBETWEEN(1,65),TABLAS!$B$4:$D$68,2,0)</f>
        <v>Deprc.Muebles y enseres leasing</v>
      </c>
      <c r="F230" s="41">
        <f t="shared" ca="1" si="3"/>
        <v>8952</v>
      </c>
      <c r="G230" s="41">
        <f ca="1">RANDBETWEEN(70,130)/100*Tabla1[[#This Row],[Valor Meta 2019]]</f>
        <v>10652.88</v>
      </c>
      <c r="H230" s="40">
        <f ca="1">RANDBETWEEN(70,120)/100*Tabla1[[#This Row],[Valor Real 2019]]</f>
        <v>8415.7752</v>
      </c>
    </row>
    <row r="231" spans="2:8" ht="15" customHeight="1" x14ac:dyDescent="0.25">
      <c r="B231" s="33" t="s">
        <v>24</v>
      </c>
      <c r="C231" t="str">
        <f ca="1">VLOOKUP(Tabla1[[#This Row],[Cuenta]],TABLAS!$C:$D,2,0)</f>
        <v>GESTIÓN</v>
      </c>
      <c r="D231" s="33" t="s">
        <v>43</v>
      </c>
      <c r="E231" s="39" t="str">
        <f ca="1">VLOOKUP(RANDBETWEEN(1,65),TABLAS!$B$4:$D$68,2,0)</f>
        <v>Seguros-Responsabilidad civil</v>
      </c>
      <c r="F231" s="41">
        <f t="shared" ca="1" si="3"/>
        <v>29780</v>
      </c>
      <c r="G231" s="41">
        <f ca="1">RANDBETWEEN(70,130)/100*Tabla1[[#This Row],[Valor Meta 2019]]</f>
        <v>37225</v>
      </c>
      <c r="H231" s="40">
        <f ca="1">RANDBETWEEN(70,120)/100*Tabla1[[#This Row],[Valor Real 2019]]</f>
        <v>40947.5</v>
      </c>
    </row>
    <row r="232" spans="2:8" ht="15" customHeight="1" x14ac:dyDescent="0.25">
      <c r="B232" s="33" t="s">
        <v>24</v>
      </c>
      <c r="C232" t="str">
        <f ca="1">VLOOKUP(Tabla1[[#This Row],[Cuenta]],TABLAS!$C:$D,2,0)</f>
        <v>DEPRECIACIÓN, MAQ Y EQUIPOS</v>
      </c>
      <c r="D232" s="33" t="s">
        <v>43</v>
      </c>
      <c r="E232" s="39" t="str">
        <f ca="1">VLOOKUP(RANDBETWEEN(1,65),TABLAS!$B$4:$D$68,2,0)</f>
        <v>Deprec.Equipo de transporte Costo</v>
      </c>
      <c r="F232" s="41">
        <f t="shared" ca="1" si="3"/>
        <v>10620</v>
      </c>
      <c r="G232" s="41">
        <f ca="1">RANDBETWEEN(70,130)/100*Tabla1[[#This Row],[Valor Meta 2019]]</f>
        <v>11469.6</v>
      </c>
      <c r="H232" s="40">
        <f ca="1">RANDBETWEEN(70,120)/100*Tabla1[[#This Row],[Valor Real 2019]]</f>
        <v>10322.640000000001</v>
      </c>
    </row>
    <row r="233" spans="2:8" ht="15" customHeight="1" x14ac:dyDescent="0.25">
      <c r="B233" s="33" t="s">
        <v>24</v>
      </c>
      <c r="C233" t="str">
        <f ca="1">VLOOKUP(Tabla1[[#This Row],[Cuenta]],TABLAS!$C:$D,2,0)</f>
        <v>SERVICIOS DE TERCEROS</v>
      </c>
      <c r="D233" s="33" t="s">
        <v>43</v>
      </c>
      <c r="E233" s="39" t="str">
        <f ca="1">VLOOKUP(RANDBETWEEN(1,65),TABLAS!$B$4:$D$68,2,0)</f>
        <v>Agua</v>
      </c>
      <c r="F233" s="41">
        <f t="shared" ca="1" si="3"/>
        <v>18760</v>
      </c>
      <c r="G233" s="41">
        <f ca="1">RANDBETWEEN(70,130)/100*Tabla1[[#This Row],[Valor Meta 2019]]</f>
        <v>20260.800000000003</v>
      </c>
      <c r="H233" s="40">
        <f ca="1">RANDBETWEEN(70,120)/100*Tabla1[[#This Row],[Valor Real 2019]]</f>
        <v>17221.68</v>
      </c>
    </row>
    <row r="234" spans="2:8" ht="15" customHeight="1" x14ac:dyDescent="0.25">
      <c r="B234" s="33" t="s">
        <v>24</v>
      </c>
      <c r="C234" t="str">
        <f ca="1">VLOOKUP(Tabla1[[#This Row],[Cuenta]],TABLAS!$C:$D,2,0)</f>
        <v>SERVICIOS DE TERCEROS</v>
      </c>
      <c r="D234" s="33" t="s">
        <v>38</v>
      </c>
      <c r="E234" s="39" t="str">
        <f ca="1">VLOOKUP(RANDBETWEEN(1,65),TABLAS!$B$4:$D$68,2,0)</f>
        <v>Limpieza</v>
      </c>
      <c r="F234" s="41">
        <f t="shared" ca="1" si="3"/>
        <v>10394</v>
      </c>
      <c r="G234" s="41">
        <f ca="1">RANDBETWEEN(70,130)/100*Tabla1[[#This Row],[Valor Meta 2019]]</f>
        <v>10913.7</v>
      </c>
      <c r="H234" s="40">
        <f ca="1">RANDBETWEEN(70,120)/100*Tabla1[[#This Row],[Valor Real 2019]]</f>
        <v>11568.522000000001</v>
      </c>
    </row>
    <row r="235" spans="2:8" ht="15" customHeight="1" x14ac:dyDescent="0.25">
      <c r="B235" s="33" t="s">
        <v>24</v>
      </c>
      <c r="C235" t="str">
        <f ca="1">VLOOKUP(Tabla1[[#This Row],[Cuenta]],TABLAS!$C:$D,2,0)</f>
        <v>SERVICIOS DE TERCEROS</v>
      </c>
      <c r="D235" s="33" t="s">
        <v>38</v>
      </c>
      <c r="E235" s="39" t="str">
        <f ca="1">VLOOKUP(RANDBETWEEN(1,65),TABLAS!$B$4:$D$68,2,0)</f>
        <v>Flete a Provincia</v>
      </c>
      <c r="F235" s="41">
        <f t="shared" ca="1" si="3"/>
        <v>28022</v>
      </c>
      <c r="G235" s="41">
        <f ca="1">RANDBETWEEN(70,130)/100*Tabla1[[#This Row],[Valor Meta 2019]]</f>
        <v>31384.640000000003</v>
      </c>
      <c r="H235" s="40">
        <f ca="1">RANDBETWEEN(70,120)/100*Tabla1[[#This Row],[Valor Real 2019]]</f>
        <v>24480.019200000002</v>
      </c>
    </row>
    <row r="236" spans="2:8" ht="15" customHeight="1" x14ac:dyDescent="0.25">
      <c r="B236" s="33" t="s">
        <v>24</v>
      </c>
      <c r="C236" t="str">
        <f ca="1">VLOOKUP(Tabla1[[#This Row],[Cuenta]],TABLAS!$C:$D,2,0)</f>
        <v>SERVICIOS DE TERCEROS</v>
      </c>
      <c r="D236" s="33" t="s">
        <v>38</v>
      </c>
      <c r="E236" s="39" t="str">
        <f ca="1">VLOOKUP(RANDBETWEEN(1,65),TABLAS!$B$4:$D$68,2,0)</f>
        <v>Consultorias</v>
      </c>
      <c r="F236" s="41">
        <f t="shared" ca="1" si="3"/>
        <v>29035</v>
      </c>
      <c r="G236" s="41">
        <f ca="1">RANDBETWEEN(70,130)/100*Tabla1[[#This Row],[Valor Meta 2019]]</f>
        <v>26131.5</v>
      </c>
      <c r="H236" s="40">
        <f ca="1">RANDBETWEEN(70,120)/100*Tabla1[[#This Row],[Valor Real 2019]]</f>
        <v>28222.02</v>
      </c>
    </row>
    <row r="237" spans="2:8" ht="15" customHeight="1" x14ac:dyDescent="0.25">
      <c r="B237" s="33" t="s">
        <v>24</v>
      </c>
      <c r="C237" t="str">
        <f ca="1">VLOOKUP(Tabla1[[#This Row],[Cuenta]],TABLAS!$C:$D,2,0)</f>
        <v>SERVICIOS DE TERCEROS</v>
      </c>
      <c r="D237" s="33" t="s">
        <v>38</v>
      </c>
      <c r="E237" s="39" t="str">
        <f ca="1">VLOOKUP(RANDBETWEEN(1,65),TABLAS!$B$4:$D$68,2,0)</f>
        <v>Consultorias</v>
      </c>
      <c r="F237" s="41">
        <f t="shared" ca="1" si="3"/>
        <v>26287</v>
      </c>
      <c r="G237" s="41">
        <f ca="1">RANDBETWEEN(70,130)/100*Tabla1[[#This Row],[Valor Meta 2019]]</f>
        <v>21555.34</v>
      </c>
      <c r="H237" s="40">
        <f ca="1">RANDBETWEEN(70,120)/100*Tabla1[[#This Row],[Valor Real 2019]]</f>
        <v>21124.233199999999</v>
      </c>
    </row>
    <row r="238" spans="2:8" ht="15" customHeight="1" x14ac:dyDescent="0.25">
      <c r="B238" s="33" t="s">
        <v>24</v>
      </c>
      <c r="C238" t="str">
        <f ca="1">VLOOKUP(Tabla1[[#This Row],[Cuenta]],TABLAS!$C:$D,2,0)</f>
        <v>SERVICIOS DE TERCEROS</v>
      </c>
      <c r="D238" s="33" t="s">
        <v>38</v>
      </c>
      <c r="E238" s="39" t="str">
        <f ca="1">VLOOKUP(RANDBETWEEN(1,65),TABLAS!$B$4:$D$68,2,0)</f>
        <v>Mantenimiento / Reparaciones</v>
      </c>
      <c r="F238" s="41">
        <f t="shared" ca="1" si="3"/>
        <v>23389</v>
      </c>
      <c r="G238" s="41">
        <f ca="1">RANDBETWEEN(70,130)/100*Tabla1[[#This Row],[Valor Meta 2019]]</f>
        <v>22687.329999999998</v>
      </c>
      <c r="H238" s="40">
        <f ca="1">RANDBETWEEN(70,120)/100*Tabla1[[#This Row],[Valor Real 2019]]</f>
        <v>25636.682899999996</v>
      </c>
    </row>
    <row r="239" spans="2:8" ht="15" customHeight="1" x14ac:dyDescent="0.25">
      <c r="B239" s="33" t="s">
        <v>24</v>
      </c>
      <c r="C239" t="str">
        <f ca="1">VLOOKUP(Tabla1[[#This Row],[Cuenta]],TABLAS!$C:$D,2,0)</f>
        <v>SERVICIOS DE TERCEROS</v>
      </c>
      <c r="D239" s="33" t="s">
        <v>38</v>
      </c>
      <c r="E239" s="39" t="str">
        <f ca="1">VLOOKUP(RANDBETWEEN(1,65),TABLAS!$B$4:$D$68,2,0)</f>
        <v>Flete a Provincia</v>
      </c>
      <c r="F239" s="41">
        <f t="shared" ca="1" si="3"/>
        <v>21598</v>
      </c>
      <c r="G239" s="41">
        <f ca="1">RANDBETWEEN(70,130)/100*Tabla1[[#This Row],[Valor Meta 2019]]</f>
        <v>24405.739999999998</v>
      </c>
      <c r="H239" s="40">
        <f ca="1">RANDBETWEEN(70,120)/100*Tabla1[[#This Row],[Valor Real 2019]]</f>
        <v>20988.936399999999</v>
      </c>
    </row>
    <row r="240" spans="2:8" ht="15" customHeight="1" x14ac:dyDescent="0.25">
      <c r="B240" s="33" t="s">
        <v>24</v>
      </c>
      <c r="C240" t="str">
        <f ca="1">VLOOKUP(Tabla1[[#This Row],[Cuenta]],TABLAS!$C:$D,2,0)</f>
        <v>SERVICIOS DE TERCEROS</v>
      </c>
      <c r="D240" s="33" t="s">
        <v>39</v>
      </c>
      <c r="E240" s="39" t="str">
        <f ca="1">VLOOKUP(RANDBETWEEN(1,65),TABLAS!$B$4:$D$68,2,0)</f>
        <v>Servicio de personal (service)</v>
      </c>
      <c r="F240" s="41">
        <f t="shared" ca="1" si="3"/>
        <v>9634</v>
      </c>
      <c r="G240" s="41">
        <f ca="1">RANDBETWEEN(70,130)/100*Tabla1[[#This Row],[Valor Meta 2019]]</f>
        <v>11079.099999999999</v>
      </c>
      <c r="H240" s="40">
        <f ca="1">RANDBETWEEN(70,120)/100*Tabla1[[#This Row],[Valor Real 2019]]</f>
        <v>11411.472999999998</v>
      </c>
    </row>
    <row r="241" spans="2:8" ht="15" customHeight="1" x14ac:dyDescent="0.25">
      <c r="B241" s="33" t="s">
        <v>24</v>
      </c>
      <c r="C241" t="str">
        <f ca="1">VLOOKUP(Tabla1[[#This Row],[Cuenta]],TABLAS!$C:$D,2,0)</f>
        <v>GESTIÓN</v>
      </c>
      <c r="D241" s="33" t="s">
        <v>39</v>
      </c>
      <c r="E241" s="39" t="str">
        <f ca="1">VLOOKUP(RANDBETWEEN(1,65),TABLAS!$B$4:$D$68,2,0)</f>
        <v>Seguros-vehiculos</v>
      </c>
      <c r="F241" s="41">
        <f t="shared" ca="1" si="3"/>
        <v>10768</v>
      </c>
      <c r="G241" s="41">
        <f ca="1">RANDBETWEEN(70,130)/100*Tabla1[[#This Row],[Valor Meta 2019]]</f>
        <v>8614.4</v>
      </c>
      <c r="H241" s="40">
        <f ca="1">RANDBETWEEN(70,120)/100*Tabla1[[#This Row],[Valor Real 2019]]</f>
        <v>7236.0959999999995</v>
      </c>
    </row>
    <row r="242" spans="2:8" ht="15" customHeight="1" x14ac:dyDescent="0.25">
      <c r="B242" s="33" t="s">
        <v>24</v>
      </c>
      <c r="C242" t="str">
        <f ca="1">VLOOKUP(Tabla1[[#This Row],[Cuenta]],TABLAS!$C:$D,2,0)</f>
        <v>DEPRECIACIÓN, MAQ Y EQUIPOS</v>
      </c>
      <c r="D242" s="33" t="s">
        <v>39</v>
      </c>
      <c r="E242" s="39" t="str">
        <f ca="1">VLOOKUP(RANDBETWEEN(1,65),TABLAS!$B$4:$D$68,2,0)</f>
        <v>Deprec.Equipo de computo leasing</v>
      </c>
      <c r="F242" s="41">
        <f t="shared" ca="1" si="3"/>
        <v>8091</v>
      </c>
      <c r="G242" s="41">
        <f ca="1">RANDBETWEEN(70,130)/100*Tabla1[[#This Row],[Valor Meta 2019]]</f>
        <v>5906.43</v>
      </c>
      <c r="H242" s="40">
        <f ca="1">RANDBETWEEN(70,120)/100*Tabla1[[#This Row],[Valor Real 2019]]</f>
        <v>5197.6584000000003</v>
      </c>
    </row>
    <row r="243" spans="2:8" ht="15" customHeight="1" x14ac:dyDescent="0.25">
      <c r="B243" s="33" t="s">
        <v>24</v>
      </c>
      <c r="C243" t="str">
        <f ca="1">VLOOKUP(Tabla1[[#This Row],[Cuenta]],TABLAS!$C:$D,2,0)</f>
        <v>DEPRECIACIÓN, MAQ Y EQUIPOS</v>
      </c>
      <c r="D243" s="33" t="s">
        <v>39</v>
      </c>
      <c r="E243" s="39" t="str">
        <f ca="1">VLOOKUP(RANDBETWEEN(1,65),TABLAS!$B$4:$D$68,2,0)</f>
        <v>Depre.Equipos diversos leasing</v>
      </c>
      <c r="F243" s="41">
        <f t="shared" ca="1" si="3"/>
        <v>18591</v>
      </c>
      <c r="G243" s="41">
        <f ca="1">RANDBETWEEN(70,130)/100*Tabla1[[#This Row],[Valor Meta 2019]]</f>
        <v>15430.529999999999</v>
      </c>
      <c r="H243" s="40">
        <f ca="1">RANDBETWEEN(70,120)/100*Tabla1[[#This Row],[Valor Real 2019]]</f>
        <v>14196.087599999999</v>
      </c>
    </row>
    <row r="244" spans="2:8" ht="15" customHeight="1" x14ac:dyDescent="0.25">
      <c r="B244" s="33" t="s">
        <v>24</v>
      </c>
      <c r="C244" t="str">
        <f ca="1">VLOOKUP(Tabla1[[#This Row],[Cuenta]],TABLAS!$C:$D,2,0)</f>
        <v>SERVICIOS DE TERCEROS</v>
      </c>
      <c r="D244" s="33" t="s">
        <v>39</v>
      </c>
      <c r="E244" s="39" t="str">
        <f ca="1">VLOOKUP(RANDBETWEEN(1,65),TABLAS!$B$4:$D$68,2,0)</f>
        <v>Flete Local</v>
      </c>
      <c r="F244" s="41">
        <f t="shared" ca="1" si="3"/>
        <v>21737</v>
      </c>
      <c r="G244" s="41">
        <f ca="1">RANDBETWEEN(70,130)/100*Tabla1[[#This Row],[Valor Meta 2019]]</f>
        <v>15868.01</v>
      </c>
      <c r="H244" s="40">
        <f ca="1">RANDBETWEEN(70,120)/100*Tabla1[[#This Row],[Valor Real 2019]]</f>
        <v>16502.7304</v>
      </c>
    </row>
    <row r="245" spans="2:8" ht="15" customHeight="1" x14ac:dyDescent="0.25">
      <c r="B245" s="33" t="s">
        <v>24</v>
      </c>
      <c r="C245" t="str">
        <f ca="1">VLOOKUP(Tabla1[[#This Row],[Cuenta]],TABLAS!$C:$D,2,0)</f>
        <v>SERVICIOS DE TERCEROS</v>
      </c>
      <c r="D245" s="33" t="s">
        <v>39</v>
      </c>
      <c r="E245" s="39" t="str">
        <f ca="1">VLOOKUP(RANDBETWEEN(1,65),TABLAS!$B$4:$D$68,2,0)</f>
        <v>Energia Electrica</v>
      </c>
      <c r="F245" s="41">
        <f t="shared" ca="1" si="3"/>
        <v>25651</v>
      </c>
      <c r="G245" s="41">
        <f ca="1">RANDBETWEEN(70,130)/100*Tabla1[[#This Row],[Valor Meta 2019]]</f>
        <v>30781.199999999997</v>
      </c>
      <c r="H245" s="40">
        <f ca="1">RANDBETWEEN(70,120)/100*Tabla1[[#This Row],[Valor Real 2019]]</f>
        <v>30165.575999999997</v>
      </c>
    </row>
    <row r="246" spans="2:8" ht="15" customHeight="1" x14ac:dyDescent="0.25">
      <c r="B246" s="33" t="s">
        <v>24</v>
      </c>
      <c r="C246" t="str">
        <f ca="1">VLOOKUP(Tabla1[[#This Row],[Cuenta]],TABLAS!$C:$D,2,0)</f>
        <v>DEPRECIACIÓN, MAQ Y EQUIPOS</v>
      </c>
      <c r="D246" s="33" t="s">
        <v>39</v>
      </c>
      <c r="E246" s="39" t="str">
        <f ca="1">VLOOKUP(RANDBETWEEN(1,65),TABLAS!$B$4:$D$68,2,0)</f>
        <v>Deprec.Edificaciones Costo</v>
      </c>
      <c r="F246" s="41">
        <f t="shared" ca="1" si="3"/>
        <v>14556</v>
      </c>
      <c r="G246" s="41">
        <f ca="1">RANDBETWEEN(70,130)/100*Tabla1[[#This Row],[Valor Meta 2019]]</f>
        <v>11499.24</v>
      </c>
      <c r="H246" s="40">
        <f ca="1">RANDBETWEEN(70,120)/100*Tabla1[[#This Row],[Valor Real 2019]]</f>
        <v>13799.088</v>
      </c>
    </row>
    <row r="247" spans="2:8" ht="15" customHeight="1" x14ac:dyDescent="0.25">
      <c r="B247" s="33" t="s">
        <v>24</v>
      </c>
      <c r="C247" t="str">
        <f ca="1">VLOOKUP(Tabla1[[#This Row],[Cuenta]],TABLAS!$C:$D,2,0)</f>
        <v>PERSONAL</v>
      </c>
      <c r="D247" s="33" t="s">
        <v>39</v>
      </c>
      <c r="E247" s="39" t="str">
        <f ca="1">VLOOKUP(RANDBETWEEN(1,65),TABLAS!$B$4:$D$68,2,0)</f>
        <v>Seguro de vida</v>
      </c>
      <c r="F247" s="41">
        <f t="shared" ca="1" si="3"/>
        <v>8837</v>
      </c>
      <c r="G247" s="41">
        <f ca="1">RANDBETWEEN(70,130)/100*Tabla1[[#This Row],[Valor Meta 2019]]</f>
        <v>10692.77</v>
      </c>
      <c r="H247" s="40">
        <f ca="1">RANDBETWEEN(70,120)/100*Tabla1[[#This Row],[Valor Real 2019]]</f>
        <v>11868.974700000001</v>
      </c>
    </row>
    <row r="248" spans="2:8" ht="15" customHeight="1" x14ac:dyDescent="0.25">
      <c r="B248" s="33" t="s">
        <v>24</v>
      </c>
      <c r="C248" t="str">
        <f ca="1">VLOOKUP(Tabla1[[#This Row],[Cuenta]],TABLAS!$C:$D,2,0)</f>
        <v>PERSONAL</v>
      </c>
      <c r="D248" s="33" t="s">
        <v>39</v>
      </c>
      <c r="E248" s="39" t="str">
        <f ca="1">VLOOKUP(RANDBETWEEN(1,65),TABLAS!$B$4:$D$68,2,0)</f>
        <v>Tickets de alimentos</v>
      </c>
      <c r="F248" s="41">
        <f t="shared" ca="1" si="3"/>
        <v>17614</v>
      </c>
      <c r="G248" s="41">
        <f ca="1">RANDBETWEEN(70,130)/100*Tabla1[[#This Row],[Valor Meta 2019]]</f>
        <v>15676.460000000001</v>
      </c>
      <c r="H248" s="40">
        <f ca="1">RANDBETWEEN(70,120)/100*Tabla1[[#This Row],[Valor Real 2019]]</f>
        <v>18184.693599999999</v>
      </c>
    </row>
    <row r="249" spans="2:8" ht="15" customHeight="1" x14ac:dyDescent="0.25">
      <c r="B249" s="33" t="s">
        <v>24</v>
      </c>
      <c r="C249" t="str">
        <f ca="1">VLOOKUP(Tabla1[[#This Row],[Cuenta]],TABLAS!$C:$D,2,0)</f>
        <v>DEPRECIACIÓN, MAQ Y EQUIPOS</v>
      </c>
      <c r="D249" s="33" t="s">
        <v>39</v>
      </c>
      <c r="E249" s="39" t="str">
        <f ca="1">VLOOKUP(RANDBETWEEN(1,65),TABLAS!$B$4:$D$68,2,0)</f>
        <v>Dperec.Muebles y enseres Costo</v>
      </c>
      <c r="F249" s="41">
        <f t="shared" ca="1" si="3"/>
        <v>25613</v>
      </c>
      <c r="G249" s="41">
        <f ca="1">RANDBETWEEN(70,130)/100*Tabla1[[#This Row],[Valor Meta 2019]]</f>
        <v>22283.31</v>
      </c>
      <c r="H249" s="40">
        <f ca="1">RANDBETWEEN(70,120)/100*Tabla1[[#This Row],[Valor Real 2019]]</f>
        <v>24511.641000000003</v>
      </c>
    </row>
    <row r="250" spans="2:8" ht="15" customHeight="1" x14ac:dyDescent="0.25">
      <c r="B250" s="33" t="s">
        <v>24</v>
      </c>
      <c r="C250" t="str">
        <f ca="1">VLOOKUP(Tabla1[[#This Row],[Cuenta]],TABLAS!$C:$D,2,0)</f>
        <v>DEPRECIACIÓN, MAQ Y EQUIPOS</v>
      </c>
      <c r="D250" s="33" t="s">
        <v>39</v>
      </c>
      <c r="E250" s="39" t="str">
        <f ca="1">VLOOKUP(RANDBETWEEN(1,65),TABLAS!$B$4:$D$68,2,0)</f>
        <v>Deprec.Equipo de transporte Costo</v>
      </c>
      <c r="F250" s="41">
        <f t="shared" ca="1" si="3"/>
        <v>22545</v>
      </c>
      <c r="G250" s="41">
        <f ca="1">RANDBETWEEN(70,130)/100*Tabla1[[#This Row],[Valor Meta 2019]]</f>
        <v>24348.600000000002</v>
      </c>
      <c r="H250" s="40">
        <f ca="1">RANDBETWEEN(70,120)/100*Tabla1[[#This Row],[Valor Real 2019]]</f>
        <v>24835.572000000004</v>
      </c>
    </row>
    <row r="251" spans="2:8" ht="15" customHeight="1" x14ac:dyDescent="0.25">
      <c r="B251" s="33" t="s">
        <v>24</v>
      </c>
      <c r="C251" t="str">
        <f ca="1">VLOOKUP(Tabla1[[#This Row],[Cuenta]],TABLAS!$C:$D,2,0)</f>
        <v>DEPRECIACIÓN, MAQ Y EQUIPOS</v>
      </c>
      <c r="D251" s="33" t="s">
        <v>39</v>
      </c>
      <c r="E251" s="39" t="str">
        <f ca="1">VLOOKUP(RANDBETWEEN(1,65),TABLAS!$B$4:$D$68,2,0)</f>
        <v>Dperec.Muebles y enseres Costo</v>
      </c>
      <c r="F251" s="41">
        <f t="shared" ca="1" si="3"/>
        <v>28075</v>
      </c>
      <c r="G251" s="41">
        <f ca="1">RANDBETWEEN(70,130)/100*Tabla1[[#This Row],[Valor Meta 2019]]</f>
        <v>35936</v>
      </c>
      <c r="H251" s="40">
        <f ca="1">RANDBETWEEN(70,120)/100*Tabla1[[#This Row],[Valor Real 2019]]</f>
        <v>26233.279999999999</v>
      </c>
    </row>
    <row r="252" spans="2:8" ht="15" customHeight="1" x14ac:dyDescent="0.25">
      <c r="B252" s="33" t="s">
        <v>24</v>
      </c>
      <c r="C252" t="str">
        <f ca="1">VLOOKUP(Tabla1[[#This Row],[Cuenta]],TABLAS!$C:$D,2,0)</f>
        <v>SERVICIOS DE TERCEROS</v>
      </c>
      <c r="D252" s="33" t="s">
        <v>39</v>
      </c>
      <c r="E252" s="39" t="str">
        <f ca="1">VLOOKUP(RANDBETWEEN(1,65),TABLAS!$B$4:$D$68,2,0)</f>
        <v>Gasto de viaje</v>
      </c>
      <c r="F252" s="41">
        <f t="shared" ca="1" si="3"/>
        <v>9234</v>
      </c>
      <c r="G252" s="41">
        <f ca="1">RANDBETWEEN(70,130)/100*Tabla1[[#This Row],[Valor Meta 2019]]</f>
        <v>7387.2000000000007</v>
      </c>
      <c r="H252" s="40">
        <f ca="1">RANDBETWEEN(70,120)/100*Tabla1[[#This Row],[Valor Real 2019]]</f>
        <v>5540.4000000000005</v>
      </c>
    </row>
    <row r="253" spans="2:8" ht="15" customHeight="1" x14ac:dyDescent="0.25">
      <c r="B253" s="33" t="s">
        <v>24</v>
      </c>
      <c r="C253" t="str">
        <f ca="1">VLOOKUP(Tabla1[[#This Row],[Cuenta]],TABLAS!$C:$D,2,0)</f>
        <v>SERVICIOS DE TERCEROS</v>
      </c>
      <c r="D253" s="33" t="s">
        <v>39</v>
      </c>
      <c r="E253" s="39" t="str">
        <f ca="1">VLOOKUP(RANDBETWEEN(1,65),TABLAS!$B$4:$D$68,2,0)</f>
        <v>Agua</v>
      </c>
      <c r="F253" s="41">
        <f t="shared" ca="1" si="3"/>
        <v>25553</v>
      </c>
      <c r="G253" s="41">
        <f ca="1">RANDBETWEEN(70,130)/100*Tabla1[[#This Row],[Valor Meta 2019]]</f>
        <v>31685.72</v>
      </c>
      <c r="H253" s="40">
        <f ca="1">RANDBETWEEN(70,120)/100*Tabla1[[#This Row],[Valor Real 2019]]</f>
        <v>24398.004400000002</v>
      </c>
    </row>
    <row r="254" spans="2:8" ht="15" customHeight="1" x14ac:dyDescent="0.25">
      <c r="B254" s="33" t="s">
        <v>24</v>
      </c>
      <c r="C254" t="str">
        <f ca="1">VLOOKUP(Tabla1[[#This Row],[Cuenta]],TABLAS!$C:$D,2,0)</f>
        <v>PERSONAL</v>
      </c>
      <c r="D254" s="33" t="s">
        <v>40</v>
      </c>
      <c r="E254" s="39" t="str">
        <f ca="1">VLOOKUP(RANDBETWEEN(1,65),TABLAS!$B$4:$D$68,2,0)</f>
        <v>SCTR-Seg complemntario trabajo de riesgo</v>
      </c>
      <c r="F254" s="41">
        <f t="shared" ca="1" si="3"/>
        <v>11126</v>
      </c>
      <c r="G254" s="41">
        <f ca="1">RANDBETWEEN(70,130)/100*Tabla1[[#This Row],[Valor Meta 2019]]</f>
        <v>9902.14</v>
      </c>
      <c r="H254" s="40">
        <f ca="1">RANDBETWEEN(70,120)/100*Tabla1[[#This Row],[Valor Real 2019]]</f>
        <v>7525.6263999999992</v>
      </c>
    </row>
    <row r="255" spans="2:8" ht="15" customHeight="1" x14ac:dyDescent="0.25">
      <c r="B255" s="33" t="s">
        <v>24</v>
      </c>
      <c r="C255" t="str">
        <f ca="1">VLOOKUP(Tabla1[[#This Row],[Cuenta]],TABLAS!$C:$D,2,0)</f>
        <v>SERVICIOS DE TERCEROS</v>
      </c>
      <c r="D255" s="33" t="s">
        <v>40</v>
      </c>
      <c r="E255" s="39" t="str">
        <f ca="1">VLOOKUP(RANDBETWEEN(1,65),TABLAS!$B$4:$D$68,2,0)</f>
        <v>Servicio de personal (service)</v>
      </c>
      <c r="F255" s="41">
        <f t="shared" ca="1" si="3"/>
        <v>26755</v>
      </c>
      <c r="G255" s="41">
        <f ca="1">RANDBETWEEN(70,130)/100*Tabla1[[#This Row],[Valor Meta 2019]]</f>
        <v>28895.4</v>
      </c>
      <c r="H255" s="40">
        <f ca="1">RANDBETWEEN(70,120)/100*Tabla1[[#This Row],[Valor Real 2019]]</f>
        <v>33229.71</v>
      </c>
    </row>
    <row r="256" spans="2:8" ht="15" customHeight="1" x14ac:dyDescent="0.25">
      <c r="B256" s="33" t="s">
        <v>24</v>
      </c>
      <c r="C256" t="str">
        <f ca="1">VLOOKUP(Tabla1[[#This Row],[Cuenta]],TABLAS!$C:$D,2,0)</f>
        <v>PERSONAL</v>
      </c>
      <c r="D256" s="33" t="s">
        <v>40</v>
      </c>
      <c r="E256" s="39" t="str">
        <f ca="1">VLOOKUP(RANDBETWEEN(1,65),TABLAS!$B$4:$D$68,2,0)</f>
        <v>Movilidad y/o servicio de Transporte</v>
      </c>
      <c r="F256" s="41">
        <f t="shared" ca="1" si="3"/>
        <v>15090</v>
      </c>
      <c r="G256" s="41">
        <f ca="1">RANDBETWEEN(70,130)/100*Tabla1[[#This Row],[Valor Meta 2019]]</f>
        <v>11468.4</v>
      </c>
      <c r="H256" s="40">
        <f ca="1">RANDBETWEEN(70,120)/100*Tabla1[[#This Row],[Valor Real 2019]]</f>
        <v>9289.4040000000005</v>
      </c>
    </row>
    <row r="257" spans="2:8" ht="15" customHeight="1" x14ac:dyDescent="0.25">
      <c r="B257" s="33" t="s">
        <v>24</v>
      </c>
      <c r="C257" t="str">
        <f ca="1">VLOOKUP(Tabla1[[#This Row],[Cuenta]],TABLAS!$C:$D,2,0)</f>
        <v>DEPRECIACIÓN, MAQ Y EQUIPOS</v>
      </c>
      <c r="D257" s="33" t="s">
        <v>40</v>
      </c>
      <c r="E257" s="39" t="str">
        <f ca="1">VLOOKUP(RANDBETWEEN(1,65),TABLAS!$B$4:$D$68,2,0)</f>
        <v>Depre.Equipos diversos leasing</v>
      </c>
      <c r="F257" s="41">
        <f t="shared" ca="1" si="3"/>
        <v>8820</v>
      </c>
      <c r="G257" s="41">
        <f ca="1">RANDBETWEEN(70,130)/100*Tabla1[[#This Row],[Valor Meta 2019]]</f>
        <v>8996.4</v>
      </c>
      <c r="H257" s="40">
        <f ca="1">RANDBETWEEN(70,120)/100*Tabla1[[#This Row],[Valor Real 2019]]</f>
        <v>6837.2640000000001</v>
      </c>
    </row>
    <row r="258" spans="2:8" ht="15" customHeight="1" x14ac:dyDescent="0.25">
      <c r="B258" s="33" t="s">
        <v>24</v>
      </c>
      <c r="C258" t="str">
        <f ca="1">VLOOKUP(Tabla1[[#This Row],[Cuenta]],TABLAS!$C:$D,2,0)</f>
        <v>PERSONAL</v>
      </c>
      <c r="D258" s="33" t="s">
        <v>40</v>
      </c>
      <c r="E258" s="39" t="str">
        <f ca="1">VLOOKUP(RANDBETWEEN(1,65),TABLAS!$B$4:$D$68,2,0)</f>
        <v>Vacaciones</v>
      </c>
      <c r="F258" s="41">
        <f t="shared" ca="1" si="3"/>
        <v>18909</v>
      </c>
      <c r="G258" s="41">
        <f ca="1">RANDBETWEEN(70,130)/100*Tabla1[[#This Row],[Valor Meta 2019]]</f>
        <v>16450.829999999998</v>
      </c>
      <c r="H258" s="40">
        <f ca="1">RANDBETWEEN(70,120)/100*Tabla1[[#This Row],[Valor Real 2019]]</f>
        <v>14641.238699999998</v>
      </c>
    </row>
    <row r="259" spans="2:8" ht="15" customHeight="1" x14ac:dyDescent="0.25">
      <c r="B259" s="33" t="s">
        <v>24</v>
      </c>
      <c r="C259" t="str">
        <f ca="1">VLOOKUP(Tabla1[[#This Row],[Cuenta]],TABLAS!$C:$D,2,0)</f>
        <v>SERVICIOS DE TERCEROS</v>
      </c>
      <c r="D259" s="33" t="s">
        <v>40</v>
      </c>
      <c r="E259" s="39" t="str">
        <f ca="1">VLOOKUP(RANDBETWEEN(1,65),TABLAS!$B$4:$D$68,2,0)</f>
        <v>Otros Fletes</v>
      </c>
      <c r="F259" s="41">
        <f t="shared" ca="1" si="3"/>
        <v>21007</v>
      </c>
      <c r="G259" s="41">
        <f ca="1">RANDBETWEEN(70,130)/100*Tabla1[[#This Row],[Valor Meta 2019]]</f>
        <v>27099.030000000002</v>
      </c>
      <c r="H259" s="40">
        <f ca="1">RANDBETWEEN(70,120)/100*Tabla1[[#This Row],[Valor Real 2019]]</f>
        <v>20324.272500000003</v>
      </c>
    </row>
    <row r="260" spans="2:8" ht="15" customHeight="1" x14ac:dyDescent="0.25">
      <c r="B260" s="33" t="s">
        <v>24</v>
      </c>
      <c r="C260" t="str">
        <f ca="1">VLOOKUP(Tabla1[[#This Row],[Cuenta]],TABLAS!$C:$D,2,0)</f>
        <v>SERVICIOS DE TERCEROS</v>
      </c>
      <c r="D260" s="33" t="s">
        <v>40</v>
      </c>
      <c r="E260" s="39" t="str">
        <f ca="1">VLOOKUP(RANDBETWEEN(1,65),TABLAS!$B$4:$D$68,2,0)</f>
        <v>Consultorias</v>
      </c>
      <c r="F260" s="41">
        <f t="shared" ca="1" si="3"/>
        <v>14081</v>
      </c>
      <c r="G260" s="41">
        <f ca="1">RANDBETWEEN(70,130)/100*Tabla1[[#This Row],[Valor Meta 2019]]</f>
        <v>10983.18</v>
      </c>
      <c r="H260" s="40">
        <f ca="1">RANDBETWEEN(70,120)/100*Tabla1[[#This Row],[Valor Real 2019]]</f>
        <v>7798.0577999999996</v>
      </c>
    </row>
    <row r="261" spans="2:8" ht="15" customHeight="1" x14ac:dyDescent="0.25">
      <c r="B261" s="33" t="s">
        <v>24</v>
      </c>
      <c r="C261" t="str">
        <f ca="1">VLOOKUP(Tabla1[[#This Row],[Cuenta]],TABLAS!$C:$D,2,0)</f>
        <v>DEPRECIACIÓN, MAQ Y EQUIPOS</v>
      </c>
      <c r="D261" s="33" t="s">
        <v>40</v>
      </c>
      <c r="E261" s="39" t="str">
        <f ca="1">VLOOKUP(RANDBETWEEN(1,65),TABLAS!$B$4:$D$68,2,0)</f>
        <v>Deprec.Equipos diversos Costo</v>
      </c>
      <c r="F261" s="41">
        <f t="shared" ca="1" si="3"/>
        <v>11849</v>
      </c>
      <c r="G261" s="41">
        <f ca="1">RANDBETWEEN(70,130)/100*Tabla1[[#This Row],[Valor Meta 2019]]</f>
        <v>12204.470000000001</v>
      </c>
      <c r="H261" s="40">
        <f ca="1">RANDBETWEEN(70,120)/100*Tabla1[[#This Row],[Valor Real 2019]]</f>
        <v>10861.978300000001</v>
      </c>
    </row>
    <row r="262" spans="2:8" ht="15" customHeight="1" x14ac:dyDescent="0.25">
      <c r="B262" s="33" t="s">
        <v>24</v>
      </c>
      <c r="C262" t="str">
        <f ca="1">VLOOKUP(Tabla1[[#This Row],[Cuenta]],TABLAS!$C:$D,2,0)</f>
        <v>SERVICIOS DE TERCEROS</v>
      </c>
      <c r="D262" s="33" t="s">
        <v>41</v>
      </c>
      <c r="E262" s="39" t="str">
        <f ca="1">VLOOKUP(RANDBETWEEN(1,65),TABLAS!$B$4:$D$68,2,0)</f>
        <v>Aporte Publicitario</v>
      </c>
      <c r="F262" s="41">
        <f t="shared" ref="F262:F325" ca="1" si="4">RANDBETWEEN(8000,30000)</f>
        <v>22183</v>
      </c>
      <c r="G262" s="41">
        <f ca="1">RANDBETWEEN(70,130)/100*Tabla1[[#This Row],[Valor Meta 2019]]</f>
        <v>21961.17</v>
      </c>
      <c r="H262" s="40">
        <f ca="1">RANDBETWEEN(70,120)/100*Tabla1[[#This Row],[Valor Real 2019]]</f>
        <v>26133.792299999997</v>
      </c>
    </row>
    <row r="263" spans="2:8" ht="15" customHeight="1" x14ac:dyDescent="0.25">
      <c r="B263" s="33" t="s">
        <v>24</v>
      </c>
      <c r="C263" t="str">
        <f ca="1">VLOOKUP(Tabla1[[#This Row],[Cuenta]],TABLAS!$C:$D,2,0)</f>
        <v>SERVICIOS DE TERCEROS</v>
      </c>
      <c r="D263" s="33" t="s">
        <v>41</v>
      </c>
      <c r="E263" s="39" t="str">
        <f ca="1">VLOOKUP(RANDBETWEEN(1,65),TABLAS!$B$4:$D$68,2,0)</f>
        <v>Consultorias</v>
      </c>
      <c r="F263" s="41">
        <f t="shared" ca="1" si="4"/>
        <v>26248</v>
      </c>
      <c r="G263" s="41">
        <f ca="1">RANDBETWEEN(70,130)/100*Tabla1[[#This Row],[Valor Meta 2019]]</f>
        <v>20210.96</v>
      </c>
      <c r="H263" s="40">
        <f ca="1">RANDBETWEEN(70,120)/100*Tabla1[[#This Row],[Valor Real 2019]]</f>
        <v>15158.22</v>
      </c>
    </row>
    <row r="264" spans="2:8" ht="15" customHeight="1" x14ac:dyDescent="0.25">
      <c r="B264" s="33" t="s">
        <v>24</v>
      </c>
      <c r="C264" t="str">
        <f ca="1">VLOOKUP(Tabla1[[#This Row],[Cuenta]],TABLAS!$C:$D,2,0)</f>
        <v>PERSONAL</v>
      </c>
      <c r="D264" s="33" t="s">
        <v>41</v>
      </c>
      <c r="E264" s="39" t="str">
        <f ca="1">VLOOKUP(RANDBETWEEN(1,65),TABLAS!$B$4:$D$68,2,0)</f>
        <v>Gratificaciones Extraordinarias Empleados</v>
      </c>
      <c r="F264" s="41">
        <f t="shared" ca="1" si="4"/>
        <v>17182</v>
      </c>
      <c r="G264" s="41">
        <f ca="1">RANDBETWEEN(70,130)/100*Tabla1[[#This Row],[Valor Meta 2019]]</f>
        <v>21477.5</v>
      </c>
      <c r="H264" s="40">
        <f ca="1">RANDBETWEEN(70,120)/100*Tabla1[[#This Row],[Valor Real 2019]]</f>
        <v>23195.7</v>
      </c>
    </row>
    <row r="265" spans="2:8" ht="15" customHeight="1" x14ac:dyDescent="0.25">
      <c r="B265" s="33" t="s">
        <v>24</v>
      </c>
      <c r="C265" t="str">
        <f ca="1">VLOOKUP(Tabla1[[#This Row],[Cuenta]],TABLAS!$C:$D,2,0)</f>
        <v>SERVICIOS DE TERCEROS</v>
      </c>
      <c r="D265" s="33" t="s">
        <v>41</v>
      </c>
      <c r="E265" s="39" t="str">
        <f ca="1">VLOOKUP(RANDBETWEEN(1,65),TABLAS!$B$4:$D$68,2,0)</f>
        <v>Flete Local</v>
      </c>
      <c r="F265" s="41">
        <f t="shared" ca="1" si="4"/>
        <v>25518</v>
      </c>
      <c r="G265" s="41">
        <f ca="1">RANDBETWEEN(70,130)/100*Tabla1[[#This Row],[Valor Meta 2019]]</f>
        <v>24242.1</v>
      </c>
      <c r="H265" s="40">
        <f ca="1">RANDBETWEEN(70,120)/100*Tabla1[[#This Row],[Valor Real 2019]]</f>
        <v>28120.835999999996</v>
      </c>
    </row>
    <row r="266" spans="2:8" ht="15" customHeight="1" x14ac:dyDescent="0.25">
      <c r="B266" s="33" t="s">
        <v>24</v>
      </c>
      <c r="C266" t="str">
        <f ca="1">VLOOKUP(Tabla1[[#This Row],[Cuenta]],TABLAS!$C:$D,2,0)</f>
        <v>SERVICIOS DE TERCEROS</v>
      </c>
      <c r="D266" s="33" t="s">
        <v>41</v>
      </c>
      <c r="E266" s="39" t="str">
        <f ca="1">VLOOKUP(RANDBETWEEN(1,65),TABLAS!$B$4:$D$68,2,0)</f>
        <v>Energia Electrica</v>
      </c>
      <c r="F266" s="41">
        <f t="shared" ca="1" si="4"/>
        <v>9083</v>
      </c>
      <c r="G266" s="41">
        <f ca="1">RANDBETWEEN(70,130)/100*Tabla1[[#This Row],[Valor Meta 2019]]</f>
        <v>10172.960000000001</v>
      </c>
      <c r="H266" s="40">
        <f ca="1">RANDBETWEEN(70,120)/100*Tabla1[[#This Row],[Valor Real 2019]]</f>
        <v>10986.796800000002</v>
      </c>
    </row>
    <row r="267" spans="2:8" ht="15" customHeight="1" x14ac:dyDescent="0.25">
      <c r="B267" s="33" t="s">
        <v>24</v>
      </c>
      <c r="C267" t="str">
        <f ca="1">VLOOKUP(Tabla1[[#This Row],[Cuenta]],TABLAS!$C:$D,2,0)</f>
        <v>GESTIÓN</v>
      </c>
      <c r="D267" s="33" t="s">
        <v>41</v>
      </c>
      <c r="E267" s="39" t="str">
        <f ca="1">VLOOKUP(RANDBETWEEN(1,65),TABLAS!$B$4:$D$68,2,0)</f>
        <v>comprobantes de pago</v>
      </c>
      <c r="F267" s="41">
        <f t="shared" ca="1" si="4"/>
        <v>15458</v>
      </c>
      <c r="G267" s="41">
        <f ca="1">RANDBETWEEN(70,130)/100*Tabla1[[#This Row],[Valor Meta 2019]]</f>
        <v>10820.599999999999</v>
      </c>
      <c r="H267" s="40">
        <f ca="1">RANDBETWEEN(70,120)/100*Tabla1[[#This Row],[Valor Real 2019]]</f>
        <v>11361.63</v>
      </c>
    </row>
    <row r="268" spans="2:8" ht="15" customHeight="1" x14ac:dyDescent="0.25">
      <c r="B268" s="33" t="s">
        <v>24</v>
      </c>
      <c r="C268" t="str">
        <f ca="1">VLOOKUP(Tabla1[[#This Row],[Cuenta]],TABLAS!$C:$D,2,0)</f>
        <v>SERVICIOS DE TERCEROS</v>
      </c>
      <c r="D268" s="33" t="s">
        <v>42</v>
      </c>
      <c r="E268" s="39" t="str">
        <f ca="1">VLOOKUP(RANDBETWEEN(1,65),TABLAS!$B$4:$D$68,2,0)</f>
        <v>Estibas</v>
      </c>
      <c r="F268" s="41">
        <f t="shared" ca="1" si="4"/>
        <v>21445</v>
      </c>
      <c r="G268" s="41">
        <f ca="1">RANDBETWEEN(70,130)/100*Tabla1[[#This Row],[Valor Meta 2019]]</f>
        <v>23803.95</v>
      </c>
      <c r="H268" s="40">
        <f ca="1">RANDBETWEEN(70,120)/100*Tabla1[[#This Row],[Valor Real 2019]]</f>
        <v>23327.870999999999</v>
      </c>
    </row>
    <row r="269" spans="2:8" ht="15" customHeight="1" x14ac:dyDescent="0.25">
      <c r="B269" s="33" t="s">
        <v>24</v>
      </c>
      <c r="C269" t="str">
        <f ca="1">VLOOKUP(Tabla1[[#This Row],[Cuenta]],TABLAS!$C:$D,2,0)</f>
        <v>SERVICIOS DE TERCEROS</v>
      </c>
      <c r="D269" s="33" t="s">
        <v>42</v>
      </c>
      <c r="E269" s="39" t="str">
        <f ca="1">VLOOKUP(RANDBETWEEN(1,65),TABLAS!$B$4:$D$68,2,0)</f>
        <v>Aporte Publicitario</v>
      </c>
      <c r="F269" s="41">
        <f t="shared" ca="1" si="4"/>
        <v>8682</v>
      </c>
      <c r="G269" s="41">
        <f ca="1">RANDBETWEEN(70,130)/100*Tabla1[[#This Row],[Valor Meta 2019]]</f>
        <v>7379.7</v>
      </c>
      <c r="H269" s="40">
        <f ca="1">RANDBETWEEN(70,120)/100*Tabla1[[#This Row],[Valor Real 2019]]</f>
        <v>8781.8429999999989</v>
      </c>
    </row>
    <row r="270" spans="2:8" ht="15" customHeight="1" x14ac:dyDescent="0.25">
      <c r="B270" s="33" t="s">
        <v>24</v>
      </c>
      <c r="C270" t="str">
        <f ca="1">VLOOKUP(Tabla1[[#This Row],[Cuenta]],TABLAS!$C:$D,2,0)</f>
        <v>DEPRECIACIÓN, MAQ Y EQUIPOS</v>
      </c>
      <c r="D270" s="33" t="s">
        <v>42</v>
      </c>
      <c r="E270" s="39" t="str">
        <f ca="1">VLOOKUP(RANDBETWEEN(1,65),TABLAS!$B$4:$D$68,2,0)</f>
        <v>Amortiz.Software Costo</v>
      </c>
      <c r="F270" s="41">
        <f t="shared" ca="1" si="4"/>
        <v>14539</v>
      </c>
      <c r="G270" s="41">
        <f ca="1">RANDBETWEEN(70,130)/100*Tabla1[[#This Row],[Valor Meta 2019]]</f>
        <v>10468.08</v>
      </c>
      <c r="H270" s="40">
        <f ca="1">RANDBETWEEN(70,120)/100*Tabla1[[#This Row],[Valor Real 2019]]</f>
        <v>12038.291999999999</v>
      </c>
    </row>
    <row r="271" spans="2:8" ht="15" customHeight="1" x14ac:dyDescent="0.25">
      <c r="B271" s="33" t="s">
        <v>24</v>
      </c>
      <c r="C271" t="str">
        <f ca="1">VLOOKUP(Tabla1[[#This Row],[Cuenta]],TABLAS!$C:$D,2,0)</f>
        <v>DEPRECIACIÓN, MAQ Y EQUIPOS</v>
      </c>
      <c r="D271" s="33" t="s">
        <v>42</v>
      </c>
      <c r="E271" s="39" t="str">
        <f ca="1">VLOOKUP(RANDBETWEEN(1,65),TABLAS!$B$4:$D$68,2,0)</f>
        <v>Perdida medicion activos-MercaderÝa Difer.inventar</v>
      </c>
      <c r="F271" s="41">
        <f t="shared" ca="1" si="4"/>
        <v>17573</v>
      </c>
      <c r="G271" s="41">
        <f ca="1">RANDBETWEEN(70,130)/100*Tabla1[[#This Row],[Valor Meta 2019]]</f>
        <v>15464.24</v>
      </c>
      <c r="H271" s="40">
        <f ca="1">RANDBETWEEN(70,120)/100*Tabla1[[#This Row],[Valor Real 2019]]</f>
        <v>15154.9552</v>
      </c>
    </row>
    <row r="272" spans="2:8" ht="15" customHeight="1" x14ac:dyDescent="0.25">
      <c r="B272" s="33" t="s">
        <v>24</v>
      </c>
      <c r="C272" t="str">
        <f ca="1">VLOOKUP(Tabla1[[#This Row],[Cuenta]],TABLAS!$C:$D,2,0)</f>
        <v>GESTIÓN</v>
      </c>
      <c r="D272" s="33" t="s">
        <v>42</v>
      </c>
      <c r="E272" s="39" t="str">
        <f ca="1">VLOOKUP(RANDBETWEEN(1,65),TABLAS!$B$4:$D$68,2,0)</f>
        <v>Suministros diversos</v>
      </c>
      <c r="F272" s="41">
        <f t="shared" ca="1" si="4"/>
        <v>18242</v>
      </c>
      <c r="G272" s="41">
        <f ca="1">RANDBETWEEN(70,130)/100*Tabla1[[#This Row],[Valor Meta 2019]]</f>
        <v>19701.36</v>
      </c>
      <c r="H272" s="40">
        <f ca="1">RANDBETWEEN(70,120)/100*Tabla1[[#This Row],[Valor Real 2019]]</f>
        <v>15367.060800000001</v>
      </c>
    </row>
    <row r="273" spans="2:8" ht="15" customHeight="1" x14ac:dyDescent="0.25">
      <c r="B273" s="33" t="s">
        <v>24</v>
      </c>
      <c r="C273" t="str">
        <f ca="1">VLOOKUP(Tabla1[[#This Row],[Cuenta]],TABLAS!$C:$D,2,0)</f>
        <v>DEPRECIACIÓN, MAQ Y EQUIPOS</v>
      </c>
      <c r="D273" s="33" t="s">
        <v>42</v>
      </c>
      <c r="E273" s="39" t="str">
        <f ca="1">VLOOKUP(RANDBETWEEN(1,65),TABLAS!$B$4:$D$68,2,0)</f>
        <v>Deprc.Muebles y enseres leasing</v>
      </c>
      <c r="F273" s="41">
        <f t="shared" ca="1" si="4"/>
        <v>9915</v>
      </c>
      <c r="G273" s="41">
        <f ca="1">RANDBETWEEN(70,130)/100*Tabla1[[#This Row],[Valor Meta 2019]]</f>
        <v>12790.35</v>
      </c>
      <c r="H273" s="40">
        <f ca="1">RANDBETWEEN(70,120)/100*Tabla1[[#This Row],[Valor Real 2019]]</f>
        <v>12406.639499999999</v>
      </c>
    </row>
    <row r="274" spans="2:8" ht="15" customHeight="1" x14ac:dyDescent="0.25">
      <c r="B274" s="33" t="s">
        <v>24</v>
      </c>
      <c r="C274" t="str">
        <f ca="1">VLOOKUP(Tabla1[[#This Row],[Cuenta]],TABLAS!$C:$D,2,0)</f>
        <v>DEPRECIACIÓN, MAQ Y EQUIPOS</v>
      </c>
      <c r="D274" s="33" t="s">
        <v>42</v>
      </c>
      <c r="E274" s="39" t="str">
        <f ca="1">VLOOKUP(RANDBETWEEN(1,65),TABLAS!$B$4:$D$68,2,0)</f>
        <v>Depre.Equipos diversos leasing</v>
      </c>
      <c r="F274" s="41">
        <f t="shared" ca="1" si="4"/>
        <v>9990</v>
      </c>
      <c r="G274" s="41">
        <f ca="1">RANDBETWEEN(70,130)/100*Tabla1[[#This Row],[Valor Meta 2019]]</f>
        <v>8291.6999999999989</v>
      </c>
      <c r="H274" s="40">
        <f ca="1">RANDBETWEEN(70,120)/100*Tabla1[[#This Row],[Valor Real 2019]]</f>
        <v>8623.3679999999986</v>
      </c>
    </row>
    <row r="275" spans="2:8" ht="15" customHeight="1" x14ac:dyDescent="0.25">
      <c r="B275" s="33" t="s">
        <v>24</v>
      </c>
      <c r="C275" t="str">
        <f ca="1">VLOOKUP(Tabla1[[#This Row],[Cuenta]],TABLAS!$C:$D,2,0)</f>
        <v>GESTIÓN</v>
      </c>
      <c r="D275" s="33" t="s">
        <v>42</v>
      </c>
      <c r="E275" s="39" t="str">
        <f ca="1">VLOOKUP(RANDBETWEEN(1,65),TABLAS!$B$4:$D$68,2,0)</f>
        <v>Suministros diversos</v>
      </c>
      <c r="F275" s="41">
        <f t="shared" ca="1" si="4"/>
        <v>29278</v>
      </c>
      <c r="G275" s="41">
        <f ca="1">RANDBETWEEN(70,130)/100*Tabla1[[#This Row],[Valor Meta 2019]]</f>
        <v>29278</v>
      </c>
      <c r="H275" s="40">
        <f ca="1">RANDBETWEEN(70,120)/100*Tabla1[[#This Row],[Valor Real 2019]]</f>
        <v>30449.120000000003</v>
      </c>
    </row>
    <row r="276" spans="2:8" ht="15" customHeight="1" x14ac:dyDescent="0.25">
      <c r="B276" s="33" t="s">
        <v>24</v>
      </c>
      <c r="C276" t="str">
        <f ca="1">VLOOKUP(Tabla1[[#This Row],[Cuenta]],TABLAS!$C:$D,2,0)</f>
        <v>SERVICIOS DE TERCEROS</v>
      </c>
      <c r="D276" s="33" t="s">
        <v>42</v>
      </c>
      <c r="E276" s="39" t="str">
        <f ca="1">VLOOKUP(RANDBETWEEN(1,65),TABLAS!$B$4:$D$68,2,0)</f>
        <v>Limpieza</v>
      </c>
      <c r="F276" s="41">
        <f t="shared" ca="1" si="4"/>
        <v>16635</v>
      </c>
      <c r="G276" s="41">
        <f ca="1">RANDBETWEEN(70,130)/100*Tabla1[[#This Row],[Valor Meta 2019]]</f>
        <v>20461.05</v>
      </c>
      <c r="H276" s="40">
        <f ca="1">RANDBETWEEN(70,120)/100*Tabla1[[#This Row],[Valor Real 2019]]</f>
        <v>20051.828999999998</v>
      </c>
    </row>
    <row r="277" spans="2:8" ht="15" customHeight="1" x14ac:dyDescent="0.25">
      <c r="B277" s="33" t="s">
        <v>24</v>
      </c>
      <c r="C277" t="str">
        <f ca="1">VLOOKUP(Tabla1[[#This Row],[Cuenta]],TABLAS!$C:$D,2,0)</f>
        <v>DEPRECIACIÓN, MAQ Y EQUIPOS</v>
      </c>
      <c r="D277" s="33" t="s">
        <v>42</v>
      </c>
      <c r="E277" s="39" t="str">
        <f ca="1">VLOOKUP(RANDBETWEEN(1,65),TABLAS!$B$4:$D$68,2,0)</f>
        <v>Deprec.Equipo de computo leasing</v>
      </c>
      <c r="F277" s="41">
        <f t="shared" ca="1" si="4"/>
        <v>23760</v>
      </c>
      <c r="G277" s="41">
        <f ca="1">RANDBETWEEN(70,130)/100*Tabla1[[#This Row],[Valor Meta 2019]]</f>
        <v>23047.200000000001</v>
      </c>
      <c r="H277" s="40">
        <f ca="1">RANDBETWEEN(70,120)/100*Tabla1[[#This Row],[Valor Real 2019]]</f>
        <v>20281.536</v>
      </c>
    </row>
    <row r="278" spans="2:8" ht="15" customHeight="1" x14ac:dyDescent="0.25">
      <c r="B278" s="33" t="s">
        <v>24</v>
      </c>
      <c r="C278" t="str">
        <f ca="1">VLOOKUP(Tabla1[[#This Row],[Cuenta]],TABLAS!$C:$D,2,0)</f>
        <v>SERVICIOS DE TERCEROS</v>
      </c>
      <c r="D278" s="33" t="s">
        <v>42</v>
      </c>
      <c r="E278" s="39" t="str">
        <f ca="1">VLOOKUP(RANDBETWEEN(1,65),TABLAS!$B$4:$D$68,2,0)</f>
        <v>Flete Local</v>
      </c>
      <c r="F278" s="41">
        <f t="shared" ca="1" si="4"/>
        <v>14604</v>
      </c>
      <c r="G278" s="41">
        <f ca="1">RANDBETWEEN(70,130)/100*Tabla1[[#This Row],[Valor Meta 2019]]</f>
        <v>11975.279999999999</v>
      </c>
      <c r="H278" s="40">
        <f ca="1">RANDBETWEEN(70,120)/100*Tabla1[[#This Row],[Valor Real 2019]]</f>
        <v>11137.010399999999</v>
      </c>
    </row>
    <row r="279" spans="2:8" ht="15" customHeight="1" x14ac:dyDescent="0.25">
      <c r="B279" s="33" t="s">
        <v>24</v>
      </c>
      <c r="C279" t="str">
        <f ca="1">VLOOKUP(Tabla1[[#This Row],[Cuenta]],TABLAS!$C:$D,2,0)</f>
        <v>PERSONAL</v>
      </c>
      <c r="D279" s="33" t="s">
        <v>42</v>
      </c>
      <c r="E279" s="39" t="str">
        <f ca="1">VLOOKUP(RANDBETWEEN(1,65),TABLAS!$B$4:$D$68,2,0)</f>
        <v>Indemnizacion Despido Arbitrario</v>
      </c>
      <c r="F279" s="41">
        <f t="shared" ca="1" si="4"/>
        <v>16986</v>
      </c>
      <c r="G279" s="41">
        <f ca="1">RANDBETWEEN(70,130)/100*Tabla1[[#This Row],[Valor Meta 2019]]</f>
        <v>15457.26</v>
      </c>
      <c r="H279" s="40">
        <f ca="1">RANDBETWEEN(70,120)/100*Tabla1[[#This Row],[Valor Real 2019]]</f>
        <v>13911.534</v>
      </c>
    </row>
    <row r="280" spans="2:8" ht="15" customHeight="1" x14ac:dyDescent="0.25">
      <c r="B280" s="33" t="s">
        <v>24</v>
      </c>
      <c r="C280" t="str">
        <f ca="1">VLOOKUP(Tabla1[[#This Row],[Cuenta]],TABLAS!$C:$D,2,0)</f>
        <v>PERSONAL</v>
      </c>
      <c r="D280" s="33" t="s">
        <v>42</v>
      </c>
      <c r="E280" s="39" t="str">
        <f ca="1">VLOOKUP(RANDBETWEEN(1,65),TABLAS!$B$4:$D$68,2,0)</f>
        <v>ESSALUD-RÚgimen de prestaciones de salud</v>
      </c>
      <c r="F280" s="41">
        <f t="shared" ca="1" si="4"/>
        <v>19599</v>
      </c>
      <c r="G280" s="41">
        <f ca="1">RANDBETWEEN(70,130)/100*Tabla1[[#This Row],[Valor Meta 2019]]</f>
        <v>18815.04</v>
      </c>
      <c r="H280" s="40">
        <f ca="1">RANDBETWEEN(70,120)/100*Tabla1[[#This Row],[Valor Real 2019]]</f>
        <v>13546.828799999999</v>
      </c>
    </row>
    <row r="281" spans="2:8" ht="15" customHeight="1" x14ac:dyDescent="0.25">
      <c r="B281" s="33" t="s">
        <v>24</v>
      </c>
      <c r="C281" t="str">
        <f ca="1">VLOOKUP(Tabla1[[#This Row],[Cuenta]],TABLAS!$C:$D,2,0)</f>
        <v>GESTIÓN</v>
      </c>
      <c r="D281" s="33" t="s">
        <v>42</v>
      </c>
      <c r="E281" s="39" t="str">
        <f ca="1">VLOOKUP(RANDBETWEEN(1,65),TABLAS!$B$4:$D$68,2,0)</f>
        <v>Movilidad</v>
      </c>
      <c r="F281" s="41">
        <f t="shared" ca="1" si="4"/>
        <v>28838</v>
      </c>
      <c r="G281" s="41">
        <f ca="1">RANDBETWEEN(70,130)/100*Tabla1[[#This Row],[Valor Meta 2019]]</f>
        <v>36912.639999999999</v>
      </c>
      <c r="H281" s="40">
        <f ca="1">RANDBETWEEN(70,120)/100*Tabla1[[#This Row],[Valor Real 2019]]</f>
        <v>27315.353599999999</v>
      </c>
    </row>
    <row r="282" spans="2:8" ht="15" customHeight="1" x14ac:dyDescent="0.25">
      <c r="B282" s="33" t="s">
        <v>24</v>
      </c>
      <c r="C282" t="str">
        <f ca="1">VLOOKUP(Tabla1[[#This Row],[Cuenta]],TABLAS!$C:$D,2,0)</f>
        <v>DEPRECIACIÓN, MAQ Y EQUIPOS</v>
      </c>
      <c r="D282" s="33" t="s">
        <v>42</v>
      </c>
      <c r="E282" s="39" t="str">
        <f ca="1">VLOOKUP(RANDBETWEEN(1,65),TABLAS!$B$4:$D$68,2,0)</f>
        <v>Deprec.Maquinarias leasing</v>
      </c>
      <c r="F282" s="41">
        <f t="shared" ca="1" si="4"/>
        <v>25054</v>
      </c>
      <c r="G282" s="41">
        <f ca="1">RANDBETWEEN(70,130)/100*Tabla1[[#This Row],[Valor Meta 2019]]</f>
        <v>32069.119999999999</v>
      </c>
      <c r="H282" s="40">
        <f ca="1">RANDBETWEEN(70,120)/100*Tabla1[[#This Row],[Valor Real 2019]]</f>
        <v>32069.119999999999</v>
      </c>
    </row>
    <row r="283" spans="2:8" ht="15" customHeight="1" x14ac:dyDescent="0.25">
      <c r="B283" s="33" t="s">
        <v>24</v>
      </c>
      <c r="C283" t="str">
        <f ca="1">VLOOKUP(Tabla1[[#This Row],[Cuenta]],TABLAS!$C:$D,2,0)</f>
        <v>DEPRECIACIÓN, MAQ Y EQUIPOS</v>
      </c>
      <c r="D283" s="33" t="s">
        <v>43</v>
      </c>
      <c r="E283" s="39" t="str">
        <f ca="1">VLOOKUP(RANDBETWEEN(1,65),TABLAS!$B$4:$D$68,2,0)</f>
        <v>Amortiz.Software Costo</v>
      </c>
      <c r="F283" s="41">
        <f t="shared" ca="1" si="4"/>
        <v>17589</v>
      </c>
      <c r="G283" s="41">
        <f ca="1">RANDBETWEEN(70,130)/100*Tabla1[[#This Row],[Valor Meta 2019]]</f>
        <v>16709.55</v>
      </c>
      <c r="H283" s="40">
        <f ca="1">RANDBETWEEN(70,120)/100*Tabla1[[#This Row],[Valor Real 2019]]</f>
        <v>17712.123</v>
      </c>
    </row>
    <row r="284" spans="2:8" ht="15" customHeight="1" x14ac:dyDescent="0.25">
      <c r="B284" s="33" t="s">
        <v>24</v>
      </c>
      <c r="C284" t="str">
        <f ca="1">VLOOKUP(Tabla1[[#This Row],[Cuenta]],TABLAS!$C:$D,2,0)</f>
        <v>SERVICIOS DE TERCEROS</v>
      </c>
      <c r="D284" s="33" t="s">
        <v>43</v>
      </c>
      <c r="E284" s="39" t="str">
        <f ca="1">VLOOKUP(RANDBETWEEN(1,65),TABLAS!$B$4:$D$68,2,0)</f>
        <v>Servicio de montacarga</v>
      </c>
      <c r="F284" s="41">
        <f t="shared" ca="1" si="4"/>
        <v>12029</v>
      </c>
      <c r="G284" s="41">
        <f ca="1">RANDBETWEEN(70,130)/100*Tabla1[[#This Row],[Valor Meta 2019]]</f>
        <v>14073.929999999998</v>
      </c>
      <c r="H284" s="40">
        <f ca="1">RANDBETWEEN(70,120)/100*Tabla1[[#This Row],[Valor Real 2019]]</f>
        <v>12385.058399999998</v>
      </c>
    </row>
    <row r="285" spans="2:8" ht="15" customHeight="1" x14ac:dyDescent="0.25">
      <c r="B285" s="33" t="s">
        <v>24</v>
      </c>
      <c r="C285" t="str">
        <f ca="1">VLOOKUP(Tabla1[[#This Row],[Cuenta]],TABLAS!$C:$D,2,0)</f>
        <v>DEPRECIACIÓN, MAQ Y EQUIPOS</v>
      </c>
      <c r="D285" s="33" t="s">
        <v>43</v>
      </c>
      <c r="E285" s="39" t="str">
        <f ca="1">VLOOKUP(RANDBETWEEN(1,65),TABLAS!$B$4:$D$68,2,0)</f>
        <v>Deprec.Equipos diversos Costo</v>
      </c>
      <c r="F285" s="41">
        <f t="shared" ca="1" si="4"/>
        <v>24433</v>
      </c>
      <c r="G285" s="41">
        <f ca="1">RANDBETWEEN(70,130)/100*Tabla1[[#This Row],[Valor Meta 2019]]</f>
        <v>21256.71</v>
      </c>
      <c r="H285" s="40">
        <f ca="1">RANDBETWEEN(70,120)/100*Tabla1[[#This Row],[Valor Real 2019]]</f>
        <v>15304.831199999999</v>
      </c>
    </row>
    <row r="286" spans="2:8" ht="15" customHeight="1" x14ac:dyDescent="0.25">
      <c r="B286" s="33" t="s">
        <v>24</v>
      </c>
      <c r="C286" t="str">
        <f ca="1">VLOOKUP(Tabla1[[#This Row],[Cuenta]],TABLAS!$C:$D,2,0)</f>
        <v>SERVICIOS DE TERCEROS</v>
      </c>
      <c r="D286" s="33" t="s">
        <v>43</v>
      </c>
      <c r="E286" s="39" t="str">
        <f ca="1">VLOOKUP(RANDBETWEEN(1,65),TABLAS!$B$4:$D$68,2,0)</f>
        <v>Flete a Provincia</v>
      </c>
      <c r="F286" s="41">
        <f t="shared" ca="1" si="4"/>
        <v>14296</v>
      </c>
      <c r="G286" s="41">
        <f ca="1">RANDBETWEEN(70,130)/100*Tabla1[[#This Row],[Valor Meta 2019]]</f>
        <v>18441.84</v>
      </c>
      <c r="H286" s="40">
        <f ca="1">RANDBETWEEN(70,120)/100*Tabla1[[#This Row],[Valor Real 2019]]</f>
        <v>18441.84</v>
      </c>
    </row>
    <row r="287" spans="2:8" ht="15" customHeight="1" x14ac:dyDescent="0.25">
      <c r="B287" s="33" t="s">
        <v>24</v>
      </c>
      <c r="C287" t="str">
        <f ca="1">VLOOKUP(Tabla1[[#This Row],[Cuenta]],TABLAS!$C:$D,2,0)</f>
        <v>SERVICIOS DE TERCEROS</v>
      </c>
      <c r="D287" s="33" t="s">
        <v>43</v>
      </c>
      <c r="E287" s="39" t="str">
        <f ca="1">VLOOKUP(RANDBETWEEN(1,65),TABLAS!$B$4:$D$68,2,0)</f>
        <v>Aporte Publicitario</v>
      </c>
      <c r="F287" s="41">
        <f t="shared" ca="1" si="4"/>
        <v>29537</v>
      </c>
      <c r="G287" s="41">
        <f ca="1">RANDBETWEEN(70,130)/100*Tabla1[[#This Row],[Valor Meta 2019]]</f>
        <v>38398.1</v>
      </c>
      <c r="H287" s="40">
        <f ca="1">RANDBETWEEN(70,120)/100*Tabla1[[#This Row],[Valor Real 2019]]</f>
        <v>37630.137999999999</v>
      </c>
    </row>
    <row r="288" spans="2:8" ht="15" customHeight="1" x14ac:dyDescent="0.25">
      <c r="B288" s="33" t="s">
        <v>24</v>
      </c>
      <c r="C288" t="str">
        <f ca="1">VLOOKUP(Tabla1[[#This Row],[Cuenta]],TABLAS!$C:$D,2,0)</f>
        <v>PERSONAL</v>
      </c>
      <c r="D288" s="33" t="s">
        <v>43</v>
      </c>
      <c r="E288" s="39" t="str">
        <f ca="1">VLOOKUP(RANDBETWEEN(1,65),TABLAS!$B$4:$D$68,2,0)</f>
        <v>Incentivo por cese</v>
      </c>
      <c r="F288" s="41">
        <f t="shared" ca="1" si="4"/>
        <v>12826</v>
      </c>
      <c r="G288" s="41">
        <f ca="1">RANDBETWEEN(70,130)/100*Tabla1[[#This Row],[Valor Meta 2019]]</f>
        <v>13467.300000000001</v>
      </c>
      <c r="H288" s="40">
        <f ca="1">RANDBETWEEN(70,120)/100*Tabla1[[#This Row],[Valor Real 2019]]</f>
        <v>13467.300000000001</v>
      </c>
    </row>
    <row r="289" spans="2:8" ht="15" customHeight="1" x14ac:dyDescent="0.25">
      <c r="B289" s="33" t="s">
        <v>24</v>
      </c>
      <c r="C289" t="str">
        <f ca="1">VLOOKUP(Tabla1[[#This Row],[Cuenta]],TABLAS!$C:$D,2,0)</f>
        <v>DEPRECIACIÓN, MAQ Y EQUIPOS</v>
      </c>
      <c r="D289" s="33" t="s">
        <v>43</v>
      </c>
      <c r="E289" s="39" t="str">
        <f ca="1">VLOOKUP(RANDBETWEEN(1,65),TABLAS!$B$4:$D$68,2,0)</f>
        <v>Deprec.Maquinarias leasing</v>
      </c>
      <c r="F289" s="41">
        <f t="shared" ca="1" si="4"/>
        <v>9937</v>
      </c>
      <c r="G289" s="41">
        <f ca="1">RANDBETWEEN(70,130)/100*Tabla1[[#This Row],[Valor Meta 2019]]</f>
        <v>11328.179999999998</v>
      </c>
      <c r="H289" s="40">
        <f ca="1">RANDBETWEEN(70,120)/100*Tabla1[[#This Row],[Valor Real 2019]]</f>
        <v>12007.870799999999</v>
      </c>
    </row>
    <row r="290" spans="2:8" ht="15" customHeight="1" x14ac:dyDescent="0.25">
      <c r="B290" s="33" t="s">
        <v>24</v>
      </c>
      <c r="C290" t="str">
        <f ca="1">VLOOKUP(Tabla1[[#This Row],[Cuenta]],TABLAS!$C:$D,2,0)</f>
        <v>SERVICIOS DE TERCEROS</v>
      </c>
      <c r="D290" s="33" t="s">
        <v>43</v>
      </c>
      <c r="E290" s="39" t="str">
        <f ca="1">VLOOKUP(RANDBETWEEN(1,65),TABLAS!$B$4:$D$68,2,0)</f>
        <v>Otros Fletes</v>
      </c>
      <c r="F290" s="41">
        <f t="shared" ca="1" si="4"/>
        <v>10951</v>
      </c>
      <c r="G290" s="41">
        <f ca="1">RANDBETWEEN(70,130)/100*Tabla1[[#This Row],[Valor Meta 2019]]</f>
        <v>8979.82</v>
      </c>
      <c r="H290" s="40">
        <f ca="1">RANDBETWEEN(70,120)/100*Tabla1[[#This Row],[Valor Real 2019]]</f>
        <v>8351.2325999999994</v>
      </c>
    </row>
    <row r="291" spans="2:8" ht="15" customHeight="1" x14ac:dyDescent="0.25">
      <c r="B291" s="33" t="s">
        <v>24</v>
      </c>
      <c r="C291" t="str">
        <f ca="1">VLOOKUP(Tabla1[[#This Row],[Cuenta]],TABLAS!$C:$D,2,0)</f>
        <v>SERVICIOS DE TERCEROS</v>
      </c>
      <c r="D291" s="33" t="s">
        <v>38</v>
      </c>
      <c r="E291" s="39" t="str">
        <f ca="1">VLOOKUP(RANDBETWEEN(1,65),TABLAS!$B$4:$D$68,2,0)</f>
        <v>Servicio de montacarga</v>
      </c>
      <c r="F291" s="41">
        <f t="shared" ca="1" si="4"/>
        <v>27420</v>
      </c>
      <c r="G291" s="41">
        <f ca="1">RANDBETWEEN(70,130)/100*Tabla1[[#This Row],[Valor Meta 2019]]</f>
        <v>31258.799999999996</v>
      </c>
      <c r="H291" s="40">
        <f ca="1">RANDBETWEEN(70,120)/100*Tabla1[[#This Row],[Valor Real 2019]]</f>
        <v>36260.207999999991</v>
      </c>
    </row>
    <row r="292" spans="2:8" ht="15" customHeight="1" x14ac:dyDescent="0.25">
      <c r="B292" s="33" t="s">
        <v>24</v>
      </c>
      <c r="C292" t="str">
        <f ca="1">VLOOKUP(Tabla1[[#This Row],[Cuenta]],TABLAS!$C:$D,2,0)</f>
        <v>SERVICIOS DE TERCEROS</v>
      </c>
      <c r="D292" s="33" t="s">
        <v>38</v>
      </c>
      <c r="E292" s="39" t="str">
        <f ca="1">VLOOKUP(RANDBETWEEN(1,65),TABLAS!$B$4:$D$68,2,0)</f>
        <v>Otros Fletes</v>
      </c>
      <c r="F292" s="41">
        <f t="shared" ca="1" si="4"/>
        <v>29354</v>
      </c>
      <c r="G292" s="41">
        <f ca="1">RANDBETWEEN(70,130)/100*Tabla1[[#This Row],[Valor Meta 2019]]</f>
        <v>35811.879999999997</v>
      </c>
      <c r="H292" s="40">
        <f ca="1">RANDBETWEEN(70,120)/100*Tabla1[[#This Row],[Valor Real 2019]]</f>
        <v>32230.691999999999</v>
      </c>
    </row>
    <row r="293" spans="2:8" ht="15" customHeight="1" x14ac:dyDescent="0.25">
      <c r="B293" s="33" t="s">
        <v>24</v>
      </c>
      <c r="C293" t="str">
        <f ca="1">VLOOKUP(Tabla1[[#This Row],[Cuenta]],TABLAS!$C:$D,2,0)</f>
        <v>GESTIÓN</v>
      </c>
      <c r="D293" s="33" t="s">
        <v>38</v>
      </c>
      <c r="E293" s="39" t="str">
        <f ca="1">VLOOKUP(RANDBETWEEN(1,65),TABLAS!$B$4:$D$68,2,0)</f>
        <v>comprobantes de pago</v>
      </c>
      <c r="F293" s="41">
        <f t="shared" ca="1" si="4"/>
        <v>27504</v>
      </c>
      <c r="G293" s="41">
        <f ca="1">RANDBETWEEN(70,130)/100*Tabla1[[#This Row],[Valor Meta 2019]]</f>
        <v>21178.080000000002</v>
      </c>
      <c r="H293" s="40">
        <f ca="1">RANDBETWEEN(70,120)/100*Tabla1[[#This Row],[Valor Real 2019]]</f>
        <v>25201.915199999999</v>
      </c>
    </row>
    <row r="294" spans="2:8" ht="15" customHeight="1" x14ac:dyDescent="0.25">
      <c r="B294" s="33" t="s">
        <v>24</v>
      </c>
      <c r="C294" t="str">
        <f ca="1">VLOOKUP(Tabla1[[#This Row],[Cuenta]],TABLAS!$C:$D,2,0)</f>
        <v>SERVICIOS DE TERCEROS</v>
      </c>
      <c r="D294" s="33" t="s">
        <v>38</v>
      </c>
      <c r="E294" s="39" t="str">
        <f ca="1">VLOOKUP(RANDBETWEEN(1,65),TABLAS!$B$4:$D$68,2,0)</f>
        <v>Limpieza</v>
      </c>
      <c r="F294" s="41">
        <f t="shared" ca="1" si="4"/>
        <v>21950</v>
      </c>
      <c r="G294" s="41">
        <f ca="1">RANDBETWEEN(70,130)/100*Tabla1[[#This Row],[Valor Meta 2019]]</f>
        <v>24584.000000000004</v>
      </c>
      <c r="H294" s="40">
        <f ca="1">RANDBETWEEN(70,120)/100*Tabla1[[#This Row],[Valor Real 2019]]</f>
        <v>19421.360000000004</v>
      </c>
    </row>
    <row r="295" spans="2:8" ht="15" customHeight="1" x14ac:dyDescent="0.25">
      <c r="B295" s="33" t="s">
        <v>24</v>
      </c>
      <c r="C295" t="str">
        <f ca="1">VLOOKUP(Tabla1[[#This Row],[Cuenta]],TABLAS!$C:$D,2,0)</f>
        <v>GESTIÓN</v>
      </c>
      <c r="D295" s="33" t="s">
        <v>38</v>
      </c>
      <c r="E295" s="39" t="str">
        <f ca="1">VLOOKUP(RANDBETWEEN(1,65),TABLAS!$B$4:$D$68,2,0)</f>
        <v>Otros-Gastos Reparables</v>
      </c>
      <c r="F295" s="41">
        <f t="shared" ca="1" si="4"/>
        <v>12966</v>
      </c>
      <c r="G295" s="41">
        <f ca="1">RANDBETWEEN(70,130)/100*Tabla1[[#This Row],[Valor Meta 2019]]</f>
        <v>12317.699999999999</v>
      </c>
      <c r="H295" s="40">
        <f ca="1">RANDBETWEEN(70,120)/100*Tabla1[[#This Row],[Valor Real 2019]]</f>
        <v>8991.9209999999985</v>
      </c>
    </row>
    <row r="296" spans="2:8" ht="15" customHeight="1" x14ac:dyDescent="0.25">
      <c r="B296" s="33" t="s">
        <v>24</v>
      </c>
      <c r="C296" t="str">
        <f ca="1">VLOOKUP(Tabla1[[#This Row],[Cuenta]],TABLAS!$C:$D,2,0)</f>
        <v>GESTIÓN</v>
      </c>
      <c r="D296" s="33" t="s">
        <v>38</v>
      </c>
      <c r="E296" s="39" t="str">
        <f ca="1">VLOOKUP(RANDBETWEEN(1,65),TABLAS!$B$4:$D$68,2,0)</f>
        <v>Suministros diversos</v>
      </c>
      <c r="F296" s="41">
        <f t="shared" ca="1" si="4"/>
        <v>25418</v>
      </c>
      <c r="G296" s="41">
        <f ca="1">RANDBETWEEN(70,130)/100*Tabla1[[#This Row],[Valor Meta 2019]]</f>
        <v>21859.48</v>
      </c>
      <c r="H296" s="40">
        <f ca="1">RANDBETWEEN(70,120)/100*Tabla1[[#This Row],[Valor Real 2019]]</f>
        <v>20547.911199999999</v>
      </c>
    </row>
    <row r="297" spans="2:8" ht="15" customHeight="1" x14ac:dyDescent="0.25">
      <c r="B297" s="33" t="s">
        <v>24</v>
      </c>
      <c r="C297" t="str">
        <f ca="1">VLOOKUP(Tabla1[[#This Row],[Cuenta]],TABLAS!$C:$D,2,0)</f>
        <v>DEPRECIACIÓN, MAQ Y EQUIPOS</v>
      </c>
      <c r="D297" s="33" t="s">
        <v>39</v>
      </c>
      <c r="E297" s="39" t="str">
        <f ca="1">VLOOKUP(RANDBETWEEN(1,65),TABLAS!$B$4:$D$68,2,0)</f>
        <v>Depre.Equipos diversos leasing</v>
      </c>
      <c r="F297" s="41">
        <f t="shared" ca="1" si="4"/>
        <v>24092</v>
      </c>
      <c r="G297" s="41">
        <f ca="1">RANDBETWEEN(70,130)/100*Tabla1[[#This Row],[Valor Meta 2019]]</f>
        <v>29874.079999999998</v>
      </c>
      <c r="H297" s="40">
        <f ca="1">RANDBETWEEN(70,120)/100*Tabla1[[#This Row],[Valor Real 2019]]</f>
        <v>21210.596799999999</v>
      </c>
    </row>
    <row r="298" spans="2:8" ht="15" customHeight="1" x14ac:dyDescent="0.25">
      <c r="B298" s="33" t="s">
        <v>24</v>
      </c>
      <c r="C298" t="str">
        <f ca="1">VLOOKUP(Tabla1[[#This Row],[Cuenta]],TABLAS!$C:$D,2,0)</f>
        <v>GESTIÓN</v>
      </c>
      <c r="D298" s="33" t="s">
        <v>39</v>
      </c>
      <c r="E298" s="39" t="str">
        <f ca="1">VLOOKUP(RANDBETWEEN(1,65),TABLAS!$B$4:$D$68,2,0)</f>
        <v>comprobantes de pago</v>
      </c>
      <c r="F298" s="41">
        <f t="shared" ca="1" si="4"/>
        <v>22025</v>
      </c>
      <c r="G298" s="41">
        <f ca="1">RANDBETWEEN(70,130)/100*Tabla1[[#This Row],[Valor Meta 2019]]</f>
        <v>18280.75</v>
      </c>
      <c r="H298" s="40">
        <f ca="1">RANDBETWEEN(70,120)/100*Tabla1[[#This Row],[Valor Real 2019]]</f>
        <v>19926.017500000002</v>
      </c>
    </row>
    <row r="299" spans="2:8" ht="15" customHeight="1" x14ac:dyDescent="0.25">
      <c r="B299" s="33" t="s">
        <v>24</v>
      </c>
      <c r="C299" t="str">
        <f ca="1">VLOOKUP(Tabla1[[#This Row],[Cuenta]],TABLAS!$C:$D,2,0)</f>
        <v>PERSONAL</v>
      </c>
      <c r="D299" s="33" t="s">
        <v>39</v>
      </c>
      <c r="E299" s="39" t="str">
        <f ca="1">VLOOKUP(RANDBETWEEN(1,65),TABLAS!$B$4:$D$68,2,0)</f>
        <v>Descanso medico</v>
      </c>
      <c r="F299" s="41">
        <f t="shared" ca="1" si="4"/>
        <v>19100</v>
      </c>
      <c r="G299" s="41">
        <f ca="1">RANDBETWEEN(70,130)/100*Tabla1[[#This Row],[Valor Meta 2019]]</f>
        <v>23684</v>
      </c>
      <c r="H299" s="40">
        <f ca="1">RANDBETWEEN(70,120)/100*Tabla1[[#This Row],[Valor Real 2019]]</f>
        <v>24394.52</v>
      </c>
    </row>
    <row r="300" spans="2:8" ht="15" customHeight="1" x14ac:dyDescent="0.25">
      <c r="B300" s="33" t="s">
        <v>24</v>
      </c>
      <c r="C300" t="str">
        <f ca="1">VLOOKUP(Tabla1[[#This Row],[Cuenta]],TABLAS!$C:$D,2,0)</f>
        <v>SERVICIOS DE TERCEROS</v>
      </c>
      <c r="D300" s="33" t="s">
        <v>39</v>
      </c>
      <c r="E300" s="39" t="str">
        <f ca="1">VLOOKUP(RANDBETWEEN(1,65),TABLAS!$B$4:$D$68,2,0)</f>
        <v>Servicios p·blicos</v>
      </c>
      <c r="F300" s="41">
        <f t="shared" ca="1" si="4"/>
        <v>15425</v>
      </c>
      <c r="G300" s="41">
        <f ca="1">RANDBETWEEN(70,130)/100*Tabla1[[#This Row],[Valor Meta 2019]]</f>
        <v>19127</v>
      </c>
      <c r="H300" s="40">
        <f ca="1">RANDBETWEEN(70,120)/100*Tabla1[[#This Row],[Valor Real 2019]]</f>
        <v>21804.78</v>
      </c>
    </row>
    <row r="301" spans="2:8" ht="15" customHeight="1" x14ac:dyDescent="0.25">
      <c r="B301" s="33" t="s">
        <v>24</v>
      </c>
      <c r="C301" t="str">
        <f ca="1">VLOOKUP(Tabla1[[#This Row],[Cuenta]],TABLAS!$C:$D,2,0)</f>
        <v>PERSONAL</v>
      </c>
      <c r="D301" s="33" t="s">
        <v>39</v>
      </c>
      <c r="E301" s="39" t="str">
        <f ca="1">VLOOKUP(RANDBETWEEN(1,65),TABLAS!$B$4:$D$68,2,0)</f>
        <v>Uniformes</v>
      </c>
      <c r="F301" s="41">
        <f t="shared" ca="1" si="4"/>
        <v>26226</v>
      </c>
      <c r="G301" s="41">
        <f ca="1">RANDBETWEEN(70,130)/100*Tabla1[[#This Row],[Valor Meta 2019]]</f>
        <v>29373.120000000003</v>
      </c>
      <c r="H301" s="40">
        <f ca="1">RANDBETWEEN(70,120)/100*Tabla1[[#This Row],[Valor Real 2019]]</f>
        <v>29666.851200000005</v>
      </c>
    </row>
    <row r="302" spans="2:8" ht="15" customHeight="1" x14ac:dyDescent="0.25">
      <c r="B302" s="33" t="s">
        <v>24</v>
      </c>
      <c r="C302" t="str">
        <f ca="1">VLOOKUP(Tabla1[[#This Row],[Cuenta]],TABLAS!$C:$D,2,0)</f>
        <v>SERVICIOS DE TERCEROS</v>
      </c>
      <c r="D302" s="33" t="s">
        <v>39</v>
      </c>
      <c r="E302" s="39" t="str">
        <f ca="1">VLOOKUP(RANDBETWEEN(1,65),TABLAS!$B$4:$D$68,2,0)</f>
        <v>Energia Electrica</v>
      </c>
      <c r="F302" s="41">
        <f t="shared" ca="1" si="4"/>
        <v>19165</v>
      </c>
      <c r="G302" s="41">
        <f ca="1">RANDBETWEEN(70,130)/100*Tabla1[[#This Row],[Valor Meta 2019]]</f>
        <v>24147.9</v>
      </c>
      <c r="H302" s="40">
        <f ca="1">RANDBETWEEN(70,120)/100*Tabla1[[#This Row],[Valor Real 2019]]</f>
        <v>26321.211000000003</v>
      </c>
    </row>
    <row r="303" spans="2:8" ht="15" customHeight="1" x14ac:dyDescent="0.25">
      <c r="B303" s="33" t="s">
        <v>24</v>
      </c>
      <c r="C303" t="str">
        <f ca="1">VLOOKUP(Tabla1[[#This Row],[Cuenta]],TABLAS!$C:$D,2,0)</f>
        <v>DEPRECIACIÓN, MAQ Y EQUIPOS</v>
      </c>
      <c r="D303" s="33" t="s">
        <v>39</v>
      </c>
      <c r="E303" s="39" t="str">
        <f ca="1">VLOOKUP(RANDBETWEEN(1,65),TABLAS!$B$4:$D$68,2,0)</f>
        <v>Deprec.Edificaciones Costo</v>
      </c>
      <c r="F303" s="41">
        <f t="shared" ca="1" si="4"/>
        <v>18322</v>
      </c>
      <c r="G303" s="41">
        <f ca="1">RANDBETWEEN(70,130)/100*Tabla1[[#This Row],[Valor Meta 2019]]</f>
        <v>14291.16</v>
      </c>
      <c r="H303" s="40">
        <f ca="1">RANDBETWEEN(70,120)/100*Tabla1[[#This Row],[Valor Real 2019]]</f>
        <v>10003.812</v>
      </c>
    </row>
    <row r="304" spans="2:8" ht="15" customHeight="1" x14ac:dyDescent="0.25">
      <c r="B304" s="33" t="s">
        <v>24</v>
      </c>
      <c r="C304" t="str">
        <f ca="1">VLOOKUP(Tabla1[[#This Row],[Cuenta]],TABLAS!$C:$D,2,0)</f>
        <v>DEPRECIACIÓN, MAQ Y EQUIPOS</v>
      </c>
      <c r="D304" s="33" t="s">
        <v>39</v>
      </c>
      <c r="E304" s="39" t="str">
        <f ca="1">VLOOKUP(RANDBETWEEN(1,65),TABLAS!$B$4:$D$68,2,0)</f>
        <v>Depre.Equipos diversos leasing</v>
      </c>
      <c r="F304" s="41">
        <f t="shared" ca="1" si="4"/>
        <v>23024</v>
      </c>
      <c r="G304" s="41">
        <f ca="1">RANDBETWEEN(70,130)/100*Tabla1[[#This Row],[Valor Meta 2019]]</f>
        <v>20030.88</v>
      </c>
      <c r="H304" s="40">
        <f ca="1">RANDBETWEEN(70,120)/100*Tabla1[[#This Row],[Valor Real 2019]]</f>
        <v>22634.894399999997</v>
      </c>
    </row>
    <row r="305" spans="2:8" ht="15" customHeight="1" x14ac:dyDescent="0.25">
      <c r="B305" s="33" t="s">
        <v>24</v>
      </c>
      <c r="C305" t="str">
        <f ca="1">VLOOKUP(Tabla1[[#This Row],[Cuenta]],TABLAS!$C:$D,2,0)</f>
        <v>DEPRECIACIÓN, MAQ Y EQUIPOS</v>
      </c>
      <c r="D305" s="33" t="s">
        <v>39</v>
      </c>
      <c r="E305" s="39" t="str">
        <f ca="1">VLOOKUP(RANDBETWEEN(1,65),TABLAS!$B$4:$D$68,2,0)</f>
        <v>Perd. med-desmedros / merma</v>
      </c>
      <c r="F305" s="41">
        <f t="shared" ca="1" si="4"/>
        <v>17434</v>
      </c>
      <c r="G305" s="41">
        <f ca="1">RANDBETWEEN(70,130)/100*Tabla1[[#This Row],[Valor Meta 2019]]</f>
        <v>19700.419999999998</v>
      </c>
      <c r="H305" s="40">
        <f ca="1">RANDBETWEEN(70,120)/100*Tabla1[[#This Row],[Valor Real 2019]]</f>
        <v>18321.390599999999</v>
      </c>
    </row>
    <row r="306" spans="2:8" ht="15" customHeight="1" x14ac:dyDescent="0.25">
      <c r="B306" s="33" t="s">
        <v>24</v>
      </c>
      <c r="C306" t="str">
        <f ca="1">VLOOKUP(Tabla1[[#This Row],[Cuenta]],TABLAS!$C:$D,2,0)</f>
        <v>GESTIÓN</v>
      </c>
      <c r="D306" s="33" t="s">
        <v>39</v>
      </c>
      <c r="E306" s="39" t="str">
        <f ca="1">VLOOKUP(RANDBETWEEN(1,65),TABLAS!$B$4:$D$68,2,0)</f>
        <v>Movilidad</v>
      </c>
      <c r="F306" s="41">
        <f t="shared" ca="1" si="4"/>
        <v>13270</v>
      </c>
      <c r="G306" s="41">
        <f ca="1">RANDBETWEEN(70,130)/100*Tabla1[[#This Row],[Valor Meta 2019]]</f>
        <v>11810.3</v>
      </c>
      <c r="H306" s="40">
        <f ca="1">RANDBETWEEN(70,120)/100*Tabla1[[#This Row],[Valor Real 2019]]</f>
        <v>8739.6219999999994</v>
      </c>
    </row>
    <row r="307" spans="2:8" ht="15" customHeight="1" x14ac:dyDescent="0.25">
      <c r="B307" s="33" t="s">
        <v>24</v>
      </c>
      <c r="C307" t="str">
        <f ca="1">VLOOKUP(Tabla1[[#This Row],[Cuenta]],TABLAS!$C:$D,2,0)</f>
        <v>SERVICIOS DE TERCEROS</v>
      </c>
      <c r="D307" s="33" t="s">
        <v>39</v>
      </c>
      <c r="E307" s="39" t="str">
        <f ca="1">VLOOKUP(RANDBETWEEN(1,65),TABLAS!$B$4:$D$68,2,0)</f>
        <v>Gtos.reclamos de clientes</v>
      </c>
      <c r="F307" s="41">
        <f t="shared" ca="1" si="4"/>
        <v>18545</v>
      </c>
      <c r="G307" s="41">
        <f ca="1">RANDBETWEEN(70,130)/100*Tabla1[[#This Row],[Valor Meta 2019]]</f>
        <v>17432.3</v>
      </c>
      <c r="H307" s="40">
        <f ca="1">RANDBETWEEN(70,120)/100*Tabla1[[#This Row],[Valor Real 2019]]</f>
        <v>14468.808999999999</v>
      </c>
    </row>
    <row r="308" spans="2:8" ht="15" customHeight="1" x14ac:dyDescent="0.25">
      <c r="B308" s="33" t="s">
        <v>24</v>
      </c>
      <c r="C308" t="str">
        <f ca="1">VLOOKUP(Tabla1[[#This Row],[Cuenta]],TABLAS!$C:$D,2,0)</f>
        <v>DEPRECIACIÓN, MAQ Y EQUIPOS</v>
      </c>
      <c r="D308" s="33" t="s">
        <v>39</v>
      </c>
      <c r="E308" s="39" t="str">
        <f ca="1">VLOOKUP(RANDBETWEEN(1,65),TABLAS!$B$4:$D$68,2,0)</f>
        <v>Deprec.Maquinarias leasing</v>
      </c>
      <c r="F308" s="41">
        <f t="shared" ca="1" si="4"/>
        <v>18716</v>
      </c>
      <c r="G308" s="41">
        <f ca="1">RANDBETWEEN(70,130)/100*Tabla1[[#This Row],[Valor Meta 2019]]</f>
        <v>14972.800000000001</v>
      </c>
      <c r="H308" s="40">
        <f ca="1">RANDBETWEEN(70,120)/100*Tabla1[[#This Row],[Valor Real 2019]]</f>
        <v>17068.991999999998</v>
      </c>
    </row>
    <row r="309" spans="2:8" ht="15" customHeight="1" x14ac:dyDescent="0.25">
      <c r="B309" s="33" t="s">
        <v>24</v>
      </c>
      <c r="C309" t="str">
        <f ca="1">VLOOKUP(Tabla1[[#This Row],[Cuenta]],TABLAS!$C:$D,2,0)</f>
        <v>PERSONAL</v>
      </c>
      <c r="D309" s="33" t="s">
        <v>39</v>
      </c>
      <c r="E309" s="39" t="str">
        <f ca="1">VLOOKUP(RANDBETWEEN(1,65),TABLAS!$B$4:$D$68,2,0)</f>
        <v>Gratificaciones Extraordinarias Empleados</v>
      </c>
      <c r="F309" s="41">
        <f t="shared" ca="1" si="4"/>
        <v>21534</v>
      </c>
      <c r="G309" s="41">
        <f ca="1">RANDBETWEEN(70,130)/100*Tabla1[[#This Row],[Valor Meta 2019]]</f>
        <v>27778.86</v>
      </c>
      <c r="H309" s="40">
        <f ca="1">RANDBETWEEN(70,120)/100*Tabla1[[#This Row],[Valor Real 2019]]</f>
        <v>24445.396800000002</v>
      </c>
    </row>
    <row r="310" spans="2:8" ht="15" customHeight="1" x14ac:dyDescent="0.25">
      <c r="B310" s="33" t="s">
        <v>24</v>
      </c>
      <c r="C310" t="str">
        <f ca="1">VLOOKUP(Tabla1[[#This Row],[Cuenta]],TABLAS!$C:$D,2,0)</f>
        <v>GESTIÓN</v>
      </c>
      <c r="D310" s="33" t="s">
        <v>39</v>
      </c>
      <c r="E310" s="39" t="str">
        <f ca="1">VLOOKUP(RANDBETWEEN(1,65),TABLAS!$B$4:$D$68,2,0)</f>
        <v>Licencias de Sistemas</v>
      </c>
      <c r="F310" s="41">
        <f t="shared" ca="1" si="4"/>
        <v>22758</v>
      </c>
      <c r="G310" s="41">
        <f ca="1">RANDBETWEEN(70,130)/100*Tabla1[[#This Row],[Valor Meta 2019]]</f>
        <v>23895.9</v>
      </c>
      <c r="H310" s="40">
        <f ca="1">RANDBETWEEN(70,120)/100*Tabla1[[#This Row],[Valor Real 2019]]</f>
        <v>18877.761000000002</v>
      </c>
    </row>
    <row r="311" spans="2:8" ht="15" customHeight="1" x14ac:dyDescent="0.25">
      <c r="B311" s="33" t="s">
        <v>24</v>
      </c>
      <c r="C311" t="str">
        <f ca="1">VLOOKUP(Tabla1[[#This Row],[Cuenta]],TABLAS!$C:$D,2,0)</f>
        <v>PERSONAL</v>
      </c>
      <c r="D311" s="33" t="s">
        <v>40</v>
      </c>
      <c r="E311" s="39" t="str">
        <f ca="1">VLOOKUP(RANDBETWEEN(1,65),TABLAS!$B$4:$D$68,2,0)</f>
        <v>Vacaciones</v>
      </c>
      <c r="F311" s="41">
        <f t="shared" ca="1" si="4"/>
        <v>22748</v>
      </c>
      <c r="G311" s="41">
        <f ca="1">RANDBETWEEN(70,130)/100*Tabla1[[#This Row],[Valor Meta 2019]]</f>
        <v>25932.719999999998</v>
      </c>
      <c r="H311" s="40">
        <f ca="1">RANDBETWEEN(70,120)/100*Tabla1[[#This Row],[Valor Real 2019]]</f>
        <v>30081.955199999997</v>
      </c>
    </row>
    <row r="312" spans="2:8" ht="15" customHeight="1" x14ac:dyDescent="0.25">
      <c r="B312" s="33" t="s">
        <v>24</v>
      </c>
      <c r="C312" t="str">
        <f ca="1">VLOOKUP(Tabla1[[#This Row],[Cuenta]],TABLAS!$C:$D,2,0)</f>
        <v>GESTIÓN</v>
      </c>
      <c r="D312" s="33" t="s">
        <v>40</v>
      </c>
      <c r="E312" s="39" t="str">
        <f ca="1">VLOOKUP(RANDBETWEEN(1,65),TABLAS!$B$4:$D$68,2,0)</f>
        <v>SOAT</v>
      </c>
      <c r="F312" s="41">
        <f t="shared" ca="1" si="4"/>
        <v>9328</v>
      </c>
      <c r="G312" s="41">
        <f ca="1">RANDBETWEEN(70,130)/100*Tabla1[[#This Row],[Valor Meta 2019]]</f>
        <v>10074.24</v>
      </c>
      <c r="H312" s="40">
        <f ca="1">RANDBETWEEN(70,120)/100*Tabla1[[#This Row],[Valor Real 2019]]</f>
        <v>8563.1039999999994</v>
      </c>
    </row>
    <row r="313" spans="2:8" ht="15" customHeight="1" x14ac:dyDescent="0.25">
      <c r="B313" s="33" t="s">
        <v>24</v>
      </c>
      <c r="C313" t="str">
        <f ca="1">VLOOKUP(Tabla1[[#This Row],[Cuenta]],TABLAS!$C:$D,2,0)</f>
        <v>SERVICIOS DE TERCEROS</v>
      </c>
      <c r="D313" s="33" t="s">
        <v>40</v>
      </c>
      <c r="E313" s="39" t="str">
        <f ca="1">VLOOKUP(RANDBETWEEN(1,65),TABLAS!$B$4:$D$68,2,0)</f>
        <v>Estibas</v>
      </c>
      <c r="F313" s="41">
        <f t="shared" ca="1" si="4"/>
        <v>15545</v>
      </c>
      <c r="G313" s="41">
        <f ca="1">RANDBETWEEN(70,130)/100*Tabla1[[#This Row],[Valor Meta 2019]]</f>
        <v>11347.85</v>
      </c>
      <c r="H313" s="40">
        <f ca="1">RANDBETWEEN(70,120)/100*Tabla1[[#This Row],[Valor Real 2019]]</f>
        <v>12936.548999999999</v>
      </c>
    </row>
    <row r="314" spans="2:8" ht="15" customHeight="1" x14ac:dyDescent="0.25">
      <c r="B314" s="33" t="s">
        <v>24</v>
      </c>
      <c r="C314" t="str">
        <f ca="1">VLOOKUP(Tabla1[[#This Row],[Cuenta]],TABLAS!$C:$D,2,0)</f>
        <v>DEPRECIACIÓN, MAQ Y EQUIPOS</v>
      </c>
      <c r="D314" s="33" t="s">
        <v>40</v>
      </c>
      <c r="E314" s="39" t="str">
        <f ca="1">VLOOKUP(RANDBETWEEN(1,65),TABLAS!$B$4:$D$68,2,0)</f>
        <v>Deprc.Muebles y enseres leasing</v>
      </c>
      <c r="F314" s="41">
        <f t="shared" ca="1" si="4"/>
        <v>27452</v>
      </c>
      <c r="G314" s="41">
        <f ca="1">RANDBETWEEN(70,130)/100*Tabla1[[#This Row],[Valor Meta 2019]]</f>
        <v>35687.599999999999</v>
      </c>
      <c r="H314" s="40">
        <f ca="1">RANDBETWEEN(70,120)/100*Tabla1[[#This Row],[Valor Real 2019]]</f>
        <v>34260.095999999998</v>
      </c>
    </row>
    <row r="315" spans="2:8" ht="15" customHeight="1" x14ac:dyDescent="0.25">
      <c r="B315" s="33" t="s">
        <v>24</v>
      </c>
      <c r="C315" t="str">
        <f ca="1">VLOOKUP(Tabla1[[#This Row],[Cuenta]],TABLAS!$C:$D,2,0)</f>
        <v>SERVICIOS DE TERCEROS</v>
      </c>
      <c r="D315" s="33" t="s">
        <v>40</v>
      </c>
      <c r="E315" s="39" t="str">
        <f ca="1">VLOOKUP(RANDBETWEEN(1,65),TABLAS!$B$4:$D$68,2,0)</f>
        <v>Servicio de personal (service)</v>
      </c>
      <c r="F315" s="41">
        <f t="shared" ca="1" si="4"/>
        <v>17867</v>
      </c>
      <c r="G315" s="41">
        <f ca="1">RANDBETWEEN(70,130)/100*Tabla1[[#This Row],[Valor Meta 2019]]</f>
        <v>12864.24</v>
      </c>
      <c r="H315" s="40">
        <f ca="1">RANDBETWEEN(70,120)/100*Tabla1[[#This Row],[Valor Real 2019]]</f>
        <v>13378.809600000001</v>
      </c>
    </row>
    <row r="316" spans="2:8" ht="15" customHeight="1" x14ac:dyDescent="0.25">
      <c r="B316" s="33" t="s">
        <v>24</v>
      </c>
      <c r="C316" t="str">
        <f ca="1">VLOOKUP(Tabla1[[#This Row],[Cuenta]],TABLAS!$C:$D,2,0)</f>
        <v>PERSONAL</v>
      </c>
      <c r="D316" s="33" t="s">
        <v>40</v>
      </c>
      <c r="E316" s="39" t="str">
        <f ca="1">VLOOKUP(RANDBETWEEN(1,65),TABLAS!$B$4:$D$68,2,0)</f>
        <v>ESSALUD-RÚgimen de prestaciones de salud</v>
      </c>
      <c r="F316" s="41">
        <f t="shared" ca="1" si="4"/>
        <v>21763</v>
      </c>
      <c r="G316" s="41">
        <f ca="1">RANDBETWEEN(70,130)/100*Tabla1[[#This Row],[Valor Meta 2019]]</f>
        <v>28291.9</v>
      </c>
      <c r="H316" s="40">
        <f ca="1">RANDBETWEEN(70,120)/100*Tabla1[[#This Row],[Valor Real 2019]]</f>
        <v>25745.629000000001</v>
      </c>
    </row>
    <row r="317" spans="2:8" ht="15" customHeight="1" x14ac:dyDescent="0.25">
      <c r="B317" s="33" t="s">
        <v>24</v>
      </c>
      <c r="C317" t="str">
        <f ca="1">VLOOKUP(Tabla1[[#This Row],[Cuenta]],TABLAS!$C:$D,2,0)</f>
        <v>GESTIÓN</v>
      </c>
      <c r="D317" s="33" t="s">
        <v>40</v>
      </c>
      <c r="E317" s="39" t="str">
        <f ca="1">VLOOKUP(RANDBETWEEN(1,65),TABLAS!$B$4:$D$68,2,0)</f>
        <v>Seguros-vehiculos</v>
      </c>
      <c r="F317" s="41">
        <f t="shared" ca="1" si="4"/>
        <v>17510</v>
      </c>
      <c r="G317" s="41">
        <f ca="1">RANDBETWEEN(70,130)/100*Tabla1[[#This Row],[Valor Meta 2019]]</f>
        <v>12957.4</v>
      </c>
      <c r="H317" s="40">
        <f ca="1">RANDBETWEEN(70,120)/100*Tabla1[[#This Row],[Valor Real 2019]]</f>
        <v>15419.305999999999</v>
      </c>
    </row>
    <row r="318" spans="2:8" ht="15" customHeight="1" x14ac:dyDescent="0.25">
      <c r="B318" s="33" t="s">
        <v>24</v>
      </c>
      <c r="C318" t="str">
        <f ca="1">VLOOKUP(Tabla1[[#This Row],[Cuenta]],TABLAS!$C:$D,2,0)</f>
        <v>SERVICIOS DE TERCEROS</v>
      </c>
      <c r="D318" s="33" t="s">
        <v>40</v>
      </c>
      <c r="E318" s="39" t="str">
        <f ca="1">VLOOKUP(RANDBETWEEN(1,65),TABLAS!$B$4:$D$68,2,0)</f>
        <v>Estibas</v>
      </c>
      <c r="F318" s="41">
        <f t="shared" ca="1" si="4"/>
        <v>13051</v>
      </c>
      <c r="G318" s="41">
        <f ca="1">RANDBETWEEN(70,130)/100*Tabla1[[#This Row],[Valor Meta 2019]]</f>
        <v>13834.060000000001</v>
      </c>
      <c r="H318" s="40">
        <f ca="1">RANDBETWEEN(70,120)/100*Tabla1[[#This Row],[Valor Real 2019]]</f>
        <v>10237.204400000001</v>
      </c>
    </row>
    <row r="319" spans="2:8" ht="15" customHeight="1" x14ac:dyDescent="0.25">
      <c r="B319" s="33" t="s">
        <v>24</v>
      </c>
      <c r="C319" t="str">
        <f ca="1">VLOOKUP(Tabla1[[#This Row],[Cuenta]],TABLAS!$C:$D,2,0)</f>
        <v>PERSONAL</v>
      </c>
      <c r="D319" s="33" t="s">
        <v>41</v>
      </c>
      <c r="E319" s="39" t="str">
        <f ca="1">VLOOKUP(RANDBETWEEN(1,65),TABLAS!$B$4:$D$68,2,0)</f>
        <v>Incentivo por cese</v>
      </c>
      <c r="F319" s="41">
        <f t="shared" ca="1" si="4"/>
        <v>15142</v>
      </c>
      <c r="G319" s="41">
        <f ca="1">RANDBETWEEN(70,130)/100*Tabla1[[#This Row],[Valor Meta 2019]]</f>
        <v>16050.52</v>
      </c>
      <c r="H319" s="40">
        <f ca="1">RANDBETWEEN(70,120)/100*Tabla1[[#This Row],[Valor Real 2019]]</f>
        <v>11235.364</v>
      </c>
    </row>
    <row r="320" spans="2:8" ht="15" customHeight="1" x14ac:dyDescent="0.25">
      <c r="B320" s="33" t="s">
        <v>24</v>
      </c>
      <c r="C320" t="str">
        <f ca="1">VLOOKUP(Tabla1[[#This Row],[Cuenta]],TABLAS!$C:$D,2,0)</f>
        <v>PERSONAL</v>
      </c>
      <c r="D320" s="33" t="s">
        <v>41</v>
      </c>
      <c r="E320" s="39" t="str">
        <f ca="1">VLOOKUP(RANDBETWEEN(1,65),TABLAS!$B$4:$D$68,2,0)</f>
        <v>Incentivo por cese</v>
      </c>
      <c r="F320" s="41">
        <f t="shared" ca="1" si="4"/>
        <v>17927</v>
      </c>
      <c r="G320" s="41">
        <f ca="1">RANDBETWEEN(70,130)/100*Tabla1[[#This Row],[Valor Meta 2019]]</f>
        <v>20974.59</v>
      </c>
      <c r="H320" s="40">
        <f ca="1">RANDBETWEEN(70,120)/100*Tabla1[[#This Row],[Valor Real 2019]]</f>
        <v>17199.163799999998</v>
      </c>
    </row>
    <row r="321" spans="2:8" ht="15" customHeight="1" x14ac:dyDescent="0.25">
      <c r="B321" s="33" t="s">
        <v>24</v>
      </c>
      <c r="C321" t="str">
        <f ca="1">VLOOKUP(Tabla1[[#This Row],[Cuenta]],TABLAS!$C:$D,2,0)</f>
        <v>DEPRECIACIÓN, MAQ Y EQUIPOS</v>
      </c>
      <c r="D321" s="33" t="s">
        <v>41</v>
      </c>
      <c r="E321" s="39" t="str">
        <f ca="1">VLOOKUP(RANDBETWEEN(1,65),TABLAS!$B$4:$D$68,2,0)</f>
        <v>Perdida medicion activos-MercaderÝa Difer.inventar</v>
      </c>
      <c r="F321" s="41">
        <f t="shared" ca="1" si="4"/>
        <v>9650</v>
      </c>
      <c r="G321" s="41">
        <f ca="1">RANDBETWEEN(70,130)/100*Tabla1[[#This Row],[Valor Meta 2019]]</f>
        <v>8009.5</v>
      </c>
      <c r="H321" s="40">
        <f ca="1">RANDBETWEEN(70,120)/100*Tabla1[[#This Row],[Valor Real 2019]]</f>
        <v>6647.8849999999993</v>
      </c>
    </row>
    <row r="322" spans="2:8" ht="15" customHeight="1" x14ac:dyDescent="0.25">
      <c r="B322" s="33" t="s">
        <v>24</v>
      </c>
      <c r="C322" t="str">
        <f ca="1">VLOOKUP(Tabla1[[#This Row],[Cuenta]],TABLAS!$C:$D,2,0)</f>
        <v>GESTIÓN</v>
      </c>
      <c r="D322" s="33" t="s">
        <v>41</v>
      </c>
      <c r="E322" s="39" t="str">
        <f ca="1">VLOOKUP(RANDBETWEEN(1,65),TABLAS!$B$4:$D$68,2,0)</f>
        <v>comprobantes de pago</v>
      </c>
      <c r="F322" s="41">
        <f t="shared" ca="1" si="4"/>
        <v>29612</v>
      </c>
      <c r="G322" s="41">
        <f ca="1">RANDBETWEEN(70,130)/100*Tabla1[[#This Row],[Valor Meta 2019]]</f>
        <v>38199.480000000003</v>
      </c>
      <c r="H322" s="40">
        <f ca="1">RANDBETWEEN(70,120)/100*Tabla1[[#This Row],[Valor Real 2019]]</f>
        <v>35525.516400000008</v>
      </c>
    </row>
    <row r="323" spans="2:8" ht="15" customHeight="1" x14ac:dyDescent="0.25">
      <c r="B323" s="33" t="s">
        <v>24</v>
      </c>
      <c r="C323" t="str">
        <f ca="1">VLOOKUP(Tabla1[[#This Row],[Cuenta]],TABLAS!$C:$D,2,0)</f>
        <v>SERVICIOS DE TERCEROS</v>
      </c>
      <c r="D323" s="33" t="s">
        <v>41</v>
      </c>
      <c r="E323" s="39" t="str">
        <f ca="1">VLOOKUP(RANDBETWEEN(1,65),TABLAS!$B$4:$D$68,2,0)</f>
        <v>Energia Electrica</v>
      </c>
      <c r="F323" s="41">
        <f t="shared" ca="1" si="4"/>
        <v>27342</v>
      </c>
      <c r="G323" s="41">
        <f ca="1">RANDBETWEEN(70,130)/100*Tabla1[[#This Row],[Valor Meta 2019]]</f>
        <v>19959.66</v>
      </c>
      <c r="H323" s="40">
        <f ca="1">RANDBETWEEN(70,120)/100*Tabla1[[#This Row],[Valor Real 2019]]</f>
        <v>22953.608999999997</v>
      </c>
    </row>
    <row r="324" spans="2:8" ht="15" customHeight="1" x14ac:dyDescent="0.25">
      <c r="B324" s="33" t="s">
        <v>24</v>
      </c>
      <c r="C324" t="str">
        <f ca="1">VLOOKUP(Tabla1[[#This Row],[Cuenta]],TABLAS!$C:$D,2,0)</f>
        <v>PERSONAL</v>
      </c>
      <c r="D324" s="33" t="s">
        <v>41</v>
      </c>
      <c r="E324" s="39" t="str">
        <f ca="1">VLOOKUP(RANDBETWEEN(1,65),TABLAS!$B$4:$D$68,2,0)</f>
        <v>SCTR-Seg complemntario trabajo de riesgo</v>
      </c>
      <c r="F324" s="41">
        <f t="shared" ca="1" si="4"/>
        <v>24159</v>
      </c>
      <c r="G324" s="41">
        <f ca="1">RANDBETWEEN(70,130)/100*Tabla1[[#This Row],[Valor Meta 2019]]</f>
        <v>29473.98</v>
      </c>
      <c r="H324" s="40">
        <f ca="1">RANDBETWEEN(70,120)/100*Tabla1[[#This Row],[Valor Real 2019]]</f>
        <v>26231.842199999999</v>
      </c>
    </row>
    <row r="325" spans="2:8" ht="15" customHeight="1" x14ac:dyDescent="0.25">
      <c r="B325" s="33" t="s">
        <v>24</v>
      </c>
      <c r="C325" t="str">
        <f ca="1">VLOOKUP(Tabla1[[#This Row],[Cuenta]],TABLAS!$C:$D,2,0)</f>
        <v>SERVICIOS DE TERCEROS</v>
      </c>
      <c r="D325" s="33" t="s">
        <v>42</v>
      </c>
      <c r="E325" s="39" t="str">
        <f ca="1">VLOOKUP(RANDBETWEEN(1,65),TABLAS!$B$4:$D$68,2,0)</f>
        <v>Courier</v>
      </c>
      <c r="F325" s="41">
        <f t="shared" ca="1" si="4"/>
        <v>24790</v>
      </c>
      <c r="G325" s="41">
        <f ca="1">RANDBETWEEN(70,130)/100*Tabla1[[#This Row],[Valor Meta 2019]]</f>
        <v>30491.7</v>
      </c>
      <c r="H325" s="40">
        <f ca="1">RANDBETWEEN(70,120)/100*Tabla1[[#This Row],[Valor Real 2019]]</f>
        <v>28357.281000000003</v>
      </c>
    </row>
    <row r="326" spans="2:8" ht="15" customHeight="1" x14ac:dyDescent="0.25">
      <c r="B326" s="33" t="s">
        <v>24</v>
      </c>
      <c r="C326" t="str">
        <f ca="1">VLOOKUP(Tabla1[[#This Row],[Cuenta]],TABLAS!$C:$D,2,0)</f>
        <v>DEPRECIACIÓN, MAQ Y EQUIPOS</v>
      </c>
      <c r="D326" s="33" t="s">
        <v>42</v>
      </c>
      <c r="E326" s="39" t="str">
        <f ca="1">VLOOKUP(RANDBETWEEN(1,65),TABLAS!$B$4:$D$68,2,0)</f>
        <v>Perdida medicion activos-MercaderÝa Difer.inventar</v>
      </c>
      <c r="F326" s="41">
        <f t="shared" ref="F326:F389" ca="1" si="5">RANDBETWEEN(8000,30000)</f>
        <v>13016</v>
      </c>
      <c r="G326" s="41">
        <f ca="1">RANDBETWEEN(70,130)/100*Tabla1[[#This Row],[Valor Meta 2019]]</f>
        <v>13016</v>
      </c>
      <c r="H326" s="40">
        <f ca="1">RANDBETWEEN(70,120)/100*Tabla1[[#This Row],[Valor Real 2019]]</f>
        <v>13666.800000000001</v>
      </c>
    </row>
    <row r="327" spans="2:8" ht="15" customHeight="1" x14ac:dyDescent="0.25">
      <c r="B327" s="33" t="s">
        <v>24</v>
      </c>
      <c r="C327" t="str">
        <f ca="1">VLOOKUP(Tabla1[[#This Row],[Cuenta]],TABLAS!$C:$D,2,0)</f>
        <v>PERSONAL</v>
      </c>
      <c r="D327" s="33" t="s">
        <v>42</v>
      </c>
      <c r="E327" s="39" t="str">
        <f ca="1">VLOOKUP(RANDBETWEEN(1,65),TABLAS!$B$4:$D$68,2,0)</f>
        <v>Gratificaciones Extraordinarias Empleados</v>
      </c>
      <c r="F327" s="41">
        <f t="shared" ca="1" si="5"/>
        <v>11316</v>
      </c>
      <c r="G327" s="41">
        <f ca="1">RANDBETWEEN(70,130)/100*Tabla1[[#This Row],[Valor Meta 2019]]</f>
        <v>8147.5199999999995</v>
      </c>
      <c r="H327" s="40">
        <f ca="1">RANDBETWEEN(70,120)/100*Tabla1[[#This Row],[Valor Real 2019]]</f>
        <v>8147.5199999999995</v>
      </c>
    </row>
    <row r="328" spans="2:8" ht="15" customHeight="1" x14ac:dyDescent="0.25">
      <c r="B328" s="33" t="s">
        <v>24</v>
      </c>
      <c r="C328" t="str">
        <f ca="1">VLOOKUP(Tabla1[[#This Row],[Cuenta]],TABLAS!$C:$D,2,0)</f>
        <v>SERVICIOS DE TERCEROS</v>
      </c>
      <c r="D328" s="33" t="s">
        <v>42</v>
      </c>
      <c r="E328" s="39" t="str">
        <f ca="1">VLOOKUP(RANDBETWEEN(1,65),TABLAS!$B$4:$D$68,2,0)</f>
        <v>Estibas</v>
      </c>
      <c r="F328" s="41">
        <f t="shared" ca="1" si="5"/>
        <v>24604</v>
      </c>
      <c r="G328" s="41">
        <f ca="1">RANDBETWEEN(70,130)/100*Tabla1[[#This Row],[Valor Meta 2019]]</f>
        <v>19191.12</v>
      </c>
      <c r="H328" s="40">
        <f ca="1">RANDBETWEEN(70,120)/100*Tabla1[[#This Row],[Valor Real 2019]]</f>
        <v>17272.007999999998</v>
      </c>
    </row>
    <row r="329" spans="2:8" ht="15" customHeight="1" x14ac:dyDescent="0.25">
      <c r="B329" s="33" t="s">
        <v>24</v>
      </c>
      <c r="C329" t="str">
        <f ca="1">VLOOKUP(Tabla1[[#This Row],[Cuenta]],TABLAS!$C:$D,2,0)</f>
        <v>SERVICIOS DE TERCEROS</v>
      </c>
      <c r="D329" s="33" t="s">
        <v>42</v>
      </c>
      <c r="E329" s="39" t="str">
        <f ca="1">VLOOKUP(RANDBETWEEN(1,65),TABLAS!$B$4:$D$68,2,0)</f>
        <v>Flete Local</v>
      </c>
      <c r="F329" s="41">
        <f t="shared" ca="1" si="5"/>
        <v>25040</v>
      </c>
      <c r="G329" s="41">
        <f ca="1">RANDBETWEEN(70,130)/100*Tabla1[[#This Row],[Valor Meta 2019]]</f>
        <v>20783.2</v>
      </c>
      <c r="H329" s="40">
        <f ca="1">RANDBETWEEN(70,120)/100*Tabla1[[#This Row],[Valor Real 2019]]</f>
        <v>19951.871999999999</v>
      </c>
    </row>
    <row r="330" spans="2:8" ht="15" customHeight="1" x14ac:dyDescent="0.25">
      <c r="B330" s="33" t="s">
        <v>24</v>
      </c>
      <c r="C330" t="str">
        <f ca="1">VLOOKUP(Tabla1[[#This Row],[Cuenta]],TABLAS!$C:$D,2,0)</f>
        <v>PERSONAL</v>
      </c>
      <c r="D330" s="33" t="s">
        <v>42</v>
      </c>
      <c r="E330" s="39" t="str">
        <f ca="1">VLOOKUP(RANDBETWEEN(1,65),TABLAS!$B$4:$D$68,2,0)</f>
        <v>Movilidad y/o servicio de Transporte</v>
      </c>
      <c r="F330" s="41">
        <f t="shared" ca="1" si="5"/>
        <v>20291</v>
      </c>
      <c r="G330" s="41">
        <f ca="1">RANDBETWEEN(70,130)/100*Tabla1[[#This Row],[Valor Meta 2019]]</f>
        <v>16435.710000000003</v>
      </c>
      <c r="H330" s="40">
        <f ca="1">RANDBETWEEN(70,120)/100*Tabla1[[#This Row],[Valor Real 2019]]</f>
        <v>17586.209700000003</v>
      </c>
    </row>
    <row r="331" spans="2:8" ht="15" customHeight="1" x14ac:dyDescent="0.25">
      <c r="B331" s="33" t="s">
        <v>24</v>
      </c>
      <c r="C331" t="str">
        <f ca="1">VLOOKUP(Tabla1[[#This Row],[Cuenta]],TABLAS!$C:$D,2,0)</f>
        <v>PERSONAL</v>
      </c>
      <c r="D331" s="33" t="s">
        <v>42</v>
      </c>
      <c r="E331" s="39" t="str">
        <f ca="1">VLOOKUP(RANDBETWEEN(1,65),TABLAS!$B$4:$D$68,2,0)</f>
        <v>Atenciones y obsequios al personal</v>
      </c>
      <c r="F331" s="41">
        <f t="shared" ca="1" si="5"/>
        <v>22529</v>
      </c>
      <c r="G331" s="41">
        <f ca="1">RANDBETWEEN(70,130)/100*Tabla1[[#This Row],[Valor Meta 2019]]</f>
        <v>26809.51</v>
      </c>
      <c r="H331" s="40">
        <f ca="1">RANDBETWEEN(70,120)/100*Tabla1[[#This Row],[Valor Real 2019]]</f>
        <v>21447.608</v>
      </c>
    </row>
    <row r="332" spans="2:8" ht="15" customHeight="1" x14ac:dyDescent="0.25">
      <c r="B332" s="33" t="s">
        <v>24</v>
      </c>
      <c r="C332" t="str">
        <f ca="1">VLOOKUP(Tabla1[[#This Row],[Cuenta]],TABLAS!$C:$D,2,0)</f>
        <v>PERSONAL</v>
      </c>
      <c r="D332" s="33" t="s">
        <v>42</v>
      </c>
      <c r="E332" s="39" t="str">
        <f ca="1">VLOOKUP(RANDBETWEEN(1,65),TABLAS!$B$4:$D$68,2,0)</f>
        <v>Gratificaciones Extraordinarias Empleados</v>
      </c>
      <c r="F332" s="41">
        <f t="shared" ca="1" si="5"/>
        <v>27566</v>
      </c>
      <c r="G332" s="41">
        <f ca="1">RANDBETWEEN(70,130)/100*Tabla1[[#This Row],[Valor Meta 2019]]</f>
        <v>30046.940000000002</v>
      </c>
      <c r="H332" s="40">
        <f ca="1">RANDBETWEEN(70,120)/100*Tabla1[[#This Row],[Valor Real 2019]]</f>
        <v>22835.674400000004</v>
      </c>
    </row>
    <row r="333" spans="2:8" ht="15" customHeight="1" x14ac:dyDescent="0.25">
      <c r="B333" s="33" t="s">
        <v>24</v>
      </c>
      <c r="C333" t="str">
        <f ca="1">VLOOKUP(Tabla1[[#This Row],[Cuenta]],TABLAS!$C:$D,2,0)</f>
        <v>SERVICIOS DE TERCEROS</v>
      </c>
      <c r="D333" s="33" t="s">
        <v>42</v>
      </c>
      <c r="E333" s="39" t="str">
        <f ca="1">VLOOKUP(RANDBETWEEN(1,65),TABLAS!$B$4:$D$68,2,0)</f>
        <v>Gtos.reclamos de clientes</v>
      </c>
      <c r="F333" s="41">
        <f t="shared" ca="1" si="5"/>
        <v>27394</v>
      </c>
      <c r="G333" s="41">
        <f ca="1">RANDBETWEEN(70,130)/100*Tabla1[[#This Row],[Valor Meta 2019]]</f>
        <v>23558.84</v>
      </c>
      <c r="H333" s="40">
        <f ca="1">RANDBETWEEN(70,120)/100*Tabla1[[#This Row],[Valor Real 2019]]</f>
        <v>21909.7212</v>
      </c>
    </row>
    <row r="334" spans="2:8" ht="15" customHeight="1" x14ac:dyDescent="0.25">
      <c r="B334" s="33" t="s">
        <v>24</v>
      </c>
      <c r="C334" t="str">
        <f ca="1">VLOOKUP(Tabla1[[#This Row],[Cuenta]],TABLAS!$C:$D,2,0)</f>
        <v>SERVICIOS DE TERCEROS</v>
      </c>
      <c r="D334" s="33" t="s">
        <v>42</v>
      </c>
      <c r="E334" s="39" t="str">
        <f ca="1">VLOOKUP(RANDBETWEEN(1,65),TABLAS!$B$4:$D$68,2,0)</f>
        <v>Aporte Publicitario</v>
      </c>
      <c r="F334" s="41">
        <f t="shared" ca="1" si="5"/>
        <v>22624</v>
      </c>
      <c r="G334" s="41">
        <f ca="1">RANDBETWEEN(70,130)/100*Tabla1[[#This Row],[Valor Meta 2019]]</f>
        <v>20135.36</v>
      </c>
      <c r="H334" s="40">
        <f ca="1">RANDBETWEEN(70,120)/100*Tabla1[[#This Row],[Valor Real 2019]]</f>
        <v>22551.603200000001</v>
      </c>
    </row>
    <row r="335" spans="2:8" ht="15" customHeight="1" x14ac:dyDescent="0.25">
      <c r="B335" s="33" t="s">
        <v>24</v>
      </c>
      <c r="C335" t="str">
        <f ca="1">VLOOKUP(Tabla1[[#This Row],[Cuenta]],TABLAS!$C:$D,2,0)</f>
        <v>PERSONAL</v>
      </c>
      <c r="D335" s="33" t="s">
        <v>42</v>
      </c>
      <c r="E335" s="39" t="str">
        <f ca="1">VLOOKUP(RANDBETWEEN(1,65),TABLAS!$B$4:$D$68,2,0)</f>
        <v>Tickets de alimentos</v>
      </c>
      <c r="F335" s="41">
        <f t="shared" ca="1" si="5"/>
        <v>19790</v>
      </c>
      <c r="G335" s="41">
        <f ca="1">RANDBETWEEN(70,130)/100*Tabla1[[#This Row],[Valor Meta 2019]]</f>
        <v>21966.9</v>
      </c>
      <c r="H335" s="40">
        <f ca="1">RANDBETWEEN(70,120)/100*Tabla1[[#This Row],[Valor Real 2019]]</f>
        <v>22625.907000000003</v>
      </c>
    </row>
    <row r="336" spans="2:8" ht="15" customHeight="1" x14ac:dyDescent="0.25">
      <c r="B336" s="33" t="s">
        <v>24</v>
      </c>
      <c r="C336" t="str">
        <f ca="1">VLOOKUP(Tabla1[[#This Row],[Cuenta]],TABLAS!$C:$D,2,0)</f>
        <v>DEPRECIACIÓN, MAQ Y EQUIPOS</v>
      </c>
      <c r="D336" s="33" t="s">
        <v>42</v>
      </c>
      <c r="E336" s="39" t="str">
        <f ca="1">VLOOKUP(RANDBETWEEN(1,65),TABLAS!$B$4:$D$68,2,0)</f>
        <v>Deprec.Edificaciones Costo</v>
      </c>
      <c r="F336" s="41">
        <f t="shared" ca="1" si="5"/>
        <v>10641</v>
      </c>
      <c r="G336" s="41">
        <f ca="1">RANDBETWEEN(70,130)/100*Tabla1[[#This Row],[Valor Meta 2019]]</f>
        <v>13514.07</v>
      </c>
      <c r="H336" s="40">
        <f ca="1">RANDBETWEEN(70,120)/100*Tabla1[[#This Row],[Valor Real 2019]]</f>
        <v>15541.180499999999</v>
      </c>
    </row>
    <row r="337" spans="2:8" ht="15" customHeight="1" x14ac:dyDescent="0.25">
      <c r="B337" s="33" t="s">
        <v>24</v>
      </c>
      <c r="C337" t="str">
        <f ca="1">VLOOKUP(Tabla1[[#This Row],[Cuenta]],TABLAS!$C:$D,2,0)</f>
        <v>GESTIÓN</v>
      </c>
      <c r="D337" s="33" t="s">
        <v>42</v>
      </c>
      <c r="E337" s="39" t="str">
        <f ca="1">VLOOKUP(RANDBETWEEN(1,65),TABLAS!$B$4:$D$68,2,0)</f>
        <v>Movilidad</v>
      </c>
      <c r="F337" s="41">
        <f t="shared" ca="1" si="5"/>
        <v>25081</v>
      </c>
      <c r="G337" s="41">
        <f ca="1">RANDBETWEEN(70,130)/100*Tabla1[[#This Row],[Valor Meta 2019]]</f>
        <v>23074.52</v>
      </c>
      <c r="H337" s="40">
        <f ca="1">RANDBETWEEN(70,120)/100*Tabla1[[#This Row],[Valor Real 2019]]</f>
        <v>27458.678799999998</v>
      </c>
    </row>
    <row r="338" spans="2:8" ht="15" customHeight="1" x14ac:dyDescent="0.25">
      <c r="B338" s="33" t="s">
        <v>24</v>
      </c>
      <c r="C338" t="str">
        <f ca="1">VLOOKUP(Tabla1[[#This Row],[Cuenta]],TABLAS!$C:$D,2,0)</f>
        <v>SERVICIOS DE TERCEROS</v>
      </c>
      <c r="D338" s="33" t="s">
        <v>42</v>
      </c>
      <c r="E338" s="39" t="str">
        <f ca="1">VLOOKUP(RANDBETWEEN(1,65),TABLAS!$B$4:$D$68,2,0)</f>
        <v>Reparaciones Vehiculos</v>
      </c>
      <c r="F338" s="41">
        <f t="shared" ca="1" si="5"/>
        <v>9822</v>
      </c>
      <c r="G338" s="41">
        <f ca="1">RANDBETWEEN(70,130)/100*Tabla1[[#This Row],[Valor Meta 2019]]</f>
        <v>10607.76</v>
      </c>
      <c r="H338" s="40">
        <f ca="1">RANDBETWEEN(70,120)/100*Tabla1[[#This Row],[Valor Real 2019]]</f>
        <v>8910.518399999999</v>
      </c>
    </row>
    <row r="339" spans="2:8" ht="15" customHeight="1" x14ac:dyDescent="0.25">
      <c r="B339" s="33" t="s">
        <v>24</v>
      </c>
      <c r="C339" t="str">
        <f ca="1">VLOOKUP(Tabla1[[#This Row],[Cuenta]],TABLAS!$C:$D,2,0)</f>
        <v>SERVICIOS DE TERCEROS</v>
      </c>
      <c r="D339" s="33" t="s">
        <v>42</v>
      </c>
      <c r="E339" s="39" t="str">
        <f ca="1">VLOOKUP(RANDBETWEEN(1,65),TABLAS!$B$4:$D$68,2,0)</f>
        <v>Servicio de personal (service)</v>
      </c>
      <c r="F339" s="41">
        <f t="shared" ca="1" si="5"/>
        <v>13447</v>
      </c>
      <c r="G339" s="41">
        <f ca="1">RANDBETWEEN(70,130)/100*Tabla1[[#This Row],[Valor Meta 2019]]</f>
        <v>12909.119999999999</v>
      </c>
      <c r="H339" s="40">
        <f ca="1">RANDBETWEEN(70,120)/100*Tabla1[[#This Row],[Valor Real 2019]]</f>
        <v>15103.670399999997</v>
      </c>
    </row>
    <row r="340" spans="2:8" ht="15" customHeight="1" x14ac:dyDescent="0.25">
      <c r="B340" s="33" t="s">
        <v>24</v>
      </c>
      <c r="C340" t="str">
        <f ca="1">VLOOKUP(Tabla1[[#This Row],[Cuenta]],TABLAS!$C:$D,2,0)</f>
        <v>SERVICIOS DE TERCEROS</v>
      </c>
      <c r="D340" s="33" t="s">
        <v>43</v>
      </c>
      <c r="E340" s="39" t="str">
        <f ca="1">VLOOKUP(RANDBETWEEN(1,65),TABLAS!$B$4:$D$68,2,0)</f>
        <v>Gastos por almacenaje y/o embalaje</v>
      </c>
      <c r="F340" s="41">
        <f t="shared" ca="1" si="5"/>
        <v>26811</v>
      </c>
      <c r="G340" s="41">
        <f ca="1">RANDBETWEEN(70,130)/100*Tabla1[[#This Row],[Valor Meta 2019]]</f>
        <v>25738.559999999998</v>
      </c>
      <c r="H340" s="40">
        <f ca="1">RANDBETWEEN(70,120)/100*Tabla1[[#This Row],[Valor Real 2019]]</f>
        <v>23679.475199999997</v>
      </c>
    </row>
    <row r="341" spans="2:8" ht="15" customHeight="1" x14ac:dyDescent="0.25">
      <c r="B341" s="33" t="s">
        <v>24</v>
      </c>
      <c r="C341" t="str">
        <f ca="1">VLOOKUP(Tabla1[[#This Row],[Cuenta]],TABLAS!$C:$D,2,0)</f>
        <v>DEPRECIACIÓN, MAQ Y EQUIPOS</v>
      </c>
      <c r="D341" s="33" t="s">
        <v>43</v>
      </c>
      <c r="E341" s="39" t="str">
        <f ca="1">VLOOKUP(RANDBETWEEN(1,65),TABLAS!$B$4:$D$68,2,0)</f>
        <v>Dperec.Muebles y enseres Costo</v>
      </c>
      <c r="F341" s="41">
        <f t="shared" ca="1" si="5"/>
        <v>21130</v>
      </c>
      <c r="G341" s="41">
        <f ca="1">RANDBETWEEN(70,130)/100*Tabla1[[#This Row],[Valor Meta 2019]]</f>
        <v>18594.400000000001</v>
      </c>
      <c r="H341" s="40">
        <f ca="1">RANDBETWEEN(70,120)/100*Tabla1[[#This Row],[Valor Real 2019]]</f>
        <v>18780.344000000001</v>
      </c>
    </row>
    <row r="342" spans="2:8" ht="15" customHeight="1" x14ac:dyDescent="0.25">
      <c r="B342" s="33" t="s">
        <v>24</v>
      </c>
      <c r="C342" t="str">
        <f ca="1">VLOOKUP(Tabla1[[#This Row],[Cuenta]],TABLAS!$C:$D,2,0)</f>
        <v>SERVICIOS DE TERCEROS</v>
      </c>
      <c r="D342" s="33" t="s">
        <v>43</v>
      </c>
      <c r="E342" s="39" t="str">
        <f ca="1">VLOOKUP(RANDBETWEEN(1,65),TABLAS!$B$4:$D$68,2,0)</f>
        <v>Otros Fletes</v>
      </c>
      <c r="F342" s="41">
        <f t="shared" ca="1" si="5"/>
        <v>9841</v>
      </c>
      <c r="G342" s="41">
        <f ca="1">RANDBETWEEN(70,130)/100*Tabla1[[#This Row],[Valor Meta 2019]]</f>
        <v>8364.85</v>
      </c>
      <c r="H342" s="40">
        <f ca="1">RANDBETWEEN(70,120)/100*Tabla1[[#This Row],[Valor Real 2019]]</f>
        <v>7612.0135000000009</v>
      </c>
    </row>
    <row r="343" spans="2:8" ht="15" customHeight="1" x14ac:dyDescent="0.25">
      <c r="B343" s="33" t="s">
        <v>24</v>
      </c>
      <c r="C343" t="str">
        <f ca="1">VLOOKUP(Tabla1[[#This Row],[Cuenta]],TABLAS!$C:$D,2,0)</f>
        <v>DEPRECIACIÓN, MAQ Y EQUIPOS</v>
      </c>
      <c r="D343" s="33" t="s">
        <v>43</v>
      </c>
      <c r="E343" s="39" t="str">
        <f ca="1">VLOOKUP(RANDBETWEEN(1,65),TABLAS!$B$4:$D$68,2,0)</f>
        <v>Deprc.Muebles y enseres leasing</v>
      </c>
      <c r="F343" s="41">
        <f t="shared" ca="1" si="5"/>
        <v>13128</v>
      </c>
      <c r="G343" s="41">
        <f ca="1">RANDBETWEEN(70,130)/100*Tabla1[[#This Row],[Valor Meta 2019]]</f>
        <v>14178.240000000002</v>
      </c>
      <c r="H343" s="40">
        <f ca="1">RANDBETWEEN(70,120)/100*Tabla1[[#This Row],[Valor Real 2019]]</f>
        <v>16021.4112</v>
      </c>
    </row>
    <row r="344" spans="2:8" ht="15" customHeight="1" x14ac:dyDescent="0.25">
      <c r="B344" s="33" t="s">
        <v>24</v>
      </c>
      <c r="C344" t="str">
        <f ca="1">VLOOKUP(Tabla1[[#This Row],[Cuenta]],TABLAS!$C:$D,2,0)</f>
        <v>DEPRECIACIÓN, MAQ Y EQUIPOS</v>
      </c>
      <c r="D344" s="33" t="s">
        <v>43</v>
      </c>
      <c r="E344" s="39" t="str">
        <f ca="1">VLOOKUP(RANDBETWEEN(1,65),TABLAS!$B$4:$D$68,2,0)</f>
        <v>Deprec.Maquinarias leasing</v>
      </c>
      <c r="F344" s="41">
        <f t="shared" ca="1" si="5"/>
        <v>8173</v>
      </c>
      <c r="G344" s="41">
        <f ca="1">RANDBETWEEN(70,130)/100*Tabla1[[#This Row],[Valor Meta 2019]]</f>
        <v>6947.05</v>
      </c>
      <c r="H344" s="40">
        <f ca="1">RANDBETWEEN(70,120)/100*Tabla1[[#This Row],[Valor Real 2019]]</f>
        <v>6391.2860000000001</v>
      </c>
    </row>
    <row r="345" spans="2:8" ht="15" customHeight="1" x14ac:dyDescent="0.25">
      <c r="B345" s="33" t="s">
        <v>24</v>
      </c>
      <c r="C345" t="str">
        <f ca="1">VLOOKUP(Tabla1[[#This Row],[Cuenta]],TABLAS!$C:$D,2,0)</f>
        <v>SERVICIOS DE TERCEROS</v>
      </c>
      <c r="D345" s="33" t="s">
        <v>43</v>
      </c>
      <c r="E345" s="39" t="str">
        <f ca="1">VLOOKUP(RANDBETWEEN(1,65),TABLAS!$B$4:$D$68,2,0)</f>
        <v>Gtos.reclamos de clientes</v>
      </c>
      <c r="F345" s="41">
        <f t="shared" ca="1" si="5"/>
        <v>9152</v>
      </c>
      <c r="G345" s="41">
        <f ca="1">RANDBETWEEN(70,130)/100*Tabla1[[#This Row],[Valor Meta 2019]]</f>
        <v>8419.84</v>
      </c>
      <c r="H345" s="40">
        <f ca="1">RANDBETWEEN(70,120)/100*Tabla1[[#This Row],[Valor Real 2019]]</f>
        <v>9598.6175999999996</v>
      </c>
    </row>
    <row r="346" spans="2:8" ht="15" customHeight="1" x14ac:dyDescent="0.25">
      <c r="B346" s="33" t="s">
        <v>24</v>
      </c>
      <c r="C346" t="str">
        <f ca="1">VLOOKUP(Tabla1[[#This Row],[Cuenta]],TABLAS!$C:$D,2,0)</f>
        <v>SERVICIOS DE TERCEROS</v>
      </c>
      <c r="D346" s="33" t="s">
        <v>43</v>
      </c>
      <c r="E346" s="39" t="str">
        <f ca="1">VLOOKUP(RANDBETWEEN(1,65),TABLAS!$B$4:$D$68,2,0)</f>
        <v>Servicio de personal (service)</v>
      </c>
      <c r="F346" s="41">
        <f t="shared" ca="1" si="5"/>
        <v>29338</v>
      </c>
      <c r="G346" s="41">
        <f ca="1">RANDBETWEEN(70,130)/100*Tabla1[[#This Row],[Valor Meta 2019]]</f>
        <v>26404.2</v>
      </c>
      <c r="H346" s="40">
        <f ca="1">RANDBETWEEN(70,120)/100*Tabla1[[#This Row],[Valor Real 2019]]</f>
        <v>21915.486000000001</v>
      </c>
    </row>
    <row r="347" spans="2:8" ht="15" customHeight="1" x14ac:dyDescent="0.25">
      <c r="B347" s="33" t="s">
        <v>24</v>
      </c>
      <c r="C347" t="str">
        <f ca="1">VLOOKUP(Tabla1[[#This Row],[Cuenta]],TABLAS!$C:$D,2,0)</f>
        <v>GESTIÓN</v>
      </c>
      <c r="D347" s="33" t="s">
        <v>43</v>
      </c>
      <c r="E347" s="39" t="str">
        <f ca="1">VLOOKUP(RANDBETWEEN(1,65),TABLAS!$B$4:$D$68,2,0)</f>
        <v>Movilidad</v>
      </c>
      <c r="F347" s="41">
        <f t="shared" ca="1" si="5"/>
        <v>21445</v>
      </c>
      <c r="G347" s="41">
        <f ca="1">RANDBETWEEN(70,130)/100*Tabla1[[#This Row],[Valor Meta 2019]]</f>
        <v>22731.7</v>
      </c>
      <c r="H347" s="40">
        <f ca="1">RANDBETWEEN(70,120)/100*Tabla1[[#This Row],[Valor Real 2019]]</f>
        <v>23186.334000000003</v>
      </c>
    </row>
    <row r="348" spans="2:8" ht="15" customHeight="1" x14ac:dyDescent="0.25">
      <c r="B348" s="33" t="s">
        <v>24</v>
      </c>
      <c r="C348" t="str">
        <f ca="1">VLOOKUP(Tabla1[[#This Row],[Cuenta]],TABLAS!$C:$D,2,0)</f>
        <v>PERSONAL</v>
      </c>
      <c r="D348" s="33" t="s">
        <v>38</v>
      </c>
      <c r="E348" s="39" t="str">
        <f ca="1">VLOOKUP(RANDBETWEEN(1,65),TABLAS!$B$4:$D$68,2,0)</f>
        <v>Indemnizacion Despido Arbitrario</v>
      </c>
      <c r="F348" s="41">
        <f t="shared" ca="1" si="5"/>
        <v>29750</v>
      </c>
      <c r="G348" s="41">
        <f ca="1">RANDBETWEEN(70,130)/100*Tabla1[[#This Row],[Valor Meta 2019]]</f>
        <v>37187.5</v>
      </c>
      <c r="H348" s="40">
        <f ca="1">RANDBETWEEN(70,120)/100*Tabla1[[#This Row],[Valor Real 2019]]</f>
        <v>43509.375</v>
      </c>
    </row>
    <row r="349" spans="2:8" ht="15" customHeight="1" x14ac:dyDescent="0.25">
      <c r="B349" s="33" t="s">
        <v>24</v>
      </c>
      <c r="C349" t="str">
        <f ca="1">VLOOKUP(Tabla1[[#This Row],[Cuenta]],TABLAS!$C:$D,2,0)</f>
        <v>DEPRECIACIÓN, MAQ Y EQUIPOS</v>
      </c>
      <c r="D349" s="33" t="s">
        <v>38</v>
      </c>
      <c r="E349" s="39" t="str">
        <f ca="1">VLOOKUP(RANDBETWEEN(1,65),TABLAS!$B$4:$D$68,2,0)</f>
        <v>Deprec.Maquinarias leasing</v>
      </c>
      <c r="F349" s="41">
        <f t="shared" ca="1" si="5"/>
        <v>17705</v>
      </c>
      <c r="G349" s="41">
        <f ca="1">RANDBETWEEN(70,130)/100*Tabla1[[#This Row],[Valor Meta 2019]]</f>
        <v>20006.649999999998</v>
      </c>
      <c r="H349" s="40">
        <f ca="1">RANDBETWEEN(70,120)/100*Tabla1[[#This Row],[Valor Real 2019]]</f>
        <v>16005.32</v>
      </c>
    </row>
    <row r="350" spans="2:8" ht="15" customHeight="1" x14ac:dyDescent="0.25">
      <c r="B350" s="33" t="s">
        <v>24</v>
      </c>
      <c r="C350" t="str">
        <f ca="1">VLOOKUP(Tabla1[[#This Row],[Cuenta]],TABLAS!$C:$D,2,0)</f>
        <v>PERSONAL</v>
      </c>
      <c r="D350" s="33" t="s">
        <v>38</v>
      </c>
      <c r="E350" s="39" t="str">
        <f ca="1">VLOOKUP(RANDBETWEEN(1,65),TABLAS!$B$4:$D$68,2,0)</f>
        <v>Gratificaciones Extraordinarias Empleados</v>
      </c>
      <c r="F350" s="41">
        <f t="shared" ca="1" si="5"/>
        <v>21250</v>
      </c>
      <c r="G350" s="41">
        <f ca="1">RANDBETWEEN(70,130)/100*Tabla1[[#This Row],[Valor Meta 2019]]</f>
        <v>26987.5</v>
      </c>
      <c r="H350" s="40">
        <f ca="1">RANDBETWEEN(70,120)/100*Tabla1[[#This Row],[Valor Real 2019]]</f>
        <v>21590</v>
      </c>
    </row>
    <row r="351" spans="2:8" ht="15" customHeight="1" x14ac:dyDescent="0.25">
      <c r="B351" s="33" t="s">
        <v>24</v>
      </c>
      <c r="C351" t="str">
        <f ca="1">VLOOKUP(Tabla1[[#This Row],[Cuenta]],TABLAS!$C:$D,2,0)</f>
        <v>SERVICIOS DE TERCEROS</v>
      </c>
      <c r="D351" s="33" t="s">
        <v>38</v>
      </c>
      <c r="E351" s="39" t="str">
        <f ca="1">VLOOKUP(RANDBETWEEN(1,65),TABLAS!$B$4:$D$68,2,0)</f>
        <v>Alquileres</v>
      </c>
      <c r="F351" s="41">
        <f t="shared" ca="1" si="5"/>
        <v>17663</v>
      </c>
      <c r="G351" s="41">
        <f ca="1">RANDBETWEEN(70,130)/100*Tabla1[[#This Row],[Valor Meta 2019]]</f>
        <v>15013.55</v>
      </c>
      <c r="H351" s="40">
        <f ca="1">RANDBETWEEN(70,120)/100*Tabla1[[#This Row],[Valor Real 2019]]</f>
        <v>12461.246499999999</v>
      </c>
    </row>
    <row r="352" spans="2:8" ht="15" customHeight="1" x14ac:dyDescent="0.25">
      <c r="B352" s="33" t="s">
        <v>24</v>
      </c>
      <c r="C352" t="str">
        <f ca="1">VLOOKUP(Tabla1[[#This Row],[Cuenta]],TABLAS!$C:$D,2,0)</f>
        <v>DEPRECIACIÓN, MAQ Y EQUIPOS</v>
      </c>
      <c r="D352" s="33" t="s">
        <v>38</v>
      </c>
      <c r="E352" s="39" t="str">
        <f ca="1">VLOOKUP(RANDBETWEEN(1,65),TABLAS!$B$4:$D$68,2,0)</f>
        <v>Perdida medicion activos-MercaderÝa Difer.inventar</v>
      </c>
      <c r="F352" s="41">
        <f t="shared" ca="1" si="5"/>
        <v>23054</v>
      </c>
      <c r="G352" s="41">
        <f ca="1">RANDBETWEEN(70,130)/100*Tabla1[[#This Row],[Valor Meta 2019]]</f>
        <v>27203.719999999998</v>
      </c>
      <c r="H352" s="40">
        <f ca="1">RANDBETWEEN(70,120)/100*Tabla1[[#This Row],[Valor Real 2019]]</f>
        <v>32372.426799999994</v>
      </c>
    </row>
    <row r="353" spans="2:8" ht="15" customHeight="1" x14ac:dyDescent="0.25">
      <c r="B353" s="33" t="s">
        <v>24</v>
      </c>
      <c r="C353" t="str">
        <f ca="1">VLOOKUP(Tabla1[[#This Row],[Cuenta]],TABLAS!$C:$D,2,0)</f>
        <v>DEPRECIACIÓN, MAQ Y EQUIPOS</v>
      </c>
      <c r="D353" s="33" t="s">
        <v>38</v>
      </c>
      <c r="E353" s="39" t="str">
        <f ca="1">VLOOKUP(RANDBETWEEN(1,65),TABLAS!$B$4:$D$68,2,0)</f>
        <v>Dperec.Muebles y enseres Costo</v>
      </c>
      <c r="F353" s="41">
        <f t="shared" ca="1" si="5"/>
        <v>14762</v>
      </c>
      <c r="G353" s="41">
        <f ca="1">RANDBETWEEN(70,130)/100*Tabla1[[#This Row],[Valor Meta 2019]]</f>
        <v>12104.84</v>
      </c>
      <c r="H353" s="40">
        <f ca="1">RANDBETWEEN(70,120)/100*Tabla1[[#This Row],[Valor Real 2019]]</f>
        <v>11136.452800000001</v>
      </c>
    </row>
    <row r="354" spans="2:8" ht="15" customHeight="1" x14ac:dyDescent="0.25">
      <c r="B354" s="33" t="s">
        <v>24</v>
      </c>
      <c r="C354" t="str">
        <f ca="1">VLOOKUP(Tabla1[[#This Row],[Cuenta]],TABLAS!$C:$D,2,0)</f>
        <v>DEPRECIACIÓN, MAQ Y EQUIPOS</v>
      </c>
      <c r="D354" s="33" t="s">
        <v>39</v>
      </c>
      <c r="E354" s="39" t="str">
        <f ca="1">VLOOKUP(RANDBETWEEN(1,65),TABLAS!$B$4:$D$68,2,0)</f>
        <v>Deprec.Equipo de computo Costo</v>
      </c>
      <c r="F354" s="41">
        <f t="shared" ca="1" si="5"/>
        <v>17732</v>
      </c>
      <c r="G354" s="41">
        <f ca="1">RANDBETWEEN(70,130)/100*Tabla1[[#This Row],[Valor Meta 2019]]</f>
        <v>15604.16</v>
      </c>
      <c r="H354" s="40">
        <f ca="1">RANDBETWEEN(70,120)/100*Tabla1[[#This Row],[Valor Real 2019]]</f>
        <v>16072.284799999999</v>
      </c>
    </row>
    <row r="355" spans="2:8" ht="15" customHeight="1" x14ac:dyDescent="0.25">
      <c r="B355" s="33" t="s">
        <v>24</v>
      </c>
      <c r="C355" t="str">
        <f ca="1">VLOOKUP(Tabla1[[#This Row],[Cuenta]],TABLAS!$C:$D,2,0)</f>
        <v>PERSONAL</v>
      </c>
      <c r="D355" s="33" t="s">
        <v>39</v>
      </c>
      <c r="E355" s="39" t="str">
        <f ca="1">VLOOKUP(RANDBETWEEN(1,65),TABLAS!$B$4:$D$68,2,0)</f>
        <v>Seguro de vida</v>
      </c>
      <c r="F355" s="41">
        <f t="shared" ca="1" si="5"/>
        <v>28028</v>
      </c>
      <c r="G355" s="41">
        <f ca="1">RANDBETWEEN(70,130)/100*Tabla1[[#This Row],[Valor Meta 2019]]</f>
        <v>24944.920000000002</v>
      </c>
      <c r="H355" s="40">
        <f ca="1">RANDBETWEEN(70,120)/100*Tabla1[[#This Row],[Valor Real 2019]]</f>
        <v>18209.7916</v>
      </c>
    </row>
    <row r="356" spans="2:8" ht="15" customHeight="1" x14ac:dyDescent="0.25">
      <c r="B356" s="33" t="s">
        <v>24</v>
      </c>
      <c r="C356" t="str">
        <f ca="1">VLOOKUP(Tabla1[[#This Row],[Cuenta]],TABLAS!$C:$D,2,0)</f>
        <v>PERSONAL</v>
      </c>
      <c r="D356" s="33" t="s">
        <v>39</v>
      </c>
      <c r="E356" s="39" t="str">
        <f ca="1">VLOOKUP(RANDBETWEEN(1,65),TABLAS!$B$4:$D$68,2,0)</f>
        <v>Descanso medico</v>
      </c>
      <c r="F356" s="41">
        <f t="shared" ca="1" si="5"/>
        <v>23506</v>
      </c>
      <c r="G356" s="41">
        <f ca="1">RANDBETWEEN(70,130)/100*Tabla1[[#This Row],[Valor Meta 2019]]</f>
        <v>25621.54</v>
      </c>
      <c r="H356" s="40">
        <f ca="1">RANDBETWEEN(70,120)/100*Tabla1[[#This Row],[Valor Real 2019]]</f>
        <v>28952.340199999999</v>
      </c>
    </row>
    <row r="357" spans="2:8" ht="15" customHeight="1" x14ac:dyDescent="0.25">
      <c r="B357" s="33" t="s">
        <v>24</v>
      </c>
      <c r="C357" t="str">
        <f ca="1">VLOOKUP(Tabla1[[#This Row],[Cuenta]],TABLAS!$C:$D,2,0)</f>
        <v>DEPRECIACIÓN, MAQ Y EQUIPOS</v>
      </c>
      <c r="D357" s="33" t="s">
        <v>39</v>
      </c>
      <c r="E357" s="39" t="str">
        <f ca="1">VLOOKUP(RANDBETWEEN(1,65),TABLAS!$B$4:$D$68,2,0)</f>
        <v>Deprec. Edificaciones leasing</v>
      </c>
      <c r="F357" s="41">
        <f t="shared" ca="1" si="5"/>
        <v>18077</v>
      </c>
      <c r="G357" s="41">
        <f ca="1">RANDBETWEEN(70,130)/100*Tabla1[[#This Row],[Valor Meta 2019]]</f>
        <v>21873.17</v>
      </c>
      <c r="H357" s="40">
        <f ca="1">RANDBETWEEN(70,120)/100*Tabla1[[#This Row],[Valor Real 2019]]</f>
        <v>20779.511499999997</v>
      </c>
    </row>
    <row r="358" spans="2:8" ht="15" customHeight="1" x14ac:dyDescent="0.25">
      <c r="B358" s="33" t="s">
        <v>24</v>
      </c>
      <c r="C358" t="str">
        <f ca="1">VLOOKUP(Tabla1[[#This Row],[Cuenta]],TABLAS!$C:$D,2,0)</f>
        <v>SERVICIOS DE TERCEROS</v>
      </c>
      <c r="D358" s="33" t="s">
        <v>39</v>
      </c>
      <c r="E358" s="39" t="str">
        <f ca="1">VLOOKUP(RANDBETWEEN(1,65),TABLAS!$B$4:$D$68,2,0)</f>
        <v>Energia Electrica</v>
      </c>
      <c r="F358" s="41">
        <f t="shared" ca="1" si="5"/>
        <v>26947</v>
      </c>
      <c r="G358" s="41">
        <f ca="1">RANDBETWEEN(70,130)/100*Tabla1[[#This Row],[Valor Meta 2019]]</f>
        <v>33414.28</v>
      </c>
      <c r="H358" s="40">
        <f ca="1">RANDBETWEEN(70,120)/100*Tabla1[[#This Row],[Valor Real 2019]]</f>
        <v>27399.709599999998</v>
      </c>
    </row>
    <row r="359" spans="2:8" ht="15" customHeight="1" x14ac:dyDescent="0.25">
      <c r="B359" s="33" t="s">
        <v>24</v>
      </c>
      <c r="C359" t="str">
        <f ca="1">VLOOKUP(Tabla1[[#This Row],[Cuenta]],TABLAS!$C:$D,2,0)</f>
        <v>GESTIÓN</v>
      </c>
      <c r="D359" s="33" t="s">
        <v>39</v>
      </c>
      <c r="E359" s="39" t="str">
        <f ca="1">VLOOKUP(RANDBETWEEN(1,65),TABLAS!$B$4:$D$68,2,0)</f>
        <v>Movilidad</v>
      </c>
      <c r="F359" s="41">
        <f t="shared" ca="1" si="5"/>
        <v>12966</v>
      </c>
      <c r="G359" s="41">
        <f ca="1">RANDBETWEEN(70,130)/100*Tabla1[[#This Row],[Valor Meta 2019]]</f>
        <v>9724.5</v>
      </c>
      <c r="H359" s="40">
        <f ca="1">RANDBETWEEN(70,120)/100*Tabla1[[#This Row],[Valor Real 2019]]</f>
        <v>7779.6</v>
      </c>
    </row>
    <row r="360" spans="2:8" ht="15" customHeight="1" x14ac:dyDescent="0.25">
      <c r="B360" s="33" t="s">
        <v>24</v>
      </c>
      <c r="C360" t="str">
        <f ca="1">VLOOKUP(Tabla1[[#This Row],[Cuenta]],TABLAS!$C:$D,2,0)</f>
        <v>SERVICIOS DE TERCEROS</v>
      </c>
      <c r="D360" s="33" t="s">
        <v>39</v>
      </c>
      <c r="E360" s="39" t="str">
        <f ca="1">VLOOKUP(RANDBETWEEN(1,65),TABLAS!$B$4:$D$68,2,0)</f>
        <v>Flete Local</v>
      </c>
      <c r="F360" s="41">
        <f t="shared" ca="1" si="5"/>
        <v>22792</v>
      </c>
      <c r="G360" s="41">
        <f ca="1">RANDBETWEEN(70,130)/100*Tabla1[[#This Row],[Valor Meta 2019]]</f>
        <v>28490</v>
      </c>
      <c r="H360" s="40">
        <f ca="1">RANDBETWEEN(70,120)/100*Tabla1[[#This Row],[Valor Real 2019]]</f>
        <v>31339.000000000004</v>
      </c>
    </row>
    <row r="361" spans="2:8" ht="15" customHeight="1" x14ac:dyDescent="0.25">
      <c r="B361" s="33" t="s">
        <v>24</v>
      </c>
      <c r="C361" t="str">
        <f ca="1">VLOOKUP(Tabla1[[#This Row],[Cuenta]],TABLAS!$C:$D,2,0)</f>
        <v>GESTIÓN</v>
      </c>
      <c r="D361" s="33" t="s">
        <v>39</v>
      </c>
      <c r="E361" s="39" t="str">
        <f ca="1">VLOOKUP(RANDBETWEEN(1,65),TABLAS!$B$4:$D$68,2,0)</f>
        <v>Seguros-Responsabilidad civil</v>
      </c>
      <c r="F361" s="41">
        <f t="shared" ca="1" si="5"/>
        <v>16845</v>
      </c>
      <c r="G361" s="41">
        <f ca="1">RANDBETWEEN(70,130)/100*Tabla1[[#This Row],[Valor Meta 2019]]</f>
        <v>12465.3</v>
      </c>
      <c r="H361" s="40">
        <f ca="1">RANDBETWEEN(70,120)/100*Tabla1[[#This Row],[Valor Real 2019]]</f>
        <v>9847.5869999999995</v>
      </c>
    </row>
    <row r="362" spans="2:8" ht="15" customHeight="1" x14ac:dyDescent="0.25">
      <c r="B362" s="33" t="s">
        <v>24</v>
      </c>
      <c r="C362" t="str">
        <f ca="1">VLOOKUP(Tabla1[[#This Row],[Cuenta]],TABLAS!$C:$D,2,0)</f>
        <v>SERVICIOS DE TERCEROS</v>
      </c>
      <c r="D362" s="33" t="s">
        <v>39</v>
      </c>
      <c r="E362" s="39" t="str">
        <f ca="1">VLOOKUP(RANDBETWEEN(1,65),TABLAS!$B$4:$D$68,2,0)</f>
        <v>Servicios p·blicos</v>
      </c>
      <c r="F362" s="41">
        <f t="shared" ca="1" si="5"/>
        <v>11172</v>
      </c>
      <c r="G362" s="41">
        <f ca="1">RANDBETWEEN(70,130)/100*Tabla1[[#This Row],[Valor Meta 2019]]</f>
        <v>11730.6</v>
      </c>
      <c r="H362" s="40">
        <f ca="1">RANDBETWEEN(70,120)/100*Tabla1[[#This Row],[Valor Real 2019]]</f>
        <v>12786.354000000001</v>
      </c>
    </row>
    <row r="363" spans="2:8" ht="15" customHeight="1" x14ac:dyDescent="0.25">
      <c r="B363" s="33" t="s">
        <v>24</v>
      </c>
      <c r="C363" t="str">
        <f ca="1">VLOOKUP(Tabla1[[#This Row],[Cuenta]],TABLAS!$C:$D,2,0)</f>
        <v>PERSONAL</v>
      </c>
      <c r="D363" s="33" t="s">
        <v>39</v>
      </c>
      <c r="E363" s="39" t="str">
        <f ca="1">VLOOKUP(RANDBETWEEN(1,65),TABLAS!$B$4:$D$68,2,0)</f>
        <v>Tickets de alimentos</v>
      </c>
      <c r="F363" s="41">
        <f t="shared" ca="1" si="5"/>
        <v>23356</v>
      </c>
      <c r="G363" s="41">
        <f ca="1">RANDBETWEEN(70,130)/100*Tabla1[[#This Row],[Valor Meta 2019]]</f>
        <v>24290.240000000002</v>
      </c>
      <c r="H363" s="40">
        <f ca="1">RANDBETWEEN(70,120)/100*Tabla1[[#This Row],[Valor Real 2019]]</f>
        <v>26233.459200000005</v>
      </c>
    </row>
    <row r="364" spans="2:8" ht="15" customHeight="1" x14ac:dyDescent="0.25">
      <c r="B364" s="33" t="s">
        <v>24</v>
      </c>
      <c r="C364" t="str">
        <f ca="1">VLOOKUP(Tabla1[[#This Row],[Cuenta]],TABLAS!$C:$D,2,0)</f>
        <v>SERVICIOS DE TERCEROS</v>
      </c>
      <c r="D364" s="33" t="s">
        <v>39</v>
      </c>
      <c r="E364" s="39" t="str">
        <f ca="1">VLOOKUP(RANDBETWEEN(1,65),TABLAS!$B$4:$D$68,2,0)</f>
        <v>Agua</v>
      </c>
      <c r="F364" s="41">
        <f t="shared" ca="1" si="5"/>
        <v>26819</v>
      </c>
      <c r="G364" s="41">
        <f ca="1">RANDBETWEEN(70,130)/100*Tabla1[[#This Row],[Valor Meta 2019]]</f>
        <v>34060.129999999997</v>
      </c>
      <c r="H364" s="40">
        <f ca="1">RANDBETWEEN(70,120)/100*Tabla1[[#This Row],[Valor Real 2019]]</f>
        <v>31335.319599999999</v>
      </c>
    </row>
    <row r="365" spans="2:8" ht="15" customHeight="1" x14ac:dyDescent="0.25">
      <c r="B365" s="33" t="s">
        <v>24</v>
      </c>
      <c r="C365" t="str">
        <f ca="1">VLOOKUP(Tabla1[[#This Row],[Cuenta]],TABLAS!$C:$D,2,0)</f>
        <v>SERVICIOS DE TERCEROS</v>
      </c>
      <c r="D365" s="33" t="s">
        <v>39</v>
      </c>
      <c r="E365" s="39" t="str">
        <f ca="1">VLOOKUP(RANDBETWEEN(1,65),TABLAS!$B$4:$D$68,2,0)</f>
        <v>Alquileres</v>
      </c>
      <c r="F365" s="41">
        <f t="shared" ca="1" si="5"/>
        <v>22344</v>
      </c>
      <c r="G365" s="41">
        <f ca="1">RANDBETWEEN(70,130)/100*Tabla1[[#This Row],[Valor Meta 2019]]</f>
        <v>22790.880000000001</v>
      </c>
      <c r="H365" s="40">
        <f ca="1">RANDBETWEEN(70,120)/100*Tabla1[[#This Row],[Valor Real 2019]]</f>
        <v>18916.430400000001</v>
      </c>
    </row>
    <row r="366" spans="2:8" ht="15" customHeight="1" x14ac:dyDescent="0.25">
      <c r="B366" s="33" t="s">
        <v>24</v>
      </c>
      <c r="C366" t="str">
        <f ca="1">VLOOKUP(Tabla1[[#This Row],[Cuenta]],TABLAS!$C:$D,2,0)</f>
        <v>PERSONAL</v>
      </c>
      <c r="D366" s="33" t="s">
        <v>39</v>
      </c>
      <c r="E366" s="39" t="str">
        <f ca="1">VLOOKUP(RANDBETWEEN(1,65),TABLAS!$B$4:$D$68,2,0)</f>
        <v>Movilidad y/o servicio de Transporte</v>
      </c>
      <c r="F366" s="41">
        <f t="shared" ca="1" si="5"/>
        <v>16160</v>
      </c>
      <c r="G366" s="41">
        <f ca="1">RANDBETWEEN(70,130)/100*Tabla1[[#This Row],[Valor Meta 2019]]</f>
        <v>11958.4</v>
      </c>
      <c r="H366" s="40">
        <f ca="1">RANDBETWEEN(70,120)/100*Tabla1[[#This Row],[Valor Real 2019]]</f>
        <v>12915.072</v>
      </c>
    </row>
    <row r="367" spans="2:8" ht="15" customHeight="1" x14ac:dyDescent="0.25">
      <c r="B367" s="33" t="s">
        <v>24</v>
      </c>
      <c r="C367" t="str">
        <f ca="1">VLOOKUP(Tabla1[[#This Row],[Cuenta]],TABLAS!$C:$D,2,0)</f>
        <v>DEPRECIACIÓN, MAQ Y EQUIPOS</v>
      </c>
      <c r="D367" s="33" t="s">
        <v>39</v>
      </c>
      <c r="E367" s="39" t="str">
        <f ca="1">VLOOKUP(RANDBETWEEN(1,65),TABLAS!$B$4:$D$68,2,0)</f>
        <v>Dperec.Muebles y enseres Costo</v>
      </c>
      <c r="F367" s="41">
        <f t="shared" ca="1" si="5"/>
        <v>9309</v>
      </c>
      <c r="G367" s="41">
        <f ca="1">RANDBETWEEN(70,130)/100*Tabla1[[#This Row],[Valor Meta 2019]]</f>
        <v>10332.990000000002</v>
      </c>
      <c r="H367" s="40">
        <f ca="1">RANDBETWEEN(70,120)/100*Tabla1[[#This Row],[Valor Real 2019]]</f>
        <v>11469.618900000003</v>
      </c>
    </row>
    <row r="368" spans="2:8" ht="15" customHeight="1" x14ac:dyDescent="0.25">
      <c r="B368" s="33" t="s">
        <v>24</v>
      </c>
      <c r="C368" t="str">
        <f ca="1">VLOOKUP(Tabla1[[#This Row],[Cuenta]],TABLAS!$C:$D,2,0)</f>
        <v>GESTIÓN</v>
      </c>
      <c r="D368" s="33" t="s">
        <v>40</v>
      </c>
      <c r="E368" s="39" t="str">
        <f ca="1">VLOOKUP(RANDBETWEEN(1,65),TABLAS!$B$4:$D$68,2,0)</f>
        <v>Movilidad</v>
      </c>
      <c r="F368" s="41">
        <f t="shared" ca="1" si="5"/>
        <v>28169</v>
      </c>
      <c r="G368" s="41">
        <f ca="1">RANDBETWEEN(70,130)/100*Tabla1[[#This Row],[Valor Meta 2019]]</f>
        <v>22535.200000000001</v>
      </c>
      <c r="H368" s="40">
        <f ca="1">RANDBETWEEN(70,120)/100*Tabla1[[#This Row],[Valor Real 2019]]</f>
        <v>17577.456000000002</v>
      </c>
    </row>
    <row r="369" spans="2:8" ht="15" customHeight="1" x14ac:dyDescent="0.25">
      <c r="B369" s="33" t="s">
        <v>24</v>
      </c>
      <c r="C369" t="str">
        <f ca="1">VLOOKUP(Tabla1[[#This Row],[Cuenta]],TABLAS!$C:$D,2,0)</f>
        <v>GESTIÓN</v>
      </c>
      <c r="D369" s="33" t="s">
        <v>40</v>
      </c>
      <c r="E369" s="39" t="str">
        <f ca="1">VLOOKUP(RANDBETWEEN(1,65),TABLAS!$B$4:$D$68,2,0)</f>
        <v>Seguros-Responsabilidad civil</v>
      </c>
      <c r="F369" s="41">
        <f t="shared" ca="1" si="5"/>
        <v>14099</v>
      </c>
      <c r="G369" s="41">
        <f ca="1">RANDBETWEEN(70,130)/100*Tabla1[[#This Row],[Valor Meta 2019]]</f>
        <v>11843.16</v>
      </c>
      <c r="H369" s="40">
        <f ca="1">RANDBETWEEN(70,120)/100*Tabla1[[#This Row],[Valor Real 2019]]</f>
        <v>13974.9288</v>
      </c>
    </row>
    <row r="370" spans="2:8" ht="15" customHeight="1" x14ac:dyDescent="0.25">
      <c r="B370" s="33" t="s">
        <v>24</v>
      </c>
      <c r="C370" t="str">
        <f ca="1">VLOOKUP(Tabla1[[#This Row],[Cuenta]],TABLAS!$C:$D,2,0)</f>
        <v>GESTIÓN</v>
      </c>
      <c r="D370" s="33" t="s">
        <v>40</v>
      </c>
      <c r="E370" s="39" t="str">
        <f ca="1">VLOOKUP(RANDBETWEEN(1,65),TABLAS!$B$4:$D$68,2,0)</f>
        <v>Arbitrios municipales</v>
      </c>
      <c r="F370" s="41">
        <f t="shared" ca="1" si="5"/>
        <v>24679</v>
      </c>
      <c r="G370" s="41">
        <f ca="1">RANDBETWEEN(70,130)/100*Tabla1[[#This Row],[Valor Meta 2019]]</f>
        <v>24925.79</v>
      </c>
      <c r="H370" s="40">
        <f ca="1">RANDBETWEEN(70,120)/100*Tabla1[[#This Row],[Valor Real 2019]]</f>
        <v>22183.953100000002</v>
      </c>
    </row>
    <row r="371" spans="2:8" ht="15" customHeight="1" x14ac:dyDescent="0.25">
      <c r="B371" s="33" t="s">
        <v>24</v>
      </c>
      <c r="C371" t="str">
        <f ca="1">VLOOKUP(Tabla1[[#This Row],[Cuenta]],TABLAS!$C:$D,2,0)</f>
        <v>SERVICIOS DE TERCEROS</v>
      </c>
      <c r="D371" s="33" t="s">
        <v>40</v>
      </c>
      <c r="E371" s="39" t="str">
        <f ca="1">VLOOKUP(RANDBETWEEN(1,65),TABLAS!$B$4:$D$68,2,0)</f>
        <v>Mantenimiento / Reparaciones</v>
      </c>
      <c r="F371" s="41">
        <f t="shared" ca="1" si="5"/>
        <v>12569</v>
      </c>
      <c r="G371" s="41">
        <f ca="1">RANDBETWEEN(70,130)/100*Tabla1[[#This Row],[Valor Meta 2019]]</f>
        <v>11940.55</v>
      </c>
      <c r="H371" s="40">
        <f ca="1">RANDBETWEEN(70,120)/100*Tabla1[[#This Row],[Valor Real 2019]]</f>
        <v>10507.683999999999</v>
      </c>
    </row>
    <row r="372" spans="2:8" ht="15" customHeight="1" x14ac:dyDescent="0.25">
      <c r="B372" s="33" t="s">
        <v>24</v>
      </c>
      <c r="C372" t="str">
        <f ca="1">VLOOKUP(Tabla1[[#This Row],[Cuenta]],TABLAS!$C:$D,2,0)</f>
        <v>GESTIÓN</v>
      </c>
      <c r="D372" s="33" t="s">
        <v>40</v>
      </c>
      <c r="E372" s="39" t="str">
        <f ca="1">VLOOKUP(RANDBETWEEN(1,65),TABLAS!$B$4:$D$68,2,0)</f>
        <v>Suministros diversos</v>
      </c>
      <c r="F372" s="41">
        <f t="shared" ca="1" si="5"/>
        <v>27831</v>
      </c>
      <c r="G372" s="41">
        <f ca="1">RANDBETWEEN(70,130)/100*Tabla1[[#This Row],[Valor Meta 2019]]</f>
        <v>29779.170000000002</v>
      </c>
      <c r="H372" s="40">
        <f ca="1">RANDBETWEEN(70,120)/100*Tabla1[[#This Row],[Valor Real 2019]]</f>
        <v>21738.794099999999</v>
      </c>
    </row>
    <row r="373" spans="2:8" ht="15" customHeight="1" x14ac:dyDescent="0.25">
      <c r="B373" s="33" t="s">
        <v>24</v>
      </c>
      <c r="C373" t="str">
        <f ca="1">VLOOKUP(Tabla1[[#This Row],[Cuenta]],TABLAS!$C:$D,2,0)</f>
        <v>DEPRECIACIÓN, MAQ Y EQUIPOS</v>
      </c>
      <c r="D373" s="33" t="s">
        <v>40</v>
      </c>
      <c r="E373" s="39" t="str">
        <f ca="1">VLOOKUP(RANDBETWEEN(1,65),TABLAS!$B$4:$D$68,2,0)</f>
        <v>Deprec.Maquinarias Costo</v>
      </c>
      <c r="F373" s="41">
        <f t="shared" ca="1" si="5"/>
        <v>10784</v>
      </c>
      <c r="G373" s="41">
        <f ca="1">RANDBETWEEN(70,130)/100*Tabla1[[#This Row],[Valor Meta 2019]]</f>
        <v>12940.8</v>
      </c>
      <c r="H373" s="40">
        <f ca="1">RANDBETWEEN(70,120)/100*Tabla1[[#This Row],[Valor Real 2019]]</f>
        <v>12681.983999999999</v>
      </c>
    </row>
    <row r="374" spans="2:8" ht="15" customHeight="1" x14ac:dyDescent="0.25">
      <c r="B374" s="33" t="s">
        <v>24</v>
      </c>
      <c r="C374" t="str">
        <f ca="1">VLOOKUP(Tabla1[[#This Row],[Cuenta]],TABLAS!$C:$D,2,0)</f>
        <v>PERSONAL</v>
      </c>
      <c r="D374" s="33" t="s">
        <v>40</v>
      </c>
      <c r="E374" s="39" t="str">
        <f ca="1">VLOOKUP(RANDBETWEEN(1,65),TABLAS!$B$4:$D$68,2,0)</f>
        <v>Vacaciones</v>
      </c>
      <c r="F374" s="41">
        <f t="shared" ca="1" si="5"/>
        <v>9519</v>
      </c>
      <c r="G374" s="41">
        <f ca="1">RANDBETWEEN(70,130)/100*Tabla1[[#This Row],[Valor Meta 2019]]</f>
        <v>8091.15</v>
      </c>
      <c r="H374" s="40">
        <f ca="1">RANDBETWEEN(70,120)/100*Tabla1[[#This Row],[Valor Real 2019]]</f>
        <v>9142.9994999999981</v>
      </c>
    </row>
    <row r="375" spans="2:8" ht="15" customHeight="1" x14ac:dyDescent="0.25">
      <c r="B375" s="33" t="s">
        <v>24</v>
      </c>
      <c r="C375" t="str">
        <f ca="1">VLOOKUP(Tabla1[[#This Row],[Cuenta]],TABLAS!$C:$D,2,0)</f>
        <v>SERVICIOS DE TERCEROS</v>
      </c>
      <c r="D375" s="33" t="s">
        <v>40</v>
      </c>
      <c r="E375" s="39" t="str">
        <f ca="1">VLOOKUP(RANDBETWEEN(1,65),TABLAS!$B$4:$D$68,2,0)</f>
        <v>Limpieza</v>
      </c>
      <c r="F375" s="41">
        <f t="shared" ca="1" si="5"/>
        <v>15728</v>
      </c>
      <c r="G375" s="41">
        <f ca="1">RANDBETWEEN(70,130)/100*Tabla1[[#This Row],[Valor Meta 2019]]</f>
        <v>17300.800000000003</v>
      </c>
      <c r="H375" s="40">
        <f ca="1">RANDBETWEEN(70,120)/100*Tabla1[[#This Row],[Valor Real 2019]]</f>
        <v>14878.688000000002</v>
      </c>
    </row>
    <row r="376" spans="2:8" ht="15" customHeight="1" x14ac:dyDescent="0.25">
      <c r="B376" s="33" t="s">
        <v>24</v>
      </c>
      <c r="C376" t="str">
        <f ca="1">VLOOKUP(Tabla1[[#This Row],[Cuenta]],TABLAS!$C:$D,2,0)</f>
        <v>GESTIÓN</v>
      </c>
      <c r="D376" s="33" t="s">
        <v>41</v>
      </c>
      <c r="E376" s="39" t="str">
        <f ca="1">VLOOKUP(RANDBETWEEN(1,65),TABLAS!$B$4:$D$68,2,0)</f>
        <v>Movilidad</v>
      </c>
      <c r="F376" s="41">
        <f t="shared" ca="1" si="5"/>
        <v>19077</v>
      </c>
      <c r="G376" s="41">
        <f ca="1">RANDBETWEEN(70,130)/100*Tabla1[[#This Row],[Valor Meta 2019]]</f>
        <v>23655.48</v>
      </c>
      <c r="H376" s="40">
        <f ca="1">RANDBETWEEN(70,120)/100*Tabla1[[#This Row],[Valor Real 2019]]</f>
        <v>25547.918400000002</v>
      </c>
    </row>
    <row r="377" spans="2:8" ht="15" customHeight="1" x14ac:dyDescent="0.25">
      <c r="B377" s="33" t="s">
        <v>24</v>
      </c>
      <c r="C377" t="str">
        <f ca="1">VLOOKUP(Tabla1[[#This Row],[Cuenta]],TABLAS!$C:$D,2,0)</f>
        <v>SERVICIOS DE TERCEROS</v>
      </c>
      <c r="D377" s="33" t="s">
        <v>41</v>
      </c>
      <c r="E377" s="39" t="str">
        <f ca="1">VLOOKUP(RANDBETWEEN(1,65),TABLAS!$B$4:$D$68,2,0)</f>
        <v>Servicios p·blicos</v>
      </c>
      <c r="F377" s="41">
        <f t="shared" ca="1" si="5"/>
        <v>19257</v>
      </c>
      <c r="G377" s="41">
        <f ca="1">RANDBETWEEN(70,130)/100*Tabla1[[#This Row],[Valor Meta 2019]]</f>
        <v>15020.460000000001</v>
      </c>
      <c r="H377" s="40">
        <f ca="1">RANDBETWEEN(70,120)/100*Tabla1[[#This Row],[Valor Real 2019]]</f>
        <v>12617.186400000001</v>
      </c>
    </row>
    <row r="378" spans="2:8" ht="15" customHeight="1" x14ac:dyDescent="0.25">
      <c r="B378" s="33" t="s">
        <v>24</v>
      </c>
      <c r="C378" t="str">
        <f ca="1">VLOOKUP(Tabla1[[#This Row],[Cuenta]],TABLAS!$C:$D,2,0)</f>
        <v>PERSONAL</v>
      </c>
      <c r="D378" s="33" t="s">
        <v>41</v>
      </c>
      <c r="E378" s="39" t="str">
        <f ca="1">VLOOKUP(RANDBETWEEN(1,65),TABLAS!$B$4:$D$68,2,0)</f>
        <v>Incentivo por cese</v>
      </c>
      <c r="F378" s="41">
        <f t="shared" ca="1" si="5"/>
        <v>15314</v>
      </c>
      <c r="G378" s="41">
        <f ca="1">RANDBETWEEN(70,130)/100*Tabla1[[#This Row],[Valor Meta 2019]]</f>
        <v>12863.76</v>
      </c>
      <c r="H378" s="40">
        <f ca="1">RANDBETWEEN(70,120)/100*Tabla1[[#This Row],[Valor Real 2019]]</f>
        <v>11834.6592</v>
      </c>
    </row>
    <row r="379" spans="2:8" ht="15" customHeight="1" x14ac:dyDescent="0.25">
      <c r="B379" s="33" t="s">
        <v>24</v>
      </c>
      <c r="C379" t="str">
        <f ca="1">VLOOKUP(Tabla1[[#This Row],[Cuenta]],TABLAS!$C:$D,2,0)</f>
        <v>PERSONAL</v>
      </c>
      <c r="D379" s="33" t="s">
        <v>41</v>
      </c>
      <c r="E379" s="39" t="str">
        <f ca="1">VLOOKUP(RANDBETWEEN(1,65),TABLAS!$B$4:$D$68,2,0)</f>
        <v>Gratif. Ordinarias Empleados</v>
      </c>
      <c r="F379" s="41">
        <f t="shared" ca="1" si="5"/>
        <v>9168</v>
      </c>
      <c r="G379" s="41">
        <f ca="1">RANDBETWEEN(70,130)/100*Tabla1[[#This Row],[Valor Meta 2019]]</f>
        <v>11918.4</v>
      </c>
      <c r="H379" s="40">
        <f ca="1">RANDBETWEEN(70,120)/100*Tabla1[[#This Row],[Valor Real 2019]]</f>
        <v>8462.0639999999985</v>
      </c>
    </row>
    <row r="380" spans="2:8" ht="15" customHeight="1" x14ac:dyDescent="0.25">
      <c r="B380" s="33" t="s">
        <v>24</v>
      </c>
      <c r="C380" t="str">
        <f ca="1">VLOOKUP(Tabla1[[#This Row],[Cuenta]],TABLAS!$C:$D,2,0)</f>
        <v>DEPRECIACIÓN, MAQ Y EQUIPOS</v>
      </c>
      <c r="D380" s="33" t="s">
        <v>41</v>
      </c>
      <c r="E380" s="39" t="str">
        <f ca="1">VLOOKUP(RANDBETWEEN(1,65),TABLAS!$B$4:$D$68,2,0)</f>
        <v>Perd. med-desmedros / merma</v>
      </c>
      <c r="F380" s="41">
        <f t="shared" ca="1" si="5"/>
        <v>16521</v>
      </c>
      <c r="G380" s="41">
        <f ca="1">RANDBETWEEN(70,130)/100*Tabla1[[#This Row],[Valor Meta 2019]]</f>
        <v>13877.64</v>
      </c>
      <c r="H380" s="40">
        <f ca="1">RANDBETWEEN(70,120)/100*Tabla1[[#This Row],[Valor Real 2019]]</f>
        <v>10269.453599999999</v>
      </c>
    </row>
    <row r="381" spans="2:8" ht="15" customHeight="1" x14ac:dyDescent="0.25">
      <c r="B381" s="33" t="s">
        <v>24</v>
      </c>
      <c r="C381" t="str">
        <f ca="1">VLOOKUP(Tabla1[[#This Row],[Cuenta]],TABLAS!$C:$D,2,0)</f>
        <v>PERSONAL</v>
      </c>
      <c r="D381" s="33" t="s">
        <v>41</v>
      </c>
      <c r="E381" s="39" t="str">
        <f ca="1">VLOOKUP(RANDBETWEEN(1,65),TABLAS!$B$4:$D$68,2,0)</f>
        <v>Indemnizacion Despido Arbitrario</v>
      </c>
      <c r="F381" s="41">
        <f t="shared" ca="1" si="5"/>
        <v>24560</v>
      </c>
      <c r="G381" s="41">
        <f ca="1">RANDBETWEEN(70,130)/100*Tabla1[[#This Row],[Valor Meta 2019]]</f>
        <v>21612.799999999999</v>
      </c>
      <c r="H381" s="40">
        <f ca="1">RANDBETWEEN(70,120)/100*Tabla1[[#This Row],[Valor Real 2019]]</f>
        <v>25503.103999999999</v>
      </c>
    </row>
    <row r="382" spans="2:8" ht="15" customHeight="1" x14ac:dyDescent="0.25">
      <c r="B382" s="33" t="s">
        <v>24</v>
      </c>
      <c r="C382" t="str">
        <f ca="1">VLOOKUP(Tabla1[[#This Row],[Cuenta]],TABLAS!$C:$D,2,0)</f>
        <v>DEPRECIACIÓN, MAQ Y EQUIPOS</v>
      </c>
      <c r="D382" s="33" t="s">
        <v>42</v>
      </c>
      <c r="E382" s="39" t="str">
        <f ca="1">VLOOKUP(RANDBETWEEN(1,65),TABLAS!$B$4:$D$68,2,0)</f>
        <v>Perdida medicion activos-MercaderÝa Difer.inventar</v>
      </c>
      <c r="F382" s="41">
        <f t="shared" ca="1" si="5"/>
        <v>22548</v>
      </c>
      <c r="G382" s="41">
        <f ca="1">RANDBETWEEN(70,130)/100*Tabla1[[#This Row],[Valor Meta 2019]]</f>
        <v>21871.559999999998</v>
      </c>
      <c r="H382" s="40">
        <f ca="1">RANDBETWEEN(70,120)/100*Tabla1[[#This Row],[Valor Real 2019]]</f>
        <v>26027.156399999996</v>
      </c>
    </row>
    <row r="383" spans="2:8" ht="15" customHeight="1" x14ac:dyDescent="0.25">
      <c r="B383" s="33" t="s">
        <v>24</v>
      </c>
      <c r="C383" t="str">
        <f ca="1">VLOOKUP(Tabla1[[#This Row],[Cuenta]],TABLAS!$C:$D,2,0)</f>
        <v>SERVICIOS DE TERCEROS</v>
      </c>
      <c r="D383" s="33" t="s">
        <v>42</v>
      </c>
      <c r="E383" s="39" t="str">
        <f ca="1">VLOOKUP(RANDBETWEEN(1,65),TABLAS!$B$4:$D$68,2,0)</f>
        <v>Consultorias</v>
      </c>
      <c r="F383" s="41">
        <f t="shared" ca="1" si="5"/>
        <v>16403</v>
      </c>
      <c r="G383" s="41">
        <f ca="1">RANDBETWEEN(70,130)/100*Tabla1[[#This Row],[Valor Meta 2019]]</f>
        <v>14598.67</v>
      </c>
      <c r="H383" s="40">
        <f ca="1">RANDBETWEEN(70,120)/100*Tabla1[[#This Row],[Valor Real 2019]]</f>
        <v>11532.9493</v>
      </c>
    </row>
    <row r="384" spans="2:8" ht="15" customHeight="1" x14ac:dyDescent="0.25">
      <c r="B384" s="33" t="s">
        <v>24</v>
      </c>
      <c r="C384" t="str">
        <f ca="1">VLOOKUP(Tabla1[[#This Row],[Cuenta]],TABLAS!$C:$D,2,0)</f>
        <v>DEPRECIACIÓN, MAQ Y EQUIPOS</v>
      </c>
      <c r="D384" s="33" t="s">
        <v>42</v>
      </c>
      <c r="E384" s="39" t="str">
        <f ca="1">VLOOKUP(RANDBETWEEN(1,65),TABLAS!$B$4:$D$68,2,0)</f>
        <v>Deprec.Equipo de transporte Costo</v>
      </c>
      <c r="F384" s="41">
        <f t="shared" ca="1" si="5"/>
        <v>11175</v>
      </c>
      <c r="G384" s="41">
        <f ca="1">RANDBETWEEN(70,130)/100*Tabla1[[#This Row],[Valor Meta 2019]]</f>
        <v>12627.749999999998</v>
      </c>
      <c r="H384" s="40">
        <f ca="1">RANDBETWEEN(70,120)/100*Tabla1[[#This Row],[Valor Real 2019]]</f>
        <v>11870.084999999997</v>
      </c>
    </row>
    <row r="385" spans="2:8" ht="15" customHeight="1" x14ac:dyDescent="0.25">
      <c r="B385" s="33" t="s">
        <v>24</v>
      </c>
      <c r="C385" t="str">
        <f ca="1">VLOOKUP(Tabla1[[#This Row],[Cuenta]],TABLAS!$C:$D,2,0)</f>
        <v>SERVICIOS DE TERCEROS</v>
      </c>
      <c r="D385" s="33" t="s">
        <v>42</v>
      </c>
      <c r="E385" s="39" t="str">
        <f ca="1">VLOOKUP(RANDBETWEEN(1,65),TABLAS!$B$4:$D$68,2,0)</f>
        <v>Servicio de personal (service)</v>
      </c>
      <c r="F385" s="41">
        <f t="shared" ca="1" si="5"/>
        <v>23670</v>
      </c>
      <c r="G385" s="41">
        <f ca="1">RANDBETWEEN(70,130)/100*Tabla1[[#This Row],[Valor Meta 2019]]</f>
        <v>16805.7</v>
      </c>
      <c r="H385" s="40">
        <f ca="1">RANDBETWEEN(70,120)/100*Tabla1[[#This Row],[Valor Real 2019]]</f>
        <v>13108.446000000002</v>
      </c>
    </row>
    <row r="386" spans="2:8" ht="15" customHeight="1" x14ac:dyDescent="0.25">
      <c r="B386" s="33" t="s">
        <v>24</v>
      </c>
      <c r="C386" t="str">
        <f ca="1">VLOOKUP(Tabla1[[#This Row],[Cuenta]],TABLAS!$C:$D,2,0)</f>
        <v>GESTIÓN</v>
      </c>
      <c r="D386" s="33" t="s">
        <v>42</v>
      </c>
      <c r="E386" s="39" t="str">
        <f ca="1">VLOOKUP(RANDBETWEEN(1,65),TABLAS!$B$4:$D$68,2,0)</f>
        <v>Otros-Gastos Reparables</v>
      </c>
      <c r="F386" s="41">
        <f t="shared" ca="1" si="5"/>
        <v>28725</v>
      </c>
      <c r="G386" s="41">
        <f ca="1">RANDBETWEEN(70,130)/100*Tabla1[[#This Row],[Valor Meta 2019]]</f>
        <v>35619</v>
      </c>
      <c r="H386" s="40">
        <f ca="1">RANDBETWEEN(70,120)/100*Tabla1[[#This Row],[Valor Real 2019]]</f>
        <v>34906.620000000003</v>
      </c>
    </row>
    <row r="387" spans="2:8" ht="15" customHeight="1" x14ac:dyDescent="0.25">
      <c r="B387" s="33" t="s">
        <v>24</v>
      </c>
      <c r="C387" t="str">
        <f ca="1">VLOOKUP(Tabla1[[#This Row],[Cuenta]],TABLAS!$C:$D,2,0)</f>
        <v>PERSONAL</v>
      </c>
      <c r="D387" s="33" t="s">
        <v>42</v>
      </c>
      <c r="E387" s="39" t="str">
        <f ca="1">VLOOKUP(RANDBETWEEN(1,65),TABLAS!$B$4:$D$68,2,0)</f>
        <v>Consumos</v>
      </c>
      <c r="F387" s="41">
        <f t="shared" ca="1" si="5"/>
        <v>21540</v>
      </c>
      <c r="G387" s="41">
        <f ca="1">RANDBETWEEN(70,130)/100*Tabla1[[#This Row],[Valor Meta 2019]]</f>
        <v>19170.599999999999</v>
      </c>
      <c r="H387" s="40">
        <f ca="1">RANDBETWEEN(70,120)/100*Tabla1[[#This Row],[Valor Real 2019]]</f>
        <v>17636.952000000001</v>
      </c>
    </row>
    <row r="388" spans="2:8" ht="15" customHeight="1" x14ac:dyDescent="0.25">
      <c r="B388" s="33" t="s">
        <v>24</v>
      </c>
      <c r="C388" t="str">
        <f ca="1">VLOOKUP(Tabla1[[#This Row],[Cuenta]],TABLAS!$C:$D,2,0)</f>
        <v>PERSONAL</v>
      </c>
      <c r="D388" s="33" t="s">
        <v>42</v>
      </c>
      <c r="E388" s="39" t="str">
        <f ca="1">VLOOKUP(RANDBETWEEN(1,65),TABLAS!$B$4:$D$68,2,0)</f>
        <v>Vacaciones</v>
      </c>
      <c r="F388" s="41">
        <f t="shared" ca="1" si="5"/>
        <v>10969</v>
      </c>
      <c r="G388" s="41">
        <f ca="1">RANDBETWEEN(70,130)/100*Tabla1[[#This Row],[Valor Meta 2019]]</f>
        <v>11846.52</v>
      </c>
      <c r="H388" s="40">
        <f ca="1">RANDBETWEEN(70,120)/100*Tabla1[[#This Row],[Valor Real 2019]]</f>
        <v>12557.311200000002</v>
      </c>
    </row>
    <row r="389" spans="2:8" ht="15" customHeight="1" x14ac:dyDescent="0.25">
      <c r="B389" s="33" t="s">
        <v>24</v>
      </c>
      <c r="C389" t="str">
        <f ca="1">VLOOKUP(Tabla1[[#This Row],[Cuenta]],TABLAS!$C:$D,2,0)</f>
        <v>DEPRECIACIÓN, MAQ Y EQUIPOS</v>
      </c>
      <c r="D389" s="33" t="s">
        <v>42</v>
      </c>
      <c r="E389" s="39" t="str">
        <f ca="1">VLOOKUP(RANDBETWEEN(1,65),TABLAS!$B$4:$D$68,2,0)</f>
        <v>Deprec.Equipo de computo Costo</v>
      </c>
      <c r="F389" s="41">
        <f t="shared" ca="1" si="5"/>
        <v>25524</v>
      </c>
      <c r="G389" s="41">
        <f ca="1">RANDBETWEEN(70,130)/100*Tabla1[[#This Row],[Valor Meta 2019]]</f>
        <v>21440.16</v>
      </c>
      <c r="H389" s="40">
        <f ca="1">RANDBETWEEN(70,120)/100*Tabla1[[#This Row],[Valor Real 2019]]</f>
        <v>16508.923200000001</v>
      </c>
    </row>
    <row r="390" spans="2:8" ht="15" customHeight="1" x14ac:dyDescent="0.25">
      <c r="B390" s="33" t="s">
        <v>24</v>
      </c>
      <c r="C390" t="str">
        <f ca="1">VLOOKUP(Tabla1[[#This Row],[Cuenta]],TABLAS!$C:$D,2,0)</f>
        <v>PERSONAL</v>
      </c>
      <c r="D390" s="33" t="s">
        <v>42</v>
      </c>
      <c r="E390" s="39" t="str">
        <f ca="1">VLOOKUP(RANDBETWEEN(1,65),TABLAS!$B$4:$D$68,2,0)</f>
        <v>Sueldos</v>
      </c>
      <c r="F390" s="41">
        <f t="shared" ref="F390:F453" ca="1" si="6">RANDBETWEEN(8000,30000)</f>
        <v>28039</v>
      </c>
      <c r="G390" s="41">
        <f ca="1">RANDBETWEEN(70,130)/100*Tabla1[[#This Row],[Valor Meta 2019]]</f>
        <v>25235.100000000002</v>
      </c>
      <c r="H390" s="40">
        <f ca="1">RANDBETWEEN(70,120)/100*Tabla1[[#This Row],[Valor Real 2019]]</f>
        <v>20440.431000000004</v>
      </c>
    </row>
    <row r="391" spans="2:8" ht="15" customHeight="1" x14ac:dyDescent="0.25">
      <c r="B391" s="33" t="s">
        <v>24</v>
      </c>
      <c r="C391" t="str">
        <f ca="1">VLOOKUP(Tabla1[[#This Row],[Cuenta]],TABLAS!$C:$D,2,0)</f>
        <v>PERSONAL</v>
      </c>
      <c r="D391" s="33" t="s">
        <v>42</v>
      </c>
      <c r="E391" s="39" t="str">
        <f ca="1">VLOOKUP(RANDBETWEEN(1,65),TABLAS!$B$4:$D$68,2,0)</f>
        <v>Uniformes</v>
      </c>
      <c r="F391" s="41">
        <f t="shared" ca="1" si="6"/>
        <v>27034</v>
      </c>
      <c r="G391" s="41">
        <f ca="1">RANDBETWEEN(70,130)/100*Tabla1[[#This Row],[Valor Meta 2019]]</f>
        <v>33251.82</v>
      </c>
      <c r="H391" s="40">
        <f ca="1">RANDBETWEEN(70,120)/100*Tabla1[[#This Row],[Valor Real 2019]]</f>
        <v>27599.010599999998</v>
      </c>
    </row>
    <row r="392" spans="2:8" ht="15" customHeight="1" x14ac:dyDescent="0.25">
      <c r="B392" s="33" t="s">
        <v>24</v>
      </c>
      <c r="C392" t="str">
        <f ca="1">VLOOKUP(Tabla1[[#This Row],[Cuenta]],TABLAS!$C:$D,2,0)</f>
        <v>SERVICIOS DE TERCEROS</v>
      </c>
      <c r="D392" s="33" t="s">
        <v>42</v>
      </c>
      <c r="E392" s="39" t="str">
        <f ca="1">VLOOKUP(RANDBETWEEN(1,65),TABLAS!$B$4:$D$68,2,0)</f>
        <v>Servicio de montacarga</v>
      </c>
      <c r="F392" s="41">
        <f t="shared" ca="1" si="6"/>
        <v>25031</v>
      </c>
      <c r="G392" s="41">
        <f ca="1">RANDBETWEEN(70,130)/100*Tabla1[[#This Row],[Valor Meta 2019]]</f>
        <v>23779.449999999997</v>
      </c>
      <c r="H392" s="40">
        <f ca="1">RANDBETWEEN(70,120)/100*Tabla1[[#This Row],[Valor Real 2019]]</f>
        <v>20688.121499999997</v>
      </c>
    </row>
    <row r="393" spans="2:8" ht="15" customHeight="1" x14ac:dyDescent="0.25">
      <c r="B393" s="33" t="s">
        <v>24</v>
      </c>
      <c r="C393" t="str">
        <f ca="1">VLOOKUP(Tabla1[[#This Row],[Cuenta]],TABLAS!$C:$D,2,0)</f>
        <v>PERSONAL</v>
      </c>
      <c r="D393" s="33" t="s">
        <v>42</v>
      </c>
      <c r="E393" s="39" t="str">
        <f ca="1">VLOOKUP(RANDBETWEEN(1,65),TABLAS!$B$4:$D$68,2,0)</f>
        <v>Gratificaciones Extraordinarias Empleados</v>
      </c>
      <c r="F393" s="41">
        <f t="shared" ca="1" si="6"/>
        <v>21571</v>
      </c>
      <c r="G393" s="41">
        <f ca="1">RANDBETWEEN(70,130)/100*Tabla1[[#This Row],[Valor Meta 2019]]</f>
        <v>25885.200000000001</v>
      </c>
      <c r="H393" s="40">
        <f ca="1">RANDBETWEEN(70,120)/100*Tabla1[[#This Row],[Valor Real 2019]]</f>
        <v>23037.828000000001</v>
      </c>
    </row>
    <row r="394" spans="2:8" ht="15" customHeight="1" x14ac:dyDescent="0.25">
      <c r="B394" s="33" t="s">
        <v>24</v>
      </c>
      <c r="C394" t="str">
        <f ca="1">VLOOKUP(Tabla1[[#This Row],[Cuenta]],TABLAS!$C:$D,2,0)</f>
        <v>GESTIÓN</v>
      </c>
      <c r="D394" s="33" t="s">
        <v>42</v>
      </c>
      <c r="E394" s="39" t="str">
        <f ca="1">VLOOKUP(RANDBETWEEN(1,65),TABLAS!$B$4:$D$68,2,0)</f>
        <v>Licencias de Sistemas</v>
      </c>
      <c r="F394" s="41">
        <f t="shared" ca="1" si="6"/>
        <v>29047</v>
      </c>
      <c r="G394" s="41">
        <f ca="1">RANDBETWEEN(70,130)/100*Tabla1[[#This Row],[Valor Meta 2019]]</f>
        <v>32823.109999999993</v>
      </c>
      <c r="H394" s="40">
        <f ca="1">RANDBETWEEN(70,120)/100*Tabla1[[#This Row],[Valor Real 2019]]</f>
        <v>25273.794699999995</v>
      </c>
    </row>
    <row r="395" spans="2:8" ht="15" customHeight="1" x14ac:dyDescent="0.25">
      <c r="B395" s="33" t="s">
        <v>24</v>
      </c>
      <c r="C395" t="str">
        <f ca="1">VLOOKUP(Tabla1[[#This Row],[Cuenta]],TABLAS!$C:$D,2,0)</f>
        <v>PERSONAL</v>
      </c>
      <c r="D395" s="33" t="s">
        <v>42</v>
      </c>
      <c r="E395" s="39" t="str">
        <f ca="1">VLOOKUP(RANDBETWEEN(1,65),TABLAS!$B$4:$D$68,2,0)</f>
        <v>ESSALUD-RÚgimen de prestaciones de salud</v>
      </c>
      <c r="F395" s="41">
        <f t="shared" ca="1" si="6"/>
        <v>13945</v>
      </c>
      <c r="G395" s="41">
        <f ca="1">RANDBETWEEN(70,130)/100*Tabla1[[#This Row],[Valor Meta 2019]]</f>
        <v>14363.35</v>
      </c>
      <c r="H395" s="40">
        <f ca="1">RANDBETWEEN(70,120)/100*Tabla1[[#This Row],[Valor Real 2019]]</f>
        <v>16948.753000000001</v>
      </c>
    </row>
    <row r="396" spans="2:8" ht="15" customHeight="1" x14ac:dyDescent="0.25">
      <c r="B396" s="33" t="s">
        <v>24</v>
      </c>
      <c r="C396" t="str">
        <f ca="1">VLOOKUP(Tabla1[[#This Row],[Cuenta]],TABLAS!$C:$D,2,0)</f>
        <v>GESTIÓN</v>
      </c>
      <c r="D396" s="33" t="s">
        <v>42</v>
      </c>
      <c r="E396" s="39" t="str">
        <f ca="1">VLOOKUP(RANDBETWEEN(1,65),TABLAS!$B$4:$D$68,2,0)</f>
        <v>Seguros-vehiculos</v>
      </c>
      <c r="F396" s="41">
        <f t="shared" ca="1" si="6"/>
        <v>17820</v>
      </c>
      <c r="G396" s="41">
        <f ca="1">RANDBETWEEN(70,130)/100*Tabla1[[#This Row],[Valor Meta 2019]]</f>
        <v>16750.8</v>
      </c>
      <c r="H396" s="40">
        <f ca="1">RANDBETWEEN(70,120)/100*Tabla1[[#This Row],[Valor Real 2019]]</f>
        <v>17420.831999999999</v>
      </c>
    </row>
    <row r="397" spans="2:8" ht="15" customHeight="1" x14ac:dyDescent="0.25">
      <c r="B397" s="33" t="s">
        <v>24</v>
      </c>
      <c r="C397" t="str">
        <f ca="1">VLOOKUP(Tabla1[[#This Row],[Cuenta]],TABLAS!$C:$D,2,0)</f>
        <v>PERSONAL</v>
      </c>
      <c r="D397" s="33" t="s">
        <v>43</v>
      </c>
      <c r="E397" s="39" t="str">
        <f ca="1">VLOOKUP(RANDBETWEEN(1,65),TABLAS!$B$4:$D$68,2,0)</f>
        <v>ESSALUD-RÚgimen de prestaciones de salud</v>
      </c>
      <c r="F397" s="41">
        <f t="shared" ca="1" si="6"/>
        <v>19231</v>
      </c>
      <c r="G397" s="41">
        <f ca="1">RANDBETWEEN(70,130)/100*Tabla1[[#This Row],[Valor Meta 2019]]</f>
        <v>19038.689999999999</v>
      </c>
      <c r="H397" s="40">
        <f ca="1">RANDBETWEEN(70,120)/100*Tabla1[[#This Row],[Valor Real 2019]]</f>
        <v>17515.594799999999</v>
      </c>
    </row>
    <row r="398" spans="2:8" ht="15" customHeight="1" x14ac:dyDescent="0.25">
      <c r="B398" s="33" t="s">
        <v>24</v>
      </c>
      <c r="C398" t="str">
        <f ca="1">VLOOKUP(Tabla1[[#This Row],[Cuenta]],TABLAS!$C:$D,2,0)</f>
        <v>GESTIÓN</v>
      </c>
      <c r="D398" s="33" t="s">
        <v>43</v>
      </c>
      <c r="E398" s="39" t="str">
        <f ca="1">VLOOKUP(RANDBETWEEN(1,65),TABLAS!$B$4:$D$68,2,0)</f>
        <v>SOAT</v>
      </c>
      <c r="F398" s="41">
        <f t="shared" ca="1" si="6"/>
        <v>22055</v>
      </c>
      <c r="G398" s="41">
        <f ca="1">RANDBETWEEN(70,130)/100*Tabla1[[#This Row],[Valor Meta 2019]]</f>
        <v>28671.5</v>
      </c>
      <c r="H398" s="40">
        <f ca="1">RANDBETWEEN(70,120)/100*Tabla1[[#This Row],[Valor Real 2019]]</f>
        <v>30105.075000000001</v>
      </c>
    </row>
    <row r="399" spans="2:8" ht="15" customHeight="1" x14ac:dyDescent="0.25">
      <c r="B399" s="33" t="s">
        <v>24</v>
      </c>
      <c r="C399" t="str">
        <f ca="1">VLOOKUP(Tabla1[[#This Row],[Cuenta]],TABLAS!$C:$D,2,0)</f>
        <v>SERVICIOS DE TERCEROS</v>
      </c>
      <c r="D399" s="33" t="s">
        <v>43</v>
      </c>
      <c r="E399" s="39" t="str">
        <f ca="1">VLOOKUP(RANDBETWEEN(1,65),TABLAS!$B$4:$D$68,2,0)</f>
        <v>Reparaciones Vehiculos</v>
      </c>
      <c r="F399" s="41">
        <f t="shared" ca="1" si="6"/>
        <v>17685</v>
      </c>
      <c r="G399" s="41">
        <f ca="1">RANDBETWEEN(70,130)/100*Tabla1[[#This Row],[Valor Meta 2019]]</f>
        <v>21752.55</v>
      </c>
      <c r="H399" s="40">
        <f ca="1">RANDBETWEEN(70,120)/100*Tabla1[[#This Row],[Valor Real 2019]]</f>
        <v>19142.243999999999</v>
      </c>
    </row>
    <row r="400" spans="2:8" ht="15" customHeight="1" x14ac:dyDescent="0.25">
      <c r="B400" s="33" t="s">
        <v>24</v>
      </c>
      <c r="C400" t="str">
        <f ca="1">VLOOKUP(Tabla1[[#This Row],[Cuenta]],TABLAS!$C:$D,2,0)</f>
        <v>GESTIÓN</v>
      </c>
      <c r="D400" s="33" t="s">
        <v>43</v>
      </c>
      <c r="E400" s="39" t="str">
        <f ca="1">VLOOKUP(RANDBETWEEN(1,65),TABLAS!$B$4:$D$68,2,0)</f>
        <v>Suministros diversos</v>
      </c>
      <c r="F400" s="41">
        <f t="shared" ca="1" si="6"/>
        <v>19698</v>
      </c>
      <c r="G400" s="41">
        <f ca="1">RANDBETWEEN(70,130)/100*Tabla1[[#This Row],[Valor Meta 2019]]</f>
        <v>18516.12</v>
      </c>
      <c r="H400" s="40">
        <f ca="1">RANDBETWEEN(70,120)/100*Tabla1[[#This Row],[Valor Real 2019]]</f>
        <v>20552.893200000002</v>
      </c>
    </row>
    <row r="401" spans="2:8" ht="15" customHeight="1" x14ac:dyDescent="0.25">
      <c r="B401" s="33" t="s">
        <v>24</v>
      </c>
      <c r="C401" t="str">
        <f ca="1">VLOOKUP(Tabla1[[#This Row],[Cuenta]],TABLAS!$C:$D,2,0)</f>
        <v>PERSONAL</v>
      </c>
      <c r="D401" s="33" t="s">
        <v>43</v>
      </c>
      <c r="E401" s="39" t="str">
        <f ca="1">VLOOKUP(RANDBETWEEN(1,65),TABLAS!$B$4:$D$68,2,0)</f>
        <v>SCTR-Seg complemntario trabajo de riesgo</v>
      </c>
      <c r="F401" s="41">
        <f t="shared" ca="1" si="6"/>
        <v>19984</v>
      </c>
      <c r="G401" s="41">
        <f ca="1">RANDBETWEEN(70,130)/100*Tabla1[[#This Row],[Valor Meta 2019]]</f>
        <v>20183.84</v>
      </c>
      <c r="H401" s="40">
        <f ca="1">RANDBETWEEN(70,120)/100*Tabla1[[#This Row],[Valor Real 2019]]</f>
        <v>14532.364799999999</v>
      </c>
    </row>
    <row r="402" spans="2:8" ht="15" customHeight="1" x14ac:dyDescent="0.25">
      <c r="B402" s="33" t="s">
        <v>24</v>
      </c>
      <c r="C402" t="str">
        <f ca="1">VLOOKUP(Tabla1[[#This Row],[Cuenta]],TABLAS!$C:$D,2,0)</f>
        <v>DEPRECIACIÓN, MAQ Y EQUIPOS</v>
      </c>
      <c r="D402" s="33" t="s">
        <v>43</v>
      </c>
      <c r="E402" s="39" t="str">
        <f ca="1">VLOOKUP(RANDBETWEEN(1,65),TABLAS!$B$4:$D$68,2,0)</f>
        <v>Deprec.Equipo de computo leasing</v>
      </c>
      <c r="F402" s="41">
        <f t="shared" ca="1" si="6"/>
        <v>10338</v>
      </c>
      <c r="G402" s="41">
        <f ca="1">RANDBETWEEN(70,130)/100*Tabla1[[#This Row],[Valor Meta 2019]]</f>
        <v>12612.36</v>
      </c>
      <c r="H402" s="40">
        <f ca="1">RANDBETWEEN(70,120)/100*Tabla1[[#This Row],[Valor Real 2019]]</f>
        <v>13242.978000000001</v>
      </c>
    </row>
    <row r="403" spans="2:8" ht="15" customHeight="1" x14ac:dyDescent="0.25">
      <c r="B403" s="33" t="s">
        <v>24</v>
      </c>
      <c r="C403" t="str">
        <f ca="1">VLOOKUP(Tabla1[[#This Row],[Cuenta]],TABLAS!$C:$D,2,0)</f>
        <v>SERVICIOS DE TERCEROS</v>
      </c>
      <c r="D403" s="33" t="s">
        <v>43</v>
      </c>
      <c r="E403" s="39" t="str">
        <f ca="1">VLOOKUP(RANDBETWEEN(1,65),TABLAS!$B$4:$D$68,2,0)</f>
        <v>Limpieza</v>
      </c>
      <c r="F403" s="41">
        <f t="shared" ca="1" si="6"/>
        <v>29580</v>
      </c>
      <c r="G403" s="41">
        <f ca="1">RANDBETWEEN(70,130)/100*Tabla1[[#This Row],[Valor Meta 2019]]</f>
        <v>21001.8</v>
      </c>
      <c r="H403" s="40">
        <f ca="1">RANDBETWEEN(70,120)/100*Tabla1[[#This Row],[Valor Real 2019]]</f>
        <v>15331.313999999998</v>
      </c>
    </row>
    <row r="404" spans="2:8" ht="15" customHeight="1" x14ac:dyDescent="0.25">
      <c r="B404" s="33" t="s">
        <v>24</v>
      </c>
      <c r="C404" t="str">
        <f ca="1">VLOOKUP(Tabla1[[#This Row],[Cuenta]],TABLAS!$C:$D,2,0)</f>
        <v>PERSONAL</v>
      </c>
      <c r="D404" s="33" t="s">
        <v>43</v>
      </c>
      <c r="E404" s="39" t="str">
        <f ca="1">VLOOKUP(RANDBETWEEN(1,65),TABLAS!$B$4:$D$68,2,0)</f>
        <v>Indemnizacion Despido Arbitrario</v>
      </c>
      <c r="F404" s="41">
        <f t="shared" ca="1" si="6"/>
        <v>21323</v>
      </c>
      <c r="G404" s="41">
        <f ca="1">RANDBETWEEN(70,130)/100*Tabla1[[#This Row],[Valor Meta 2019]]</f>
        <v>23881.760000000002</v>
      </c>
      <c r="H404" s="40">
        <f ca="1">RANDBETWEEN(70,120)/100*Tabla1[[#This Row],[Valor Real 2019]]</f>
        <v>28180.4768</v>
      </c>
    </row>
    <row r="405" spans="2:8" ht="15" customHeight="1" x14ac:dyDescent="0.25">
      <c r="B405" s="33" t="s">
        <v>24</v>
      </c>
      <c r="C405" t="str">
        <f ca="1">VLOOKUP(Tabla1[[#This Row],[Cuenta]],TABLAS!$C:$D,2,0)</f>
        <v>DEPRECIACIÓN, MAQ Y EQUIPOS</v>
      </c>
      <c r="D405" s="33" t="s">
        <v>38</v>
      </c>
      <c r="E405" s="39" t="str">
        <f ca="1">VLOOKUP(RANDBETWEEN(1,65),TABLAS!$B$4:$D$68,2,0)</f>
        <v>Perd. med-desmedros / merma</v>
      </c>
      <c r="F405" s="41">
        <f t="shared" ca="1" si="6"/>
        <v>18396</v>
      </c>
      <c r="G405" s="41">
        <f ca="1">RANDBETWEEN(70,130)/100*Tabla1[[#This Row],[Valor Meta 2019]]</f>
        <v>19131.84</v>
      </c>
      <c r="H405" s="40">
        <f ca="1">RANDBETWEEN(70,120)/100*Tabla1[[#This Row],[Valor Real 2019]]</f>
        <v>14348.880000000001</v>
      </c>
    </row>
    <row r="406" spans="2:8" ht="15" customHeight="1" x14ac:dyDescent="0.25">
      <c r="B406" s="33" t="s">
        <v>24</v>
      </c>
      <c r="C406" t="str">
        <f ca="1">VLOOKUP(Tabla1[[#This Row],[Cuenta]],TABLAS!$C:$D,2,0)</f>
        <v>PERSONAL</v>
      </c>
      <c r="D406" s="33" t="s">
        <v>38</v>
      </c>
      <c r="E406" s="39" t="str">
        <f ca="1">VLOOKUP(RANDBETWEEN(1,65),TABLAS!$B$4:$D$68,2,0)</f>
        <v>Seguro de vida</v>
      </c>
      <c r="F406" s="41">
        <f t="shared" ca="1" si="6"/>
        <v>9299</v>
      </c>
      <c r="G406" s="41">
        <f ca="1">RANDBETWEEN(70,130)/100*Tabla1[[#This Row],[Valor Meta 2019]]</f>
        <v>9299</v>
      </c>
      <c r="H406" s="40">
        <f ca="1">RANDBETWEEN(70,120)/100*Tabla1[[#This Row],[Valor Real 2019]]</f>
        <v>9391.99</v>
      </c>
    </row>
    <row r="407" spans="2:8" ht="15" customHeight="1" x14ac:dyDescent="0.25">
      <c r="B407" s="33" t="s">
        <v>24</v>
      </c>
      <c r="C407" t="str">
        <f ca="1">VLOOKUP(Tabla1[[#This Row],[Cuenta]],TABLAS!$C:$D,2,0)</f>
        <v>SERVICIOS DE TERCEROS</v>
      </c>
      <c r="D407" s="33" t="s">
        <v>38</v>
      </c>
      <c r="E407" s="39" t="str">
        <f ca="1">VLOOKUP(RANDBETWEEN(1,65),TABLAS!$B$4:$D$68,2,0)</f>
        <v>Gtos.reclamos de clientes</v>
      </c>
      <c r="F407" s="41">
        <f t="shared" ca="1" si="6"/>
        <v>19669</v>
      </c>
      <c r="G407" s="41">
        <f ca="1">RANDBETWEEN(70,130)/100*Tabla1[[#This Row],[Valor Meta 2019]]</f>
        <v>22225.969999999998</v>
      </c>
      <c r="H407" s="40">
        <f ca="1">RANDBETWEEN(70,120)/100*Tabla1[[#This Row],[Valor Real 2019]]</f>
        <v>24448.566999999999</v>
      </c>
    </row>
    <row r="408" spans="2:8" ht="15" customHeight="1" x14ac:dyDescent="0.25">
      <c r="B408" s="33" t="s">
        <v>24</v>
      </c>
      <c r="C408" t="str">
        <f ca="1">VLOOKUP(Tabla1[[#This Row],[Cuenta]],TABLAS!$C:$D,2,0)</f>
        <v>SERVICIOS DE TERCEROS</v>
      </c>
      <c r="D408" s="33" t="s">
        <v>38</v>
      </c>
      <c r="E408" s="39" t="str">
        <f ca="1">VLOOKUP(RANDBETWEEN(1,65),TABLAS!$B$4:$D$68,2,0)</f>
        <v>Alquileres</v>
      </c>
      <c r="F408" s="41">
        <f t="shared" ca="1" si="6"/>
        <v>12362</v>
      </c>
      <c r="G408" s="41">
        <f ca="1">RANDBETWEEN(70,130)/100*Tabla1[[#This Row],[Valor Meta 2019]]</f>
        <v>11620.279999999999</v>
      </c>
      <c r="H408" s="40">
        <f ca="1">RANDBETWEEN(70,120)/100*Tabla1[[#This Row],[Valor Real 2019]]</f>
        <v>12085.091199999999</v>
      </c>
    </row>
    <row r="409" spans="2:8" ht="15" customHeight="1" x14ac:dyDescent="0.25">
      <c r="B409" s="33" t="s">
        <v>24</v>
      </c>
      <c r="C409" t="str">
        <f ca="1">VLOOKUP(Tabla1[[#This Row],[Cuenta]],TABLAS!$C:$D,2,0)</f>
        <v>GESTIÓN</v>
      </c>
      <c r="D409" s="33" t="s">
        <v>38</v>
      </c>
      <c r="E409" s="39" t="str">
        <f ca="1">VLOOKUP(RANDBETWEEN(1,65),TABLAS!$B$4:$D$68,2,0)</f>
        <v>Sanciones Administra</v>
      </c>
      <c r="F409" s="41">
        <f t="shared" ca="1" si="6"/>
        <v>10481</v>
      </c>
      <c r="G409" s="41">
        <f ca="1">RANDBETWEEN(70,130)/100*Tabla1[[#This Row],[Valor Meta 2019]]</f>
        <v>11319.480000000001</v>
      </c>
      <c r="H409" s="40">
        <f ca="1">RANDBETWEEN(70,120)/100*Tabla1[[#This Row],[Valor Real 2019]]</f>
        <v>10413.921600000001</v>
      </c>
    </row>
    <row r="410" spans="2:8" ht="15" customHeight="1" x14ac:dyDescent="0.25">
      <c r="B410" s="33" t="s">
        <v>24</v>
      </c>
      <c r="C410" t="str">
        <f ca="1">VLOOKUP(Tabla1[[#This Row],[Cuenta]],TABLAS!$C:$D,2,0)</f>
        <v>GESTIÓN</v>
      </c>
      <c r="D410" s="33" t="s">
        <v>38</v>
      </c>
      <c r="E410" s="39" t="str">
        <f ca="1">VLOOKUP(RANDBETWEEN(1,65),TABLAS!$B$4:$D$68,2,0)</f>
        <v>Seguros-vehiculos</v>
      </c>
      <c r="F410" s="41">
        <f t="shared" ca="1" si="6"/>
        <v>26645</v>
      </c>
      <c r="G410" s="41">
        <f ca="1">RANDBETWEEN(70,130)/100*Tabla1[[#This Row],[Valor Meta 2019]]</f>
        <v>23447.599999999999</v>
      </c>
      <c r="H410" s="40">
        <f ca="1">RANDBETWEEN(70,120)/100*Tabla1[[#This Row],[Valor Real 2019]]</f>
        <v>28137.119999999999</v>
      </c>
    </row>
    <row r="411" spans="2:8" ht="15" customHeight="1" x14ac:dyDescent="0.25">
      <c r="B411" s="33" t="s">
        <v>24</v>
      </c>
      <c r="C411" t="str">
        <f ca="1">VLOOKUP(Tabla1[[#This Row],[Cuenta]],TABLAS!$C:$D,2,0)</f>
        <v>GESTIÓN</v>
      </c>
      <c r="D411" s="33" t="s">
        <v>39</v>
      </c>
      <c r="E411" s="39" t="str">
        <f ca="1">VLOOKUP(RANDBETWEEN(1,65),TABLAS!$B$4:$D$68,2,0)</f>
        <v>Costo neto enajenaci¾n</v>
      </c>
      <c r="F411" s="41">
        <f t="shared" ca="1" si="6"/>
        <v>19956</v>
      </c>
      <c r="G411" s="41">
        <f ca="1">RANDBETWEEN(70,130)/100*Tabla1[[#This Row],[Valor Meta 2019]]</f>
        <v>21352.920000000002</v>
      </c>
      <c r="H411" s="40">
        <f ca="1">RANDBETWEEN(70,120)/100*Tabla1[[#This Row],[Valor Real 2019]]</f>
        <v>15374.102400000002</v>
      </c>
    </row>
    <row r="412" spans="2:8" ht="15" customHeight="1" x14ac:dyDescent="0.25">
      <c r="B412" s="33" t="s">
        <v>24</v>
      </c>
      <c r="C412" t="str">
        <f ca="1">VLOOKUP(Tabla1[[#This Row],[Cuenta]],TABLAS!$C:$D,2,0)</f>
        <v>GESTIÓN</v>
      </c>
      <c r="D412" s="33" t="s">
        <v>39</v>
      </c>
      <c r="E412" s="39" t="str">
        <f ca="1">VLOOKUP(RANDBETWEEN(1,65),TABLAS!$B$4:$D$68,2,0)</f>
        <v>SOAT</v>
      </c>
      <c r="F412" s="41">
        <f t="shared" ca="1" si="6"/>
        <v>20419</v>
      </c>
      <c r="G412" s="41">
        <f ca="1">RANDBETWEEN(70,130)/100*Tabla1[[#This Row],[Valor Meta 2019]]</f>
        <v>17968.72</v>
      </c>
      <c r="H412" s="40">
        <f ca="1">RANDBETWEEN(70,120)/100*Tabla1[[#This Row],[Valor Real 2019]]</f>
        <v>19046.843200000003</v>
      </c>
    </row>
    <row r="413" spans="2:8" ht="15" customHeight="1" x14ac:dyDescent="0.25">
      <c r="B413" s="33" t="s">
        <v>24</v>
      </c>
      <c r="C413" t="str">
        <f ca="1">VLOOKUP(Tabla1[[#This Row],[Cuenta]],TABLAS!$C:$D,2,0)</f>
        <v>SERVICIOS DE TERCEROS</v>
      </c>
      <c r="D413" s="33" t="s">
        <v>39</v>
      </c>
      <c r="E413" s="39" t="str">
        <f ca="1">VLOOKUP(RANDBETWEEN(1,65),TABLAS!$B$4:$D$68,2,0)</f>
        <v>Alquileres</v>
      </c>
      <c r="F413" s="41">
        <f t="shared" ca="1" si="6"/>
        <v>13270</v>
      </c>
      <c r="G413" s="41">
        <f ca="1">RANDBETWEEN(70,130)/100*Tabla1[[#This Row],[Valor Meta 2019]]</f>
        <v>13270</v>
      </c>
      <c r="H413" s="40">
        <f ca="1">RANDBETWEEN(70,120)/100*Tabla1[[#This Row],[Valor Real 2019]]</f>
        <v>15393.199999999999</v>
      </c>
    </row>
    <row r="414" spans="2:8" ht="15" customHeight="1" x14ac:dyDescent="0.25">
      <c r="B414" s="33" t="s">
        <v>24</v>
      </c>
      <c r="C414" t="str">
        <f ca="1">VLOOKUP(Tabla1[[#This Row],[Cuenta]],TABLAS!$C:$D,2,0)</f>
        <v>DEPRECIACIÓN, MAQ Y EQUIPOS</v>
      </c>
      <c r="D414" s="33" t="s">
        <v>39</v>
      </c>
      <c r="E414" s="39" t="str">
        <f ca="1">VLOOKUP(RANDBETWEEN(1,65),TABLAS!$B$4:$D$68,2,0)</f>
        <v>Dperec.Muebles y enseres Costo</v>
      </c>
      <c r="F414" s="41">
        <f t="shared" ca="1" si="6"/>
        <v>26342</v>
      </c>
      <c r="G414" s="41">
        <f ca="1">RANDBETWEEN(70,130)/100*Tabla1[[#This Row],[Valor Meta 2019]]</f>
        <v>23180.959999999999</v>
      </c>
      <c r="H414" s="40">
        <f ca="1">RANDBETWEEN(70,120)/100*Tabla1[[#This Row],[Valor Real 2019]]</f>
        <v>19935.625599999999</v>
      </c>
    </row>
    <row r="415" spans="2:8" ht="15" customHeight="1" x14ac:dyDescent="0.25">
      <c r="B415" s="33" t="s">
        <v>24</v>
      </c>
      <c r="C415" t="str">
        <f ca="1">VLOOKUP(Tabla1[[#This Row],[Cuenta]],TABLAS!$C:$D,2,0)</f>
        <v>SERVICIOS DE TERCEROS</v>
      </c>
      <c r="D415" s="33" t="s">
        <v>39</v>
      </c>
      <c r="E415" s="39" t="str">
        <f ca="1">VLOOKUP(RANDBETWEEN(1,65),TABLAS!$B$4:$D$68,2,0)</f>
        <v>Mantenimiento / Reparaciones</v>
      </c>
      <c r="F415" s="41">
        <f t="shared" ca="1" si="6"/>
        <v>17802</v>
      </c>
      <c r="G415" s="41">
        <f ca="1">RANDBETWEEN(70,130)/100*Tabla1[[#This Row],[Valor Meta 2019]]</f>
        <v>15665.76</v>
      </c>
      <c r="H415" s="40">
        <f ca="1">RANDBETWEEN(70,120)/100*Tabla1[[#This Row],[Valor Real 2019]]</f>
        <v>16449.048000000003</v>
      </c>
    </row>
    <row r="416" spans="2:8" ht="15" customHeight="1" x14ac:dyDescent="0.25">
      <c r="B416" s="33" t="s">
        <v>24</v>
      </c>
      <c r="C416" t="str">
        <f ca="1">VLOOKUP(Tabla1[[#This Row],[Cuenta]],TABLAS!$C:$D,2,0)</f>
        <v>DEPRECIACIÓN, MAQ Y EQUIPOS</v>
      </c>
      <c r="D416" s="33" t="s">
        <v>39</v>
      </c>
      <c r="E416" s="39" t="str">
        <f ca="1">VLOOKUP(RANDBETWEEN(1,65),TABLAS!$B$4:$D$68,2,0)</f>
        <v>Perd. med-desmedros / merma</v>
      </c>
      <c r="F416" s="41">
        <f t="shared" ca="1" si="6"/>
        <v>28633</v>
      </c>
      <c r="G416" s="41">
        <f ca="1">RANDBETWEEN(70,130)/100*Tabla1[[#This Row],[Valor Meta 2019]]</f>
        <v>22047.41</v>
      </c>
      <c r="H416" s="40">
        <f ca="1">RANDBETWEEN(70,120)/100*Tabla1[[#This Row],[Valor Real 2019]]</f>
        <v>16094.6093</v>
      </c>
    </row>
    <row r="417" spans="2:8" ht="15" customHeight="1" x14ac:dyDescent="0.25">
      <c r="B417" s="33" t="s">
        <v>24</v>
      </c>
      <c r="C417" t="str">
        <f ca="1">VLOOKUP(Tabla1[[#This Row],[Cuenta]],TABLAS!$C:$D,2,0)</f>
        <v>SERVICIOS DE TERCEROS</v>
      </c>
      <c r="D417" s="33" t="s">
        <v>39</v>
      </c>
      <c r="E417" s="39" t="str">
        <f ca="1">VLOOKUP(RANDBETWEEN(1,65),TABLAS!$B$4:$D$68,2,0)</f>
        <v>Consultorias</v>
      </c>
      <c r="F417" s="41">
        <f t="shared" ca="1" si="6"/>
        <v>10620</v>
      </c>
      <c r="G417" s="41">
        <f ca="1">RANDBETWEEN(70,130)/100*Tabla1[[#This Row],[Valor Meta 2019]]</f>
        <v>9239.4</v>
      </c>
      <c r="H417" s="40">
        <f ca="1">RANDBETWEEN(70,120)/100*Tabla1[[#This Row],[Valor Real 2019]]</f>
        <v>6929.5499999999993</v>
      </c>
    </row>
    <row r="418" spans="2:8" ht="15" customHeight="1" x14ac:dyDescent="0.25">
      <c r="B418" s="33" t="s">
        <v>24</v>
      </c>
      <c r="C418" t="str">
        <f ca="1">VLOOKUP(Tabla1[[#This Row],[Cuenta]],TABLAS!$C:$D,2,0)</f>
        <v>SERVICIOS DE TERCEROS</v>
      </c>
      <c r="D418" s="33" t="s">
        <v>39</v>
      </c>
      <c r="E418" s="39" t="str">
        <f ca="1">VLOOKUP(RANDBETWEEN(1,65),TABLAS!$B$4:$D$68,2,0)</f>
        <v>Selección Y Eval. Pe</v>
      </c>
      <c r="F418" s="41">
        <f t="shared" ca="1" si="6"/>
        <v>9943</v>
      </c>
      <c r="G418" s="41">
        <f ca="1">RANDBETWEEN(70,130)/100*Tabla1[[#This Row],[Valor Meta 2019]]</f>
        <v>12229.89</v>
      </c>
      <c r="H418" s="40">
        <f ca="1">RANDBETWEEN(70,120)/100*Tabla1[[#This Row],[Valor Real 2019]]</f>
        <v>8805.5207999999984</v>
      </c>
    </row>
    <row r="419" spans="2:8" ht="15" customHeight="1" x14ac:dyDescent="0.25">
      <c r="B419" s="33" t="s">
        <v>24</v>
      </c>
      <c r="C419" t="str">
        <f ca="1">VLOOKUP(Tabla1[[#This Row],[Cuenta]],TABLAS!$C:$D,2,0)</f>
        <v>SERVICIOS DE TERCEROS</v>
      </c>
      <c r="D419" s="33" t="s">
        <v>39</v>
      </c>
      <c r="E419" s="39" t="str">
        <f ca="1">VLOOKUP(RANDBETWEEN(1,65),TABLAS!$B$4:$D$68,2,0)</f>
        <v>Mantenimiento / Reparaciones</v>
      </c>
      <c r="F419" s="41">
        <f t="shared" ca="1" si="6"/>
        <v>17649</v>
      </c>
      <c r="G419" s="41">
        <f ca="1">RANDBETWEEN(70,130)/100*Tabla1[[#This Row],[Valor Meta 2019]]</f>
        <v>16943.04</v>
      </c>
      <c r="H419" s="40">
        <f ca="1">RANDBETWEEN(70,120)/100*Tabla1[[#This Row],[Valor Real 2019]]</f>
        <v>14740.444800000001</v>
      </c>
    </row>
    <row r="420" spans="2:8" ht="15" customHeight="1" x14ac:dyDescent="0.25">
      <c r="B420" s="33" t="s">
        <v>24</v>
      </c>
      <c r="C420" t="str">
        <f ca="1">VLOOKUP(Tabla1[[#This Row],[Cuenta]],TABLAS!$C:$D,2,0)</f>
        <v>PERSONAL</v>
      </c>
      <c r="D420" s="33" t="s">
        <v>39</v>
      </c>
      <c r="E420" s="39" t="str">
        <f ca="1">VLOOKUP(RANDBETWEEN(1,65),TABLAS!$B$4:$D$68,2,0)</f>
        <v>CTS-Compensación por tiempo de servicio</v>
      </c>
      <c r="F420" s="41">
        <f t="shared" ca="1" si="6"/>
        <v>14974</v>
      </c>
      <c r="G420" s="41">
        <f ca="1">RANDBETWEEN(70,130)/100*Tabla1[[#This Row],[Valor Meta 2019]]</f>
        <v>18268.28</v>
      </c>
      <c r="H420" s="40">
        <f ca="1">RANDBETWEEN(70,120)/100*Tabla1[[#This Row],[Valor Real 2019]]</f>
        <v>16258.769199999999</v>
      </c>
    </row>
    <row r="421" spans="2:8" ht="15" customHeight="1" x14ac:dyDescent="0.25">
      <c r="B421" s="33" t="s">
        <v>24</v>
      </c>
      <c r="C421" t="str">
        <f ca="1">VLOOKUP(Tabla1[[#This Row],[Cuenta]],TABLAS!$C:$D,2,0)</f>
        <v>GESTIÓN</v>
      </c>
      <c r="D421" s="33" t="s">
        <v>39</v>
      </c>
      <c r="E421" s="39" t="str">
        <f ca="1">VLOOKUP(RANDBETWEEN(1,65),TABLAS!$B$4:$D$68,2,0)</f>
        <v>Movilidad</v>
      </c>
      <c r="F421" s="41">
        <f t="shared" ca="1" si="6"/>
        <v>9521</v>
      </c>
      <c r="G421" s="41">
        <f ca="1">RANDBETWEEN(70,130)/100*Tabla1[[#This Row],[Valor Meta 2019]]</f>
        <v>8188.0599999999995</v>
      </c>
      <c r="H421" s="40">
        <f ca="1">RANDBETWEEN(70,120)/100*Tabla1[[#This Row],[Valor Real 2019]]</f>
        <v>7614.8958000000002</v>
      </c>
    </row>
    <row r="422" spans="2:8" ht="15" customHeight="1" x14ac:dyDescent="0.25">
      <c r="B422" s="33" t="s">
        <v>24</v>
      </c>
      <c r="C422" t="str">
        <f ca="1">VLOOKUP(Tabla1[[#This Row],[Cuenta]],TABLAS!$C:$D,2,0)</f>
        <v>PERSONAL</v>
      </c>
      <c r="D422" s="33" t="s">
        <v>39</v>
      </c>
      <c r="E422" s="39" t="str">
        <f ca="1">VLOOKUP(RANDBETWEEN(1,65),TABLAS!$B$4:$D$68,2,0)</f>
        <v>Descanso medico</v>
      </c>
      <c r="F422" s="41">
        <f t="shared" ca="1" si="6"/>
        <v>25422</v>
      </c>
      <c r="G422" s="41">
        <f ca="1">RANDBETWEEN(70,130)/100*Tabla1[[#This Row],[Valor Meta 2019]]</f>
        <v>21862.92</v>
      </c>
      <c r="H422" s="40">
        <f ca="1">RANDBETWEEN(70,120)/100*Tabla1[[#This Row],[Valor Real 2019]]</f>
        <v>20769.773999999998</v>
      </c>
    </row>
    <row r="423" spans="2:8" ht="15" customHeight="1" x14ac:dyDescent="0.25">
      <c r="B423" s="33" t="s">
        <v>24</v>
      </c>
      <c r="C423" t="str">
        <f ca="1">VLOOKUP(Tabla1[[#This Row],[Cuenta]],TABLAS!$C:$D,2,0)</f>
        <v>GESTIÓN</v>
      </c>
      <c r="D423" s="33" t="s">
        <v>39</v>
      </c>
      <c r="E423" s="39" t="str">
        <f ca="1">VLOOKUP(RANDBETWEEN(1,65),TABLAS!$B$4:$D$68,2,0)</f>
        <v>Movilidad</v>
      </c>
      <c r="F423" s="41">
        <f t="shared" ca="1" si="6"/>
        <v>16008</v>
      </c>
      <c r="G423" s="41">
        <f ca="1">RANDBETWEEN(70,130)/100*Tabla1[[#This Row],[Valor Meta 2019]]</f>
        <v>18889.439999999999</v>
      </c>
      <c r="H423" s="40">
        <f ca="1">RANDBETWEEN(70,120)/100*Tabla1[[#This Row],[Valor Real 2019]]</f>
        <v>16811.601599999998</v>
      </c>
    </row>
    <row r="424" spans="2:8" ht="15" customHeight="1" x14ac:dyDescent="0.25">
      <c r="B424" s="33" t="s">
        <v>24</v>
      </c>
      <c r="C424" t="str">
        <f ca="1">VLOOKUP(Tabla1[[#This Row],[Cuenta]],TABLAS!$C:$D,2,0)</f>
        <v>GESTIÓN</v>
      </c>
      <c r="D424" s="33" t="s">
        <v>39</v>
      </c>
      <c r="E424" s="39" t="str">
        <f ca="1">VLOOKUP(RANDBETWEEN(1,65),TABLAS!$B$4:$D$68,2,0)</f>
        <v>SOAT</v>
      </c>
      <c r="F424" s="41">
        <f t="shared" ca="1" si="6"/>
        <v>18293</v>
      </c>
      <c r="G424" s="41">
        <f ca="1">RANDBETWEEN(70,130)/100*Tabla1[[#This Row],[Valor Meta 2019]]</f>
        <v>16646.63</v>
      </c>
      <c r="H424" s="40">
        <f ca="1">RANDBETWEEN(70,120)/100*Tabla1[[#This Row],[Valor Real 2019]]</f>
        <v>13483.770300000002</v>
      </c>
    </row>
    <row r="425" spans="2:8" ht="15" customHeight="1" x14ac:dyDescent="0.25">
      <c r="B425" s="33" t="s">
        <v>24</v>
      </c>
      <c r="C425" t="str">
        <f ca="1">VLOOKUP(Tabla1[[#This Row],[Cuenta]],TABLAS!$C:$D,2,0)</f>
        <v>SERVICIOS DE TERCEROS</v>
      </c>
      <c r="D425" s="33" t="s">
        <v>40</v>
      </c>
      <c r="E425" s="39" t="str">
        <f ca="1">VLOOKUP(RANDBETWEEN(1,65),TABLAS!$B$4:$D$68,2,0)</f>
        <v>Selección Y Eval. Pe</v>
      </c>
      <c r="F425" s="41">
        <f t="shared" ca="1" si="6"/>
        <v>14684</v>
      </c>
      <c r="G425" s="41">
        <f ca="1">RANDBETWEEN(70,130)/100*Tabla1[[#This Row],[Valor Meta 2019]]</f>
        <v>15858.720000000001</v>
      </c>
      <c r="H425" s="40">
        <f ca="1">RANDBETWEEN(70,120)/100*Tabla1[[#This Row],[Valor Real 2019]]</f>
        <v>13321.3248</v>
      </c>
    </row>
    <row r="426" spans="2:8" ht="15" customHeight="1" x14ac:dyDescent="0.25">
      <c r="B426" s="33" t="s">
        <v>24</v>
      </c>
      <c r="C426" t="str">
        <f ca="1">VLOOKUP(Tabla1[[#This Row],[Cuenta]],TABLAS!$C:$D,2,0)</f>
        <v>DEPRECIACIÓN, MAQ Y EQUIPOS</v>
      </c>
      <c r="D426" s="33" t="s">
        <v>40</v>
      </c>
      <c r="E426" s="39" t="str">
        <f ca="1">VLOOKUP(RANDBETWEEN(1,65),TABLAS!$B$4:$D$68,2,0)</f>
        <v>Deprec.Equipo de transporte Costo</v>
      </c>
      <c r="F426" s="41">
        <f t="shared" ca="1" si="6"/>
        <v>29824</v>
      </c>
      <c r="G426" s="41">
        <f ca="1">RANDBETWEEN(70,130)/100*Tabla1[[#This Row],[Valor Meta 2019]]</f>
        <v>23859.200000000001</v>
      </c>
      <c r="H426" s="40">
        <f ca="1">RANDBETWEEN(70,120)/100*Tabla1[[#This Row],[Valor Real 2019]]</f>
        <v>17178.624</v>
      </c>
    </row>
    <row r="427" spans="2:8" ht="15" customHeight="1" x14ac:dyDescent="0.25">
      <c r="B427" s="33" t="s">
        <v>24</v>
      </c>
      <c r="C427" t="str">
        <f ca="1">VLOOKUP(Tabla1[[#This Row],[Cuenta]],TABLAS!$C:$D,2,0)</f>
        <v>SERVICIOS DE TERCEROS</v>
      </c>
      <c r="D427" s="33" t="s">
        <v>40</v>
      </c>
      <c r="E427" s="39" t="str">
        <f ca="1">VLOOKUP(RANDBETWEEN(1,65),TABLAS!$B$4:$D$68,2,0)</f>
        <v>Alquileres</v>
      </c>
      <c r="F427" s="41">
        <f t="shared" ca="1" si="6"/>
        <v>10084</v>
      </c>
      <c r="G427" s="41">
        <f ca="1">RANDBETWEEN(70,130)/100*Tabla1[[#This Row],[Valor Meta 2019]]</f>
        <v>11999.96</v>
      </c>
      <c r="H427" s="40">
        <f ca="1">RANDBETWEEN(70,120)/100*Tabla1[[#This Row],[Valor Real 2019]]</f>
        <v>13799.953999999998</v>
      </c>
    </row>
    <row r="428" spans="2:8" ht="15" customHeight="1" x14ac:dyDescent="0.25">
      <c r="B428" s="33" t="s">
        <v>24</v>
      </c>
      <c r="C428" t="str">
        <f ca="1">VLOOKUP(Tabla1[[#This Row],[Cuenta]],TABLAS!$C:$D,2,0)</f>
        <v>SERVICIOS DE TERCEROS</v>
      </c>
      <c r="D428" s="33" t="s">
        <v>40</v>
      </c>
      <c r="E428" s="39" t="str">
        <f ca="1">VLOOKUP(RANDBETWEEN(1,65),TABLAS!$B$4:$D$68,2,0)</f>
        <v>Gastos por almacenaje y/o embalaje</v>
      </c>
      <c r="F428" s="41">
        <f t="shared" ca="1" si="6"/>
        <v>14267</v>
      </c>
      <c r="G428" s="41">
        <f ca="1">RANDBETWEEN(70,130)/100*Tabla1[[#This Row],[Valor Meta 2019]]</f>
        <v>12269.619999999999</v>
      </c>
      <c r="H428" s="40">
        <f ca="1">RANDBETWEEN(70,120)/100*Tabla1[[#This Row],[Valor Real 2019]]</f>
        <v>9324.9111999999986</v>
      </c>
    </row>
    <row r="429" spans="2:8" ht="15" customHeight="1" x14ac:dyDescent="0.25">
      <c r="B429" s="33" t="s">
        <v>24</v>
      </c>
      <c r="C429" t="str">
        <f ca="1">VLOOKUP(Tabla1[[#This Row],[Cuenta]],TABLAS!$C:$D,2,0)</f>
        <v>DEPRECIACIÓN, MAQ Y EQUIPOS</v>
      </c>
      <c r="D429" s="33" t="s">
        <v>40</v>
      </c>
      <c r="E429" s="39" t="str">
        <f ca="1">VLOOKUP(RANDBETWEEN(1,65),TABLAS!$B$4:$D$68,2,0)</f>
        <v>Deprec.Edificaciones Costo</v>
      </c>
      <c r="F429" s="41">
        <f t="shared" ca="1" si="6"/>
        <v>19838</v>
      </c>
      <c r="G429" s="41">
        <f ca="1">RANDBETWEEN(70,130)/100*Tabla1[[#This Row],[Valor Meta 2019]]</f>
        <v>21226.66</v>
      </c>
      <c r="H429" s="40">
        <f ca="1">RANDBETWEEN(70,120)/100*Tabla1[[#This Row],[Valor Real 2019]]</f>
        <v>15070.928599999999</v>
      </c>
    </row>
    <row r="430" spans="2:8" ht="15" customHeight="1" x14ac:dyDescent="0.25">
      <c r="B430" s="33" t="s">
        <v>24</v>
      </c>
      <c r="C430" t="str">
        <f ca="1">VLOOKUP(Tabla1[[#This Row],[Cuenta]],TABLAS!$C:$D,2,0)</f>
        <v>SERVICIOS DE TERCEROS</v>
      </c>
      <c r="D430" s="33" t="s">
        <v>40</v>
      </c>
      <c r="E430" s="39" t="str">
        <f ca="1">VLOOKUP(RANDBETWEEN(1,65),TABLAS!$B$4:$D$68,2,0)</f>
        <v>Servicios p·blicos</v>
      </c>
      <c r="F430" s="41">
        <f t="shared" ca="1" si="6"/>
        <v>18201</v>
      </c>
      <c r="G430" s="41">
        <f ca="1">RANDBETWEEN(70,130)/100*Tabla1[[#This Row],[Valor Meta 2019]]</f>
        <v>16016.88</v>
      </c>
      <c r="H430" s="40">
        <f ca="1">RANDBETWEEN(70,120)/100*Tabla1[[#This Row],[Valor Real 2019]]</f>
        <v>12493.1664</v>
      </c>
    </row>
    <row r="431" spans="2:8" ht="15" customHeight="1" x14ac:dyDescent="0.25">
      <c r="B431" s="33" t="s">
        <v>24</v>
      </c>
      <c r="C431" t="str">
        <f ca="1">VLOOKUP(Tabla1[[#This Row],[Cuenta]],TABLAS!$C:$D,2,0)</f>
        <v>GESTIÓN</v>
      </c>
      <c r="D431" s="33" t="s">
        <v>40</v>
      </c>
      <c r="E431" s="39" t="str">
        <f ca="1">VLOOKUP(RANDBETWEEN(1,65),TABLAS!$B$4:$D$68,2,0)</f>
        <v>Otros-Gastos Reparables</v>
      </c>
      <c r="F431" s="41">
        <f t="shared" ca="1" si="6"/>
        <v>28482</v>
      </c>
      <c r="G431" s="41">
        <f ca="1">RANDBETWEEN(70,130)/100*Tabla1[[#This Row],[Valor Meta 2019]]</f>
        <v>33323.939999999995</v>
      </c>
      <c r="H431" s="40">
        <f ca="1">RANDBETWEEN(70,120)/100*Tabla1[[#This Row],[Valor Real 2019]]</f>
        <v>28991.827799999995</v>
      </c>
    </row>
    <row r="432" spans="2:8" ht="15" customHeight="1" x14ac:dyDescent="0.25">
      <c r="B432" s="33" t="s">
        <v>24</v>
      </c>
      <c r="C432" t="str">
        <f ca="1">VLOOKUP(Tabla1[[#This Row],[Cuenta]],TABLAS!$C:$D,2,0)</f>
        <v>SERVICIOS DE TERCEROS</v>
      </c>
      <c r="D432" s="33" t="s">
        <v>40</v>
      </c>
      <c r="E432" s="39" t="str">
        <f ca="1">VLOOKUP(RANDBETWEEN(1,65),TABLAS!$B$4:$D$68,2,0)</f>
        <v>Aporte Publicitario</v>
      </c>
      <c r="F432" s="41">
        <f t="shared" ca="1" si="6"/>
        <v>10521</v>
      </c>
      <c r="G432" s="41">
        <f ca="1">RANDBETWEEN(70,130)/100*Tabla1[[#This Row],[Valor Meta 2019]]</f>
        <v>10310.58</v>
      </c>
      <c r="H432" s="40">
        <f ca="1">RANDBETWEEN(70,120)/100*Tabla1[[#This Row],[Valor Real 2019]]</f>
        <v>10001.2626</v>
      </c>
    </row>
    <row r="433" spans="2:8" ht="15" customHeight="1" x14ac:dyDescent="0.25">
      <c r="B433" s="33" t="s">
        <v>24</v>
      </c>
      <c r="C433" t="str">
        <f ca="1">VLOOKUP(Tabla1[[#This Row],[Cuenta]],TABLAS!$C:$D,2,0)</f>
        <v>PERSONAL</v>
      </c>
      <c r="D433" s="33" t="s">
        <v>41</v>
      </c>
      <c r="E433" s="39" t="str">
        <f ca="1">VLOOKUP(RANDBETWEEN(1,65),TABLAS!$B$4:$D$68,2,0)</f>
        <v>Seguro de vida</v>
      </c>
      <c r="F433" s="41">
        <f t="shared" ca="1" si="6"/>
        <v>19089</v>
      </c>
      <c r="G433" s="41">
        <f ca="1">RANDBETWEEN(70,130)/100*Tabla1[[#This Row],[Valor Meta 2019]]</f>
        <v>21952.35</v>
      </c>
      <c r="H433" s="40">
        <f ca="1">RANDBETWEEN(70,120)/100*Tabla1[[#This Row],[Valor Real 2019]]</f>
        <v>17122.832999999999</v>
      </c>
    </row>
    <row r="434" spans="2:8" ht="15" customHeight="1" x14ac:dyDescent="0.25">
      <c r="B434" s="33" t="s">
        <v>24</v>
      </c>
      <c r="C434" t="str">
        <f ca="1">VLOOKUP(Tabla1[[#This Row],[Cuenta]],TABLAS!$C:$D,2,0)</f>
        <v>PERSONAL</v>
      </c>
      <c r="D434" s="33" t="s">
        <v>41</v>
      </c>
      <c r="E434" s="39" t="str">
        <f ca="1">VLOOKUP(RANDBETWEEN(1,65),TABLAS!$B$4:$D$68,2,0)</f>
        <v>Seguro de vida</v>
      </c>
      <c r="F434" s="41">
        <f t="shared" ca="1" si="6"/>
        <v>20536</v>
      </c>
      <c r="G434" s="41">
        <f ca="1">RANDBETWEEN(70,130)/100*Tabla1[[#This Row],[Valor Meta 2019]]</f>
        <v>21768.16</v>
      </c>
      <c r="H434" s="40">
        <f ca="1">RANDBETWEEN(70,120)/100*Tabla1[[#This Row],[Valor Real 2019]]</f>
        <v>16543.801599999999</v>
      </c>
    </row>
    <row r="435" spans="2:8" ht="15" customHeight="1" x14ac:dyDescent="0.25">
      <c r="B435" s="33" t="s">
        <v>24</v>
      </c>
      <c r="C435" t="str">
        <f ca="1">VLOOKUP(Tabla1[[#This Row],[Cuenta]],TABLAS!$C:$D,2,0)</f>
        <v>SERVICIOS DE TERCEROS</v>
      </c>
      <c r="D435" s="33" t="s">
        <v>41</v>
      </c>
      <c r="E435" s="39" t="str">
        <f ca="1">VLOOKUP(RANDBETWEEN(1,65),TABLAS!$B$4:$D$68,2,0)</f>
        <v>Flete Local</v>
      </c>
      <c r="F435" s="41">
        <f t="shared" ca="1" si="6"/>
        <v>21719</v>
      </c>
      <c r="G435" s="41">
        <f ca="1">RANDBETWEEN(70,130)/100*Tabla1[[#This Row],[Valor Meta 2019]]</f>
        <v>22587.760000000002</v>
      </c>
      <c r="H435" s="40">
        <f ca="1">RANDBETWEEN(70,120)/100*Tabla1[[#This Row],[Valor Real 2019]]</f>
        <v>20554.861600000004</v>
      </c>
    </row>
    <row r="436" spans="2:8" ht="15" customHeight="1" x14ac:dyDescent="0.25">
      <c r="B436" s="33" t="s">
        <v>24</v>
      </c>
      <c r="C436" t="str">
        <f ca="1">VLOOKUP(Tabla1[[#This Row],[Cuenta]],TABLAS!$C:$D,2,0)</f>
        <v>PERSONAL</v>
      </c>
      <c r="D436" s="33" t="s">
        <v>41</v>
      </c>
      <c r="E436" s="39" t="str">
        <f ca="1">VLOOKUP(RANDBETWEEN(1,65),TABLAS!$B$4:$D$68,2,0)</f>
        <v>CTS-Compensación por tiempo de servicio</v>
      </c>
      <c r="F436" s="41">
        <f t="shared" ca="1" si="6"/>
        <v>25547</v>
      </c>
      <c r="G436" s="41">
        <f ca="1">RANDBETWEEN(70,130)/100*Tabla1[[#This Row],[Valor Meta 2019]]</f>
        <v>28868.109999999997</v>
      </c>
      <c r="H436" s="40">
        <f ca="1">RANDBETWEEN(70,120)/100*Tabla1[[#This Row],[Valor Real 2019]]</f>
        <v>24826.574599999996</v>
      </c>
    </row>
    <row r="437" spans="2:8" ht="15" customHeight="1" x14ac:dyDescent="0.25">
      <c r="B437" s="33" t="s">
        <v>24</v>
      </c>
      <c r="C437" t="str">
        <f ca="1">VLOOKUP(Tabla1[[#This Row],[Cuenta]],TABLAS!$C:$D,2,0)</f>
        <v>PERSONAL</v>
      </c>
      <c r="D437" s="33" t="s">
        <v>41</v>
      </c>
      <c r="E437" s="39" t="str">
        <f ca="1">VLOOKUP(RANDBETWEEN(1,65),TABLAS!$B$4:$D$68,2,0)</f>
        <v>Gratif. Ordinarias Empleados</v>
      </c>
      <c r="F437" s="41">
        <f t="shared" ca="1" si="6"/>
        <v>22763</v>
      </c>
      <c r="G437" s="41">
        <f ca="1">RANDBETWEEN(70,130)/100*Tabla1[[#This Row],[Valor Meta 2019]]</f>
        <v>20486.7</v>
      </c>
      <c r="H437" s="40">
        <f ca="1">RANDBETWEEN(70,120)/100*Tabla1[[#This Row],[Valor Real 2019]]</f>
        <v>16389.36</v>
      </c>
    </row>
    <row r="438" spans="2:8" ht="15" customHeight="1" x14ac:dyDescent="0.25">
      <c r="B438" s="33" t="s">
        <v>24</v>
      </c>
      <c r="C438" t="str">
        <f ca="1">VLOOKUP(Tabla1[[#This Row],[Cuenta]],TABLAS!$C:$D,2,0)</f>
        <v>SERVICIOS DE TERCEROS</v>
      </c>
      <c r="D438" s="33" t="s">
        <v>41</v>
      </c>
      <c r="E438" s="39" t="str">
        <f ca="1">VLOOKUP(RANDBETWEEN(1,65),TABLAS!$B$4:$D$68,2,0)</f>
        <v>Energia Electrica</v>
      </c>
      <c r="F438" s="41">
        <f t="shared" ca="1" si="6"/>
        <v>18494</v>
      </c>
      <c r="G438" s="41">
        <f ca="1">RANDBETWEEN(70,130)/100*Tabla1[[#This Row],[Valor Meta 2019]]</f>
        <v>23302.44</v>
      </c>
      <c r="H438" s="40">
        <f ca="1">RANDBETWEEN(70,120)/100*Tabla1[[#This Row],[Valor Real 2019]]</f>
        <v>18175.903200000001</v>
      </c>
    </row>
    <row r="439" spans="2:8" ht="15" customHeight="1" x14ac:dyDescent="0.25">
      <c r="B439" s="33" t="s">
        <v>24</v>
      </c>
      <c r="C439" t="str">
        <f ca="1">VLOOKUP(Tabla1[[#This Row],[Cuenta]],TABLAS!$C:$D,2,0)</f>
        <v>GESTIÓN</v>
      </c>
      <c r="D439" s="33" t="s">
        <v>42</v>
      </c>
      <c r="E439" s="39" t="str">
        <f ca="1">VLOOKUP(RANDBETWEEN(1,65),TABLAS!$B$4:$D$68,2,0)</f>
        <v>Costo neto enajenaci¾n</v>
      </c>
      <c r="F439" s="41">
        <f t="shared" ca="1" si="6"/>
        <v>23302</v>
      </c>
      <c r="G439" s="41">
        <f ca="1">RANDBETWEEN(70,130)/100*Tabla1[[#This Row],[Valor Meta 2019]]</f>
        <v>22136.899999999998</v>
      </c>
      <c r="H439" s="40">
        <f ca="1">RANDBETWEEN(70,120)/100*Tabla1[[#This Row],[Valor Real 2019]]</f>
        <v>26342.910999999996</v>
      </c>
    </row>
    <row r="440" spans="2:8" ht="15" customHeight="1" x14ac:dyDescent="0.25">
      <c r="B440" s="33" t="s">
        <v>24</v>
      </c>
      <c r="C440" t="str">
        <f ca="1">VLOOKUP(Tabla1[[#This Row],[Cuenta]],TABLAS!$C:$D,2,0)</f>
        <v>SERVICIOS DE TERCEROS</v>
      </c>
      <c r="D440" s="33" t="s">
        <v>42</v>
      </c>
      <c r="E440" s="39" t="str">
        <f ca="1">VLOOKUP(RANDBETWEEN(1,65),TABLAS!$B$4:$D$68,2,0)</f>
        <v>Flete Local</v>
      </c>
      <c r="F440" s="41">
        <f t="shared" ca="1" si="6"/>
        <v>14305</v>
      </c>
      <c r="G440" s="41">
        <f ca="1">RANDBETWEEN(70,130)/100*Tabla1[[#This Row],[Valor Meta 2019]]</f>
        <v>10156.549999999999</v>
      </c>
      <c r="H440" s="40">
        <f ca="1">RANDBETWEEN(70,120)/100*Tabla1[[#This Row],[Valor Real 2019]]</f>
        <v>11273.770500000001</v>
      </c>
    </row>
    <row r="441" spans="2:8" ht="15" customHeight="1" x14ac:dyDescent="0.25">
      <c r="B441" s="33" t="s">
        <v>24</v>
      </c>
      <c r="C441" t="str">
        <f ca="1">VLOOKUP(Tabla1[[#This Row],[Cuenta]],TABLAS!$C:$D,2,0)</f>
        <v>DEPRECIACIÓN, MAQ Y EQUIPOS</v>
      </c>
      <c r="D441" s="33" t="s">
        <v>42</v>
      </c>
      <c r="E441" s="39" t="str">
        <f ca="1">VLOOKUP(RANDBETWEEN(1,65),TABLAS!$B$4:$D$68,2,0)</f>
        <v>Perdida medicion activos-MercaderÝa Difer.inventar</v>
      </c>
      <c r="F441" s="41">
        <f t="shared" ca="1" si="6"/>
        <v>18497</v>
      </c>
      <c r="G441" s="41">
        <f ca="1">RANDBETWEEN(70,130)/100*Tabla1[[#This Row],[Valor Meta 2019]]</f>
        <v>17572.149999999998</v>
      </c>
      <c r="H441" s="40">
        <f ca="1">RANDBETWEEN(70,120)/100*Tabla1[[#This Row],[Valor Real 2019]]</f>
        <v>16166.377999999999</v>
      </c>
    </row>
    <row r="442" spans="2:8" ht="15" customHeight="1" x14ac:dyDescent="0.25">
      <c r="B442" s="33" t="s">
        <v>24</v>
      </c>
      <c r="C442" t="str">
        <f ca="1">VLOOKUP(Tabla1[[#This Row],[Cuenta]],TABLAS!$C:$D,2,0)</f>
        <v>DEPRECIACIÓN, MAQ Y EQUIPOS</v>
      </c>
      <c r="D442" s="33" t="s">
        <v>42</v>
      </c>
      <c r="E442" s="39" t="str">
        <f ca="1">VLOOKUP(RANDBETWEEN(1,65),TABLAS!$B$4:$D$68,2,0)</f>
        <v>Deprec. Edificaciones leasing</v>
      </c>
      <c r="F442" s="41">
        <f t="shared" ca="1" si="6"/>
        <v>19958</v>
      </c>
      <c r="G442" s="41">
        <f ca="1">RANDBETWEEN(70,130)/100*Tabla1[[#This Row],[Valor Meta 2019]]</f>
        <v>24149.18</v>
      </c>
      <c r="H442" s="40">
        <f ca="1">RANDBETWEEN(70,120)/100*Tabla1[[#This Row],[Valor Real 2019]]</f>
        <v>22941.720999999998</v>
      </c>
    </row>
    <row r="443" spans="2:8" ht="15" customHeight="1" x14ac:dyDescent="0.25">
      <c r="B443" s="33" t="s">
        <v>24</v>
      </c>
      <c r="C443" t="str">
        <f ca="1">VLOOKUP(Tabla1[[#This Row],[Cuenta]],TABLAS!$C:$D,2,0)</f>
        <v>GESTIÓN</v>
      </c>
      <c r="D443" s="33" t="s">
        <v>42</v>
      </c>
      <c r="E443" s="39" t="str">
        <f ca="1">VLOOKUP(RANDBETWEEN(1,65),TABLAS!$B$4:$D$68,2,0)</f>
        <v>Suministros diversos</v>
      </c>
      <c r="F443" s="41">
        <f t="shared" ca="1" si="6"/>
        <v>13768</v>
      </c>
      <c r="G443" s="41">
        <f ca="1">RANDBETWEEN(70,130)/100*Tabla1[[#This Row],[Valor Meta 2019]]</f>
        <v>10601.36</v>
      </c>
      <c r="H443" s="40">
        <f ca="1">RANDBETWEEN(70,120)/100*Tabla1[[#This Row],[Valor Real 2019]]</f>
        <v>10919.400800000001</v>
      </c>
    </row>
    <row r="444" spans="2:8" ht="15" customHeight="1" x14ac:dyDescent="0.25">
      <c r="B444" s="33" t="s">
        <v>24</v>
      </c>
      <c r="C444" t="str">
        <f ca="1">VLOOKUP(Tabla1[[#This Row],[Cuenta]],TABLAS!$C:$D,2,0)</f>
        <v>GESTIÓN</v>
      </c>
      <c r="D444" s="33" t="s">
        <v>42</v>
      </c>
      <c r="E444" s="39" t="str">
        <f ca="1">VLOOKUP(RANDBETWEEN(1,65),TABLAS!$B$4:$D$68,2,0)</f>
        <v>SOAT</v>
      </c>
      <c r="F444" s="41">
        <f t="shared" ca="1" si="6"/>
        <v>23339</v>
      </c>
      <c r="G444" s="41">
        <f ca="1">RANDBETWEEN(70,130)/100*Tabla1[[#This Row],[Valor Meta 2019]]</f>
        <v>28473.579999999998</v>
      </c>
      <c r="H444" s="40">
        <f ca="1">RANDBETWEEN(70,120)/100*Tabla1[[#This Row],[Valor Real 2019]]</f>
        <v>34168.295999999995</v>
      </c>
    </row>
    <row r="445" spans="2:8" ht="15" customHeight="1" x14ac:dyDescent="0.25">
      <c r="B445" s="33" t="s">
        <v>24</v>
      </c>
      <c r="C445" t="str">
        <f ca="1">VLOOKUP(Tabla1[[#This Row],[Cuenta]],TABLAS!$C:$D,2,0)</f>
        <v>DEPRECIACIÓN, MAQ Y EQUIPOS</v>
      </c>
      <c r="D445" s="33" t="s">
        <v>42</v>
      </c>
      <c r="E445" s="39" t="str">
        <f ca="1">VLOOKUP(RANDBETWEEN(1,65),TABLAS!$B$4:$D$68,2,0)</f>
        <v>Perd. med-desmedros / merma</v>
      </c>
      <c r="F445" s="41">
        <f t="shared" ca="1" si="6"/>
        <v>25266</v>
      </c>
      <c r="G445" s="41">
        <f ca="1">RANDBETWEEN(70,130)/100*Tabla1[[#This Row],[Valor Meta 2019]]</f>
        <v>28550.579999999998</v>
      </c>
      <c r="H445" s="40">
        <f ca="1">RANDBETWEEN(70,120)/100*Tabla1[[#This Row],[Valor Real 2019]]</f>
        <v>23125.969799999999</v>
      </c>
    </row>
    <row r="446" spans="2:8" ht="15" customHeight="1" x14ac:dyDescent="0.25">
      <c r="B446" s="33" t="s">
        <v>24</v>
      </c>
      <c r="C446" t="str">
        <f ca="1">VLOOKUP(Tabla1[[#This Row],[Cuenta]],TABLAS!$C:$D,2,0)</f>
        <v>PERSONAL</v>
      </c>
      <c r="D446" s="33" t="s">
        <v>42</v>
      </c>
      <c r="E446" s="39" t="str">
        <f ca="1">VLOOKUP(RANDBETWEEN(1,65),TABLAS!$B$4:$D$68,2,0)</f>
        <v>Gratificaciones Extraordinarias Empleados</v>
      </c>
      <c r="F446" s="41">
        <f t="shared" ca="1" si="6"/>
        <v>29757</v>
      </c>
      <c r="G446" s="41">
        <f ca="1">RANDBETWEEN(70,130)/100*Tabla1[[#This Row],[Valor Meta 2019]]</f>
        <v>33625.409999999996</v>
      </c>
      <c r="H446" s="40">
        <f ca="1">RANDBETWEEN(70,120)/100*Tabla1[[#This Row],[Valor Real 2019]]</f>
        <v>30262.868999999999</v>
      </c>
    </row>
    <row r="447" spans="2:8" ht="15" customHeight="1" x14ac:dyDescent="0.25">
      <c r="B447" s="33" t="s">
        <v>24</v>
      </c>
      <c r="C447" t="str">
        <f ca="1">VLOOKUP(Tabla1[[#This Row],[Cuenta]],TABLAS!$C:$D,2,0)</f>
        <v>DEPRECIACIÓN, MAQ Y EQUIPOS</v>
      </c>
      <c r="D447" s="33" t="s">
        <v>42</v>
      </c>
      <c r="E447" s="39" t="str">
        <f ca="1">VLOOKUP(RANDBETWEEN(1,65),TABLAS!$B$4:$D$68,2,0)</f>
        <v>Deprec.Equipo de computo Costo</v>
      </c>
      <c r="F447" s="41">
        <f t="shared" ca="1" si="6"/>
        <v>12359</v>
      </c>
      <c r="G447" s="41">
        <f ca="1">RANDBETWEEN(70,130)/100*Tabla1[[#This Row],[Valor Meta 2019]]</f>
        <v>10257.969999999999</v>
      </c>
      <c r="H447" s="40">
        <f ca="1">RANDBETWEEN(70,120)/100*Tabla1[[#This Row],[Valor Real 2019]]</f>
        <v>9232.1729999999989</v>
      </c>
    </row>
    <row r="448" spans="2:8" ht="15" customHeight="1" x14ac:dyDescent="0.25">
      <c r="B448" s="33" t="s">
        <v>24</v>
      </c>
      <c r="C448" t="str">
        <f ca="1">VLOOKUP(Tabla1[[#This Row],[Cuenta]],TABLAS!$C:$D,2,0)</f>
        <v>GESTIÓN</v>
      </c>
      <c r="D448" s="33" t="s">
        <v>42</v>
      </c>
      <c r="E448" s="39" t="str">
        <f ca="1">VLOOKUP(RANDBETWEEN(1,65),TABLAS!$B$4:$D$68,2,0)</f>
        <v>Licencias de Sistemas</v>
      </c>
      <c r="F448" s="41">
        <f t="shared" ca="1" si="6"/>
        <v>17257</v>
      </c>
      <c r="G448" s="41">
        <f ca="1">RANDBETWEEN(70,130)/100*Tabla1[[#This Row],[Valor Meta 2019]]</f>
        <v>16911.86</v>
      </c>
      <c r="H448" s="40">
        <f ca="1">RANDBETWEEN(70,120)/100*Tabla1[[#This Row],[Valor Real 2019]]</f>
        <v>14882.436800000001</v>
      </c>
    </row>
    <row r="449" spans="2:8" ht="15" customHeight="1" x14ac:dyDescent="0.25">
      <c r="B449" s="33" t="s">
        <v>24</v>
      </c>
      <c r="C449" t="str">
        <f ca="1">VLOOKUP(Tabla1[[#This Row],[Cuenta]],TABLAS!$C:$D,2,0)</f>
        <v>SERVICIOS DE TERCEROS</v>
      </c>
      <c r="D449" s="33" t="s">
        <v>42</v>
      </c>
      <c r="E449" s="39" t="str">
        <f ca="1">VLOOKUP(RANDBETWEEN(1,65),TABLAS!$B$4:$D$68,2,0)</f>
        <v>Limpieza</v>
      </c>
      <c r="F449" s="41">
        <f t="shared" ca="1" si="6"/>
        <v>9576</v>
      </c>
      <c r="G449" s="41">
        <f ca="1">RANDBETWEEN(70,130)/100*Tabla1[[#This Row],[Valor Meta 2019]]</f>
        <v>12448.800000000001</v>
      </c>
      <c r="H449" s="40">
        <f ca="1">RANDBETWEEN(70,120)/100*Tabla1[[#This Row],[Valor Real 2019]]</f>
        <v>12697.776000000002</v>
      </c>
    </row>
    <row r="450" spans="2:8" ht="15" customHeight="1" x14ac:dyDescent="0.25">
      <c r="B450" s="33" t="s">
        <v>24</v>
      </c>
      <c r="C450" t="str">
        <f ca="1">VLOOKUP(Tabla1[[#This Row],[Cuenta]],TABLAS!$C:$D,2,0)</f>
        <v>SERVICIOS DE TERCEROS</v>
      </c>
      <c r="D450" s="33" t="s">
        <v>42</v>
      </c>
      <c r="E450" s="39" t="str">
        <f ca="1">VLOOKUP(RANDBETWEEN(1,65),TABLAS!$B$4:$D$68,2,0)</f>
        <v>Servicios p·blicos</v>
      </c>
      <c r="F450" s="41">
        <f t="shared" ca="1" si="6"/>
        <v>8753</v>
      </c>
      <c r="G450" s="41">
        <f ca="1">RANDBETWEEN(70,130)/100*Tabla1[[#This Row],[Valor Meta 2019]]</f>
        <v>6389.69</v>
      </c>
      <c r="H450" s="40">
        <f ca="1">RANDBETWEEN(70,120)/100*Tabla1[[#This Row],[Valor Real 2019]]</f>
        <v>7220.3496999999988</v>
      </c>
    </row>
    <row r="451" spans="2:8" ht="15" customHeight="1" x14ac:dyDescent="0.25">
      <c r="B451" s="33" t="s">
        <v>24</v>
      </c>
      <c r="C451" t="str">
        <f ca="1">VLOOKUP(Tabla1[[#This Row],[Cuenta]],TABLAS!$C:$D,2,0)</f>
        <v>DEPRECIACIÓN, MAQ Y EQUIPOS</v>
      </c>
      <c r="D451" s="33" t="s">
        <v>42</v>
      </c>
      <c r="E451" s="39" t="str">
        <f ca="1">VLOOKUP(RANDBETWEEN(1,65),TABLAS!$B$4:$D$68,2,0)</f>
        <v>Deprec.Edificaciones Costo</v>
      </c>
      <c r="F451" s="41">
        <f t="shared" ca="1" si="6"/>
        <v>21663</v>
      </c>
      <c r="G451" s="41">
        <f ca="1">RANDBETWEEN(70,130)/100*Tabla1[[#This Row],[Valor Meta 2019]]</f>
        <v>21013.11</v>
      </c>
      <c r="H451" s="40">
        <f ca="1">RANDBETWEEN(70,120)/100*Tabla1[[#This Row],[Valor Real 2019]]</f>
        <v>19962.4545</v>
      </c>
    </row>
    <row r="452" spans="2:8" ht="15" customHeight="1" x14ac:dyDescent="0.25">
      <c r="B452" s="33" t="s">
        <v>24</v>
      </c>
      <c r="C452" t="str">
        <f ca="1">VLOOKUP(Tabla1[[#This Row],[Cuenta]],TABLAS!$C:$D,2,0)</f>
        <v>SERVICIOS DE TERCEROS</v>
      </c>
      <c r="D452" s="33" t="s">
        <v>42</v>
      </c>
      <c r="E452" s="39" t="str">
        <f ca="1">VLOOKUP(RANDBETWEEN(1,65),TABLAS!$B$4:$D$68,2,0)</f>
        <v>Reparaciones Vehiculos</v>
      </c>
      <c r="F452" s="41">
        <f t="shared" ca="1" si="6"/>
        <v>22366</v>
      </c>
      <c r="G452" s="41">
        <f ca="1">RANDBETWEEN(70,130)/100*Tabla1[[#This Row],[Valor Meta 2019]]</f>
        <v>27062.86</v>
      </c>
      <c r="H452" s="40">
        <f ca="1">RANDBETWEEN(70,120)/100*Tabla1[[#This Row],[Valor Real 2019]]</f>
        <v>23544.688200000001</v>
      </c>
    </row>
    <row r="453" spans="2:8" ht="15" customHeight="1" x14ac:dyDescent="0.25">
      <c r="B453" s="33" t="s">
        <v>24</v>
      </c>
      <c r="C453" t="str">
        <f ca="1">VLOOKUP(Tabla1[[#This Row],[Cuenta]],TABLAS!$C:$D,2,0)</f>
        <v>GESTIÓN</v>
      </c>
      <c r="D453" s="33" t="s">
        <v>42</v>
      </c>
      <c r="E453" s="39" t="str">
        <f ca="1">VLOOKUP(RANDBETWEEN(1,65),TABLAS!$B$4:$D$68,2,0)</f>
        <v>comprobantes de pago</v>
      </c>
      <c r="F453" s="41">
        <f t="shared" ca="1" si="6"/>
        <v>13732</v>
      </c>
      <c r="G453" s="41">
        <f ca="1">RANDBETWEEN(70,130)/100*Tabla1[[#This Row],[Valor Meta 2019]]</f>
        <v>12358.800000000001</v>
      </c>
      <c r="H453" s="40">
        <f ca="1">RANDBETWEEN(70,120)/100*Tabla1[[#This Row],[Valor Real 2019]]</f>
        <v>10134.216</v>
      </c>
    </row>
    <row r="454" spans="2:8" ht="15" customHeight="1" x14ac:dyDescent="0.25">
      <c r="B454" s="33" t="s">
        <v>24</v>
      </c>
      <c r="C454" t="str">
        <f ca="1">VLOOKUP(Tabla1[[#This Row],[Cuenta]],TABLAS!$C:$D,2,0)</f>
        <v>SERVICIOS DE TERCEROS</v>
      </c>
      <c r="D454" s="33" t="s">
        <v>43</v>
      </c>
      <c r="E454" s="39" t="str">
        <f ca="1">VLOOKUP(RANDBETWEEN(1,65),TABLAS!$B$4:$D$68,2,0)</f>
        <v>Selección Y Eval. Pe</v>
      </c>
      <c r="F454" s="41">
        <f t="shared" ref="F454:F517" ca="1" si="7">RANDBETWEEN(8000,30000)</f>
        <v>23585</v>
      </c>
      <c r="G454" s="41">
        <f ca="1">RANDBETWEEN(70,130)/100*Tabla1[[#This Row],[Valor Meta 2019]]</f>
        <v>16509.5</v>
      </c>
      <c r="H454" s="40">
        <f ca="1">RANDBETWEEN(70,120)/100*Tabla1[[#This Row],[Valor Real 2019]]</f>
        <v>17995.355</v>
      </c>
    </row>
    <row r="455" spans="2:8" ht="15" customHeight="1" x14ac:dyDescent="0.25">
      <c r="B455" s="33" t="s">
        <v>24</v>
      </c>
      <c r="C455" t="str">
        <f ca="1">VLOOKUP(Tabla1[[#This Row],[Cuenta]],TABLAS!$C:$D,2,0)</f>
        <v>DEPRECIACIÓN, MAQ Y EQUIPOS</v>
      </c>
      <c r="D455" s="33" t="s">
        <v>43</v>
      </c>
      <c r="E455" s="39" t="str">
        <f ca="1">VLOOKUP(RANDBETWEEN(1,65),TABLAS!$B$4:$D$68,2,0)</f>
        <v>Deprec.Maquinarias leasing</v>
      </c>
      <c r="F455" s="41">
        <f t="shared" ca="1" si="7"/>
        <v>29665</v>
      </c>
      <c r="G455" s="41">
        <f ca="1">RANDBETWEEN(70,130)/100*Tabla1[[#This Row],[Valor Meta 2019]]</f>
        <v>27885.1</v>
      </c>
      <c r="H455" s="40">
        <f ca="1">RANDBETWEEN(70,120)/100*Tabla1[[#This Row],[Valor Real 2019]]</f>
        <v>30115.907999999999</v>
      </c>
    </row>
    <row r="456" spans="2:8" ht="15" customHeight="1" x14ac:dyDescent="0.25">
      <c r="B456" s="33" t="s">
        <v>24</v>
      </c>
      <c r="C456" t="str">
        <f ca="1">VLOOKUP(Tabla1[[#This Row],[Cuenta]],TABLAS!$C:$D,2,0)</f>
        <v>SERVICIOS DE TERCEROS</v>
      </c>
      <c r="D456" s="33" t="s">
        <v>43</v>
      </c>
      <c r="E456" s="39" t="str">
        <f ca="1">VLOOKUP(RANDBETWEEN(1,65),TABLAS!$B$4:$D$68,2,0)</f>
        <v>Aporte Publicitario</v>
      </c>
      <c r="F456" s="41">
        <f t="shared" ca="1" si="7"/>
        <v>27680</v>
      </c>
      <c r="G456" s="41">
        <f ca="1">RANDBETWEEN(70,130)/100*Tabla1[[#This Row],[Valor Meta 2019]]</f>
        <v>29894.400000000001</v>
      </c>
      <c r="H456" s="40">
        <f ca="1">RANDBETWEEN(70,120)/100*Tabla1[[#This Row],[Valor Real 2019]]</f>
        <v>31090.176000000003</v>
      </c>
    </row>
    <row r="457" spans="2:8" ht="15" customHeight="1" x14ac:dyDescent="0.25">
      <c r="B457" s="33" t="s">
        <v>24</v>
      </c>
      <c r="C457" t="str">
        <f ca="1">VLOOKUP(Tabla1[[#This Row],[Cuenta]],TABLAS!$C:$D,2,0)</f>
        <v>DEPRECIACIÓN, MAQ Y EQUIPOS</v>
      </c>
      <c r="D457" s="33" t="s">
        <v>43</v>
      </c>
      <c r="E457" s="39" t="str">
        <f ca="1">VLOOKUP(RANDBETWEEN(1,65),TABLAS!$B$4:$D$68,2,0)</f>
        <v>Depre.Equipos diversos leasing</v>
      </c>
      <c r="F457" s="41">
        <f t="shared" ca="1" si="7"/>
        <v>15633</v>
      </c>
      <c r="G457" s="41">
        <f ca="1">RANDBETWEEN(70,130)/100*Tabla1[[#This Row],[Valor Meta 2019]]</f>
        <v>11255.76</v>
      </c>
      <c r="H457" s="40">
        <f ca="1">RANDBETWEEN(70,120)/100*Tabla1[[#This Row],[Valor Real 2019]]</f>
        <v>12831.5664</v>
      </c>
    </row>
    <row r="458" spans="2:8" ht="15" customHeight="1" x14ac:dyDescent="0.25">
      <c r="B458" s="33" t="s">
        <v>24</v>
      </c>
      <c r="C458" t="str">
        <f ca="1">VLOOKUP(Tabla1[[#This Row],[Cuenta]],TABLAS!$C:$D,2,0)</f>
        <v>SERVICIOS DE TERCEROS</v>
      </c>
      <c r="D458" s="33" t="s">
        <v>43</v>
      </c>
      <c r="E458" s="39" t="str">
        <f ca="1">VLOOKUP(RANDBETWEEN(1,65),TABLAS!$B$4:$D$68,2,0)</f>
        <v>Otros Fletes</v>
      </c>
      <c r="F458" s="41">
        <f t="shared" ca="1" si="7"/>
        <v>25603</v>
      </c>
      <c r="G458" s="41">
        <f ca="1">RANDBETWEEN(70,130)/100*Tabla1[[#This Row],[Valor Meta 2019]]</f>
        <v>21250.489999999998</v>
      </c>
      <c r="H458" s="40">
        <f ca="1">RANDBETWEEN(70,120)/100*Tabla1[[#This Row],[Valor Real 2019]]</f>
        <v>17000.392</v>
      </c>
    </row>
    <row r="459" spans="2:8" ht="15" customHeight="1" x14ac:dyDescent="0.25">
      <c r="B459" s="33" t="s">
        <v>24</v>
      </c>
      <c r="C459" t="str">
        <f ca="1">VLOOKUP(Tabla1[[#This Row],[Cuenta]],TABLAS!$C:$D,2,0)</f>
        <v>SERVICIOS DE TERCEROS</v>
      </c>
      <c r="D459" s="33" t="s">
        <v>43</v>
      </c>
      <c r="E459" s="39" t="str">
        <f ca="1">VLOOKUP(RANDBETWEEN(1,65),TABLAS!$B$4:$D$68,2,0)</f>
        <v>Flete a Provincia</v>
      </c>
      <c r="F459" s="41">
        <f t="shared" ca="1" si="7"/>
        <v>9006</v>
      </c>
      <c r="G459" s="41">
        <f ca="1">RANDBETWEEN(70,130)/100*Tabla1[[#This Row],[Valor Meta 2019]]</f>
        <v>10446.959999999999</v>
      </c>
      <c r="H459" s="40">
        <f ca="1">RANDBETWEEN(70,120)/100*Tabla1[[#This Row],[Valor Real 2019]]</f>
        <v>7521.8111999999992</v>
      </c>
    </row>
    <row r="460" spans="2:8" ht="15" customHeight="1" x14ac:dyDescent="0.25">
      <c r="B460" s="33" t="s">
        <v>24</v>
      </c>
      <c r="C460" t="str">
        <f ca="1">VLOOKUP(Tabla1[[#This Row],[Cuenta]],TABLAS!$C:$D,2,0)</f>
        <v>GESTIÓN</v>
      </c>
      <c r="D460" s="33" t="s">
        <v>43</v>
      </c>
      <c r="E460" s="39" t="str">
        <f ca="1">VLOOKUP(RANDBETWEEN(1,65),TABLAS!$B$4:$D$68,2,0)</f>
        <v>comprobantes de pago</v>
      </c>
      <c r="F460" s="41">
        <f t="shared" ca="1" si="7"/>
        <v>25143</v>
      </c>
      <c r="G460" s="41">
        <f ca="1">RANDBETWEEN(70,130)/100*Tabla1[[#This Row],[Valor Meta 2019]]</f>
        <v>26651.58</v>
      </c>
      <c r="H460" s="40">
        <f ca="1">RANDBETWEEN(70,120)/100*Tabla1[[#This Row],[Valor Real 2019]]</f>
        <v>29583.253800000006</v>
      </c>
    </row>
    <row r="461" spans="2:8" ht="15" customHeight="1" x14ac:dyDescent="0.25">
      <c r="B461" s="33" t="s">
        <v>24</v>
      </c>
      <c r="C461" t="str">
        <f ca="1">VLOOKUP(Tabla1[[#This Row],[Cuenta]],TABLAS!$C:$D,2,0)</f>
        <v>PERSONAL</v>
      </c>
      <c r="D461" s="33" t="s">
        <v>43</v>
      </c>
      <c r="E461" s="39" t="str">
        <f ca="1">VLOOKUP(RANDBETWEEN(1,65),TABLAS!$B$4:$D$68,2,0)</f>
        <v>Tickets de alimentos</v>
      </c>
      <c r="F461" s="41">
        <f t="shared" ca="1" si="7"/>
        <v>26759</v>
      </c>
      <c r="G461" s="41">
        <f ca="1">RANDBETWEEN(70,130)/100*Tabla1[[#This Row],[Valor Meta 2019]]</f>
        <v>31575.62</v>
      </c>
      <c r="H461" s="40">
        <f ca="1">RANDBETWEEN(70,120)/100*Tabla1[[#This Row],[Valor Real 2019]]</f>
        <v>24944.739799999999</v>
      </c>
    </row>
    <row r="462" spans="2:8" ht="15" customHeight="1" x14ac:dyDescent="0.25">
      <c r="B462" s="33" t="s">
        <v>25</v>
      </c>
      <c r="C462" s="36" t="str">
        <f ca="1">VLOOKUP(Tabla1[[#This Row],[Cuenta]],TABLAS!$C:$D,2,0)</f>
        <v>DEPRECIACIÓN, MAQ Y EQUIPOS</v>
      </c>
      <c r="D462" s="33" t="s">
        <v>38</v>
      </c>
      <c r="E462" s="39" t="str">
        <f ca="1">VLOOKUP(RANDBETWEEN(1,65),TABLAS!$B$4:$D$68,2,0)</f>
        <v>Deprec.Edificaciones Costo</v>
      </c>
      <c r="F462" s="41">
        <f t="shared" ca="1" si="7"/>
        <v>25069</v>
      </c>
      <c r="G462" s="41">
        <f ca="1">RANDBETWEEN(70,130)/100*Tabla1[[#This Row],[Valor Meta 2019]]</f>
        <v>19052.439999999999</v>
      </c>
      <c r="H462" s="40">
        <f ca="1">RANDBETWEEN(70,120)/100*Tabla1[[#This Row],[Valor Real 2019]]</f>
        <v>17337.720399999998</v>
      </c>
    </row>
    <row r="463" spans="2:8" ht="15" customHeight="1" x14ac:dyDescent="0.25">
      <c r="B463" s="33" t="s">
        <v>25</v>
      </c>
      <c r="C463" s="36" t="str">
        <f ca="1">VLOOKUP(Tabla1[[#This Row],[Cuenta]],TABLAS!$C:$D,2,0)</f>
        <v>PERSONAL</v>
      </c>
      <c r="D463" s="33" t="s">
        <v>38</v>
      </c>
      <c r="E463" s="39" t="str">
        <f ca="1">VLOOKUP(RANDBETWEEN(1,65),TABLAS!$B$4:$D$68,2,0)</f>
        <v>Participacion de utilidades</v>
      </c>
      <c r="F463" s="41">
        <f t="shared" ca="1" si="7"/>
        <v>16708</v>
      </c>
      <c r="G463" s="41">
        <f ca="1">RANDBETWEEN(70,130)/100*Tabla1[[#This Row],[Valor Meta 2019]]</f>
        <v>12363.92</v>
      </c>
      <c r="H463" s="40">
        <f ca="1">RANDBETWEEN(70,120)/100*Tabla1[[#This Row],[Valor Real 2019]]</f>
        <v>14589.425599999999</v>
      </c>
    </row>
    <row r="464" spans="2:8" ht="15" customHeight="1" x14ac:dyDescent="0.25">
      <c r="B464" s="33" t="s">
        <v>25</v>
      </c>
      <c r="C464" s="36" t="str">
        <f ca="1">VLOOKUP(Tabla1[[#This Row],[Cuenta]],TABLAS!$C:$D,2,0)</f>
        <v>PERSONAL</v>
      </c>
      <c r="D464" s="33" t="s">
        <v>38</v>
      </c>
      <c r="E464" s="39" t="str">
        <f ca="1">VLOOKUP(RANDBETWEEN(1,65),TABLAS!$B$4:$D$68,2,0)</f>
        <v>Incentivo por cese</v>
      </c>
      <c r="F464" s="41">
        <f t="shared" ca="1" si="7"/>
        <v>26055</v>
      </c>
      <c r="G464" s="41">
        <f ca="1">RANDBETWEEN(70,130)/100*Tabla1[[#This Row],[Valor Meta 2019]]</f>
        <v>26576.100000000002</v>
      </c>
      <c r="H464" s="40">
        <f ca="1">RANDBETWEEN(70,120)/100*Tabla1[[#This Row],[Valor Real 2019]]</f>
        <v>23121.207000000002</v>
      </c>
    </row>
    <row r="465" spans="2:8" ht="15" customHeight="1" x14ac:dyDescent="0.25">
      <c r="B465" s="33" t="s">
        <v>25</v>
      </c>
      <c r="C465" s="36" t="str">
        <f ca="1">VLOOKUP(Tabla1[[#This Row],[Cuenta]],TABLAS!$C:$D,2,0)</f>
        <v>PERSONAL</v>
      </c>
      <c r="D465" s="33" t="s">
        <v>38</v>
      </c>
      <c r="E465" s="39" t="str">
        <f ca="1">VLOOKUP(RANDBETWEEN(1,65),TABLAS!$B$4:$D$68,2,0)</f>
        <v>Seguro de vida</v>
      </c>
      <c r="F465" s="41">
        <f t="shared" ca="1" si="7"/>
        <v>12858</v>
      </c>
      <c r="G465" s="41">
        <f ca="1">RANDBETWEEN(70,130)/100*Tabla1[[#This Row],[Valor Meta 2019]]</f>
        <v>12086.519999999999</v>
      </c>
      <c r="H465" s="40">
        <f ca="1">RANDBETWEEN(70,120)/100*Tabla1[[#This Row],[Valor Real 2019]]</f>
        <v>12932.5764</v>
      </c>
    </row>
    <row r="466" spans="2:8" ht="15" customHeight="1" x14ac:dyDescent="0.25">
      <c r="B466" s="33" t="s">
        <v>25</v>
      </c>
      <c r="C466" s="36" t="str">
        <f ca="1">VLOOKUP(Tabla1[[#This Row],[Cuenta]],TABLAS!$C:$D,2,0)</f>
        <v>DEPRECIACIÓN, MAQ Y EQUIPOS</v>
      </c>
      <c r="D466" s="33" t="s">
        <v>38</v>
      </c>
      <c r="E466" s="39" t="str">
        <f ca="1">VLOOKUP(RANDBETWEEN(1,65),TABLAS!$B$4:$D$68,2,0)</f>
        <v>Amortiz.Software Costo</v>
      </c>
      <c r="F466" s="41">
        <f t="shared" ca="1" si="7"/>
        <v>10876</v>
      </c>
      <c r="G466" s="41">
        <f ca="1">RANDBETWEEN(70,130)/100*Tabla1[[#This Row],[Valor Meta 2019]]</f>
        <v>13921.28</v>
      </c>
      <c r="H466" s="40">
        <f ca="1">RANDBETWEEN(70,120)/100*Tabla1[[#This Row],[Valor Real 2019]]</f>
        <v>13921.28</v>
      </c>
    </row>
    <row r="467" spans="2:8" ht="15" customHeight="1" x14ac:dyDescent="0.25">
      <c r="B467" s="33" t="s">
        <v>25</v>
      </c>
      <c r="C467" s="36" t="str">
        <f ca="1">VLOOKUP(Tabla1[[#This Row],[Cuenta]],TABLAS!$C:$D,2,0)</f>
        <v>DEPRECIACIÓN, MAQ Y EQUIPOS</v>
      </c>
      <c r="D467" s="33" t="s">
        <v>38</v>
      </c>
      <c r="E467" s="39" t="str">
        <f ca="1">VLOOKUP(RANDBETWEEN(1,65),TABLAS!$B$4:$D$68,2,0)</f>
        <v>Deprec. Edificaciones leasing</v>
      </c>
      <c r="F467" s="41">
        <f t="shared" ca="1" si="7"/>
        <v>9360</v>
      </c>
      <c r="G467" s="41">
        <f ca="1">RANDBETWEEN(70,130)/100*Tabla1[[#This Row],[Valor Meta 2019]]</f>
        <v>9547.2000000000007</v>
      </c>
      <c r="H467" s="40">
        <f ca="1">RANDBETWEEN(70,120)/100*Tabla1[[#This Row],[Valor Real 2019]]</f>
        <v>9069.84</v>
      </c>
    </row>
    <row r="468" spans="2:8" ht="15" customHeight="1" x14ac:dyDescent="0.25">
      <c r="B468" s="33" t="s">
        <v>25</v>
      </c>
      <c r="C468" s="36" t="str">
        <f ca="1">VLOOKUP(Tabla1[[#This Row],[Cuenta]],TABLAS!$C:$D,2,0)</f>
        <v>DEPRECIACIÓN, MAQ Y EQUIPOS</v>
      </c>
      <c r="D468" s="33" t="s">
        <v>39</v>
      </c>
      <c r="E468" s="39" t="str">
        <f ca="1">VLOOKUP(RANDBETWEEN(1,65),TABLAS!$B$4:$D$68,2,0)</f>
        <v>Deprec.Maquinarias leasing</v>
      </c>
      <c r="F468" s="41">
        <f t="shared" ca="1" si="7"/>
        <v>28729</v>
      </c>
      <c r="G468" s="41">
        <f ca="1">RANDBETWEEN(70,130)/100*Tabla1[[#This Row],[Valor Meta 2019]]</f>
        <v>31027.320000000003</v>
      </c>
      <c r="H468" s="40">
        <f ca="1">RANDBETWEEN(70,120)/100*Tabla1[[#This Row],[Valor Real 2019]]</f>
        <v>30096.500400000001</v>
      </c>
    </row>
    <row r="469" spans="2:8" ht="15" customHeight="1" x14ac:dyDescent="0.25">
      <c r="B469" s="33" t="s">
        <v>25</v>
      </c>
      <c r="C469" s="36" t="str">
        <f ca="1">VLOOKUP(Tabla1[[#This Row],[Cuenta]],TABLAS!$C:$D,2,0)</f>
        <v>DEPRECIACIÓN, MAQ Y EQUIPOS</v>
      </c>
      <c r="D469" s="33" t="s">
        <v>39</v>
      </c>
      <c r="E469" s="39" t="str">
        <f ca="1">VLOOKUP(RANDBETWEEN(1,65),TABLAS!$B$4:$D$68,2,0)</f>
        <v>Deprec.Equipo de computo Costo</v>
      </c>
      <c r="F469" s="41">
        <f t="shared" ca="1" si="7"/>
        <v>10922</v>
      </c>
      <c r="G469" s="41">
        <f ca="1">RANDBETWEEN(70,130)/100*Tabla1[[#This Row],[Valor Meta 2019]]</f>
        <v>9065.26</v>
      </c>
      <c r="H469" s="40">
        <f ca="1">RANDBETWEEN(70,120)/100*Tabla1[[#This Row],[Valor Real 2019]]</f>
        <v>8883.9547999999995</v>
      </c>
    </row>
    <row r="470" spans="2:8" ht="15" customHeight="1" x14ac:dyDescent="0.25">
      <c r="B470" s="33" t="s">
        <v>25</v>
      </c>
      <c r="C470" s="36" t="str">
        <f ca="1">VLOOKUP(Tabla1[[#This Row],[Cuenta]],TABLAS!$C:$D,2,0)</f>
        <v>SERVICIOS DE TERCEROS</v>
      </c>
      <c r="D470" s="33" t="s">
        <v>39</v>
      </c>
      <c r="E470" s="39" t="str">
        <f ca="1">VLOOKUP(RANDBETWEEN(1,65),TABLAS!$B$4:$D$68,2,0)</f>
        <v>Courier</v>
      </c>
      <c r="F470" s="41">
        <f t="shared" ca="1" si="7"/>
        <v>23008</v>
      </c>
      <c r="G470" s="41">
        <f ca="1">RANDBETWEEN(70,130)/100*Tabla1[[#This Row],[Valor Meta 2019]]</f>
        <v>18406.400000000001</v>
      </c>
      <c r="H470" s="40">
        <f ca="1">RANDBETWEEN(70,120)/100*Tabla1[[#This Row],[Valor Real 2019]]</f>
        <v>14356.992000000002</v>
      </c>
    </row>
    <row r="471" spans="2:8" ht="15" customHeight="1" x14ac:dyDescent="0.25">
      <c r="B471" s="33" t="s">
        <v>25</v>
      </c>
      <c r="C471" s="36" t="str">
        <f ca="1">VLOOKUP(Tabla1[[#This Row],[Cuenta]],TABLAS!$C:$D,2,0)</f>
        <v>PERSONAL</v>
      </c>
      <c r="D471" s="33" t="s">
        <v>39</v>
      </c>
      <c r="E471" s="39" t="str">
        <f ca="1">VLOOKUP(RANDBETWEEN(1,65),TABLAS!$B$4:$D$68,2,0)</f>
        <v>Gratificaciones Extraordinarias Empleados</v>
      </c>
      <c r="F471" s="41">
        <f t="shared" ca="1" si="7"/>
        <v>15220</v>
      </c>
      <c r="G471" s="41">
        <f ca="1">RANDBETWEEN(70,130)/100*Tabla1[[#This Row],[Valor Meta 2019]]</f>
        <v>15372.2</v>
      </c>
      <c r="H471" s="40">
        <f ca="1">RANDBETWEEN(70,120)/100*Tabla1[[#This Row],[Valor Real 2019]]</f>
        <v>12912.647999999999</v>
      </c>
    </row>
    <row r="472" spans="2:8" ht="15" customHeight="1" x14ac:dyDescent="0.25">
      <c r="B472" s="33" t="s">
        <v>25</v>
      </c>
      <c r="C472" s="36" t="str">
        <f ca="1">VLOOKUP(Tabla1[[#This Row],[Cuenta]],TABLAS!$C:$D,2,0)</f>
        <v>DEPRECIACIÓN, MAQ Y EQUIPOS</v>
      </c>
      <c r="D472" s="33" t="s">
        <v>39</v>
      </c>
      <c r="E472" s="39" t="str">
        <f ca="1">VLOOKUP(RANDBETWEEN(1,65),TABLAS!$B$4:$D$68,2,0)</f>
        <v>Deprec.Equipo de transporte Costo</v>
      </c>
      <c r="F472" s="41">
        <f t="shared" ca="1" si="7"/>
        <v>19435</v>
      </c>
      <c r="G472" s="41">
        <f ca="1">RANDBETWEEN(70,130)/100*Tabla1[[#This Row],[Valor Meta 2019]]</f>
        <v>16519.75</v>
      </c>
      <c r="H472" s="40">
        <f ca="1">RANDBETWEEN(70,120)/100*Tabla1[[#This Row],[Valor Real 2019]]</f>
        <v>19328.107499999998</v>
      </c>
    </row>
    <row r="473" spans="2:8" ht="15" customHeight="1" x14ac:dyDescent="0.25">
      <c r="B473" s="33" t="s">
        <v>25</v>
      </c>
      <c r="C473" s="36" t="str">
        <f ca="1">VLOOKUP(Tabla1[[#This Row],[Cuenta]],TABLAS!$C:$D,2,0)</f>
        <v>SERVICIOS DE TERCEROS</v>
      </c>
      <c r="D473" s="33" t="s">
        <v>39</v>
      </c>
      <c r="E473" s="39" t="str">
        <f ca="1">VLOOKUP(RANDBETWEEN(1,65),TABLAS!$B$4:$D$68,2,0)</f>
        <v>Servicio de personal (service)</v>
      </c>
      <c r="F473" s="41">
        <f t="shared" ca="1" si="7"/>
        <v>28843</v>
      </c>
      <c r="G473" s="41">
        <f ca="1">RANDBETWEEN(70,130)/100*Tabla1[[#This Row],[Valor Meta 2019]]</f>
        <v>33457.879999999997</v>
      </c>
      <c r="H473" s="40">
        <f ca="1">RANDBETWEEN(70,120)/100*Tabla1[[#This Row],[Valor Real 2019]]</f>
        <v>30446.6708</v>
      </c>
    </row>
    <row r="474" spans="2:8" ht="15" customHeight="1" x14ac:dyDescent="0.25">
      <c r="B474" s="33" t="s">
        <v>25</v>
      </c>
      <c r="C474" s="36" t="str">
        <f ca="1">VLOOKUP(Tabla1[[#This Row],[Cuenta]],TABLAS!$C:$D,2,0)</f>
        <v>GESTIÓN</v>
      </c>
      <c r="D474" s="33" t="s">
        <v>39</v>
      </c>
      <c r="E474" s="39" t="str">
        <f ca="1">VLOOKUP(RANDBETWEEN(1,65),TABLAS!$B$4:$D$68,2,0)</f>
        <v>Seguros-Responsabilidad civil</v>
      </c>
      <c r="F474" s="41">
        <f t="shared" ca="1" si="7"/>
        <v>8735</v>
      </c>
      <c r="G474" s="41">
        <f ca="1">RANDBETWEEN(70,130)/100*Tabla1[[#This Row],[Valor Meta 2019]]</f>
        <v>6376.55</v>
      </c>
      <c r="H474" s="40">
        <f ca="1">RANDBETWEEN(70,120)/100*Tabla1[[#This Row],[Valor Real 2019]]</f>
        <v>4591.116</v>
      </c>
    </row>
    <row r="475" spans="2:8" ht="15" customHeight="1" x14ac:dyDescent="0.25">
      <c r="B475" s="33" t="s">
        <v>25</v>
      </c>
      <c r="C475" s="36" t="str">
        <f ca="1">VLOOKUP(Tabla1[[#This Row],[Cuenta]],TABLAS!$C:$D,2,0)</f>
        <v>PERSONAL</v>
      </c>
      <c r="D475" s="33" t="s">
        <v>39</v>
      </c>
      <c r="E475" s="39" t="str">
        <f ca="1">VLOOKUP(RANDBETWEEN(1,65),TABLAS!$B$4:$D$68,2,0)</f>
        <v>Gratificaciones Extraordinarias Empleados</v>
      </c>
      <c r="F475" s="41">
        <f t="shared" ca="1" si="7"/>
        <v>24576</v>
      </c>
      <c r="G475" s="41">
        <f ca="1">RANDBETWEEN(70,130)/100*Tabla1[[#This Row],[Valor Meta 2019]]</f>
        <v>19415.04</v>
      </c>
      <c r="H475" s="40">
        <f ca="1">RANDBETWEEN(70,120)/100*Tabla1[[#This Row],[Valor Real 2019]]</f>
        <v>16502.784</v>
      </c>
    </row>
    <row r="476" spans="2:8" ht="15" customHeight="1" x14ac:dyDescent="0.25">
      <c r="B476" s="33" t="s">
        <v>25</v>
      </c>
      <c r="C476" s="36" t="str">
        <f ca="1">VLOOKUP(Tabla1[[#This Row],[Cuenta]],TABLAS!$C:$D,2,0)</f>
        <v>DEPRECIACIÓN, MAQ Y EQUIPOS</v>
      </c>
      <c r="D476" s="33" t="s">
        <v>39</v>
      </c>
      <c r="E476" s="39" t="str">
        <f ca="1">VLOOKUP(RANDBETWEEN(1,65),TABLAS!$B$4:$D$68,2,0)</f>
        <v>Deprec.Maquinarias Costo</v>
      </c>
      <c r="F476" s="41">
        <f t="shared" ca="1" si="7"/>
        <v>10575</v>
      </c>
      <c r="G476" s="41">
        <f ca="1">RANDBETWEEN(70,130)/100*Tabla1[[#This Row],[Valor Meta 2019]]</f>
        <v>11844.000000000002</v>
      </c>
      <c r="H476" s="40">
        <f ca="1">RANDBETWEEN(70,120)/100*Tabla1[[#This Row],[Valor Real 2019]]</f>
        <v>14212.800000000001</v>
      </c>
    </row>
    <row r="477" spans="2:8" ht="15" customHeight="1" x14ac:dyDescent="0.25">
      <c r="B477" s="33" t="s">
        <v>25</v>
      </c>
      <c r="C477" s="36" t="str">
        <f ca="1">VLOOKUP(Tabla1[[#This Row],[Cuenta]],TABLAS!$C:$D,2,0)</f>
        <v>PERSONAL</v>
      </c>
      <c r="D477" s="33" t="s">
        <v>39</v>
      </c>
      <c r="E477" s="39" t="str">
        <f ca="1">VLOOKUP(RANDBETWEEN(1,65),TABLAS!$B$4:$D$68,2,0)</f>
        <v>ESSALUD-RÚgimen de prestaciones de salud</v>
      </c>
      <c r="F477" s="41">
        <f t="shared" ca="1" si="7"/>
        <v>11891</v>
      </c>
      <c r="G477" s="41">
        <f ca="1">RANDBETWEEN(70,130)/100*Tabla1[[#This Row],[Valor Meta 2019]]</f>
        <v>9156.07</v>
      </c>
      <c r="H477" s="40">
        <f ca="1">RANDBETWEEN(70,120)/100*Tabla1[[#This Row],[Valor Real 2019]]</f>
        <v>10712.6019</v>
      </c>
    </row>
    <row r="478" spans="2:8" ht="15" customHeight="1" x14ac:dyDescent="0.25">
      <c r="B478" s="33" t="s">
        <v>25</v>
      </c>
      <c r="C478" s="36" t="str">
        <f ca="1">VLOOKUP(Tabla1[[#This Row],[Cuenta]],TABLAS!$C:$D,2,0)</f>
        <v>PERSONAL</v>
      </c>
      <c r="D478" s="33" t="s">
        <v>39</v>
      </c>
      <c r="E478" s="39" t="str">
        <f ca="1">VLOOKUP(RANDBETWEEN(1,65),TABLAS!$B$4:$D$68,2,0)</f>
        <v>Consumos</v>
      </c>
      <c r="F478" s="41">
        <f t="shared" ca="1" si="7"/>
        <v>18631</v>
      </c>
      <c r="G478" s="41">
        <f ca="1">RANDBETWEEN(70,130)/100*Tabla1[[#This Row],[Valor Meta 2019]]</f>
        <v>21425.649999999998</v>
      </c>
      <c r="H478" s="40">
        <f ca="1">RANDBETWEEN(70,120)/100*Tabla1[[#This Row],[Valor Real 2019]]</f>
        <v>22496.932499999999</v>
      </c>
    </row>
    <row r="479" spans="2:8" ht="15" customHeight="1" x14ac:dyDescent="0.25">
      <c r="B479" s="33" t="s">
        <v>25</v>
      </c>
      <c r="C479" s="36" t="str">
        <f ca="1">VLOOKUP(Tabla1[[#This Row],[Cuenta]],TABLAS!$C:$D,2,0)</f>
        <v>DEPRECIACIÓN, MAQ Y EQUIPOS</v>
      </c>
      <c r="D479" s="33" t="s">
        <v>39</v>
      </c>
      <c r="E479" s="39" t="str">
        <f ca="1">VLOOKUP(RANDBETWEEN(1,65),TABLAS!$B$4:$D$68,2,0)</f>
        <v>Deprec.Equipo de transporte leasing</v>
      </c>
      <c r="F479" s="41">
        <f t="shared" ca="1" si="7"/>
        <v>11676</v>
      </c>
      <c r="G479" s="41">
        <f ca="1">RANDBETWEEN(70,130)/100*Tabla1[[#This Row],[Valor Meta 2019]]</f>
        <v>11676</v>
      </c>
      <c r="H479" s="40">
        <f ca="1">RANDBETWEEN(70,120)/100*Tabla1[[#This Row],[Valor Real 2019]]</f>
        <v>13777.679999999998</v>
      </c>
    </row>
    <row r="480" spans="2:8" ht="15" customHeight="1" x14ac:dyDescent="0.25">
      <c r="B480" s="33" t="s">
        <v>25</v>
      </c>
      <c r="C480" s="36" t="str">
        <f ca="1">VLOOKUP(Tabla1[[#This Row],[Cuenta]],TABLAS!$C:$D,2,0)</f>
        <v>PERSONAL</v>
      </c>
      <c r="D480" s="33" t="s">
        <v>39</v>
      </c>
      <c r="E480" s="39" t="str">
        <f ca="1">VLOOKUP(RANDBETWEEN(1,65),TABLAS!$B$4:$D$68,2,0)</f>
        <v>Sueldos</v>
      </c>
      <c r="F480" s="41">
        <f t="shared" ca="1" si="7"/>
        <v>21857</v>
      </c>
      <c r="G480" s="41">
        <f ca="1">RANDBETWEEN(70,130)/100*Tabla1[[#This Row],[Valor Meta 2019]]</f>
        <v>19889.87</v>
      </c>
      <c r="H480" s="40">
        <f ca="1">RANDBETWEEN(70,120)/100*Tabla1[[#This Row],[Valor Real 2019]]</f>
        <v>21282.160899999999</v>
      </c>
    </row>
    <row r="481" spans="2:8" ht="15" customHeight="1" x14ac:dyDescent="0.25">
      <c r="B481" s="33" t="s">
        <v>25</v>
      </c>
      <c r="C481" s="36" t="str">
        <f ca="1">VLOOKUP(Tabla1[[#This Row],[Cuenta]],TABLAS!$C:$D,2,0)</f>
        <v>DEPRECIACIÓN, MAQ Y EQUIPOS</v>
      </c>
      <c r="D481" s="33" t="s">
        <v>39</v>
      </c>
      <c r="E481" s="39" t="str">
        <f ca="1">VLOOKUP(RANDBETWEEN(1,65),TABLAS!$B$4:$D$68,2,0)</f>
        <v>Deprec.Equipos diversos Costo</v>
      </c>
      <c r="F481" s="41">
        <f t="shared" ca="1" si="7"/>
        <v>11136</v>
      </c>
      <c r="G481" s="41">
        <f ca="1">RANDBETWEEN(70,130)/100*Tabla1[[#This Row],[Valor Meta 2019]]</f>
        <v>12360.960000000001</v>
      </c>
      <c r="H481" s="40">
        <f ca="1">RANDBETWEEN(70,120)/100*Tabla1[[#This Row],[Valor Real 2019]]</f>
        <v>9394.3296000000009</v>
      </c>
    </row>
    <row r="482" spans="2:8" ht="15" customHeight="1" x14ac:dyDescent="0.25">
      <c r="B482" s="33" t="s">
        <v>25</v>
      </c>
      <c r="C482" s="36" t="str">
        <f ca="1">VLOOKUP(Tabla1[[#This Row],[Cuenta]],TABLAS!$C:$D,2,0)</f>
        <v>DEPRECIACIÓN, MAQ Y EQUIPOS</v>
      </c>
      <c r="D482" s="33" t="s">
        <v>40</v>
      </c>
      <c r="E482" s="39" t="str">
        <f ca="1">VLOOKUP(RANDBETWEEN(1,65),TABLAS!$B$4:$D$68,2,0)</f>
        <v>Deprec.Maquinarias Costo</v>
      </c>
      <c r="F482" s="41">
        <f t="shared" ca="1" si="7"/>
        <v>17438</v>
      </c>
      <c r="G482" s="41">
        <f ca="1">RANDBETWEEN(70,130)/100*Tabla1[[#This Row],[Valor Meta 2019]]</f>
        <v>12555.359999999999</v>
      </c>
      <c r="H482" s="40">
        <f ca="1">RANDBETWEEN(70,120)/100*Tabla1[[#This Row],[Valor Real 2019]]</f>
        <v>13057.5744</v>
      </c>
    </row>
    <row r="483" spans="2:8" ht="15" customHeight="1" x14ac:dyDescent="0.25">
      <c r="B483" s="33" t="s">
        <v>25</v>
      </c>
      <c r="C483" s="36" t="str">
        <f ca="1">VLOOKUP(Tabla1[[#This Row],[Cuenta]],TABLAS!$C:$D,2,0)</f>
        <v>SERVICIOS DE TERCEROS</v>
      </c>
      <c r="D483" s="33" t="s">
        <v>40</v>
      </c>
      <c r="E483" s="39" t="str">
        <f ca="1">VLOOKUP(RANDBETWEEN(1,65),TABLAS!$B$4:$D$68,2,0)</f>
        <v>Otros Fletes</v>
      </c>
      <c r="F483" s="41">
        <f t="shared" ca="1" si="7"/>
        <v>23622</v>
      </c>
      <c r="G483" s="41">
        <f ca="1">RANDBETWEEN(70,130)/100*Tabla1[[#This Row],[Valor Meta 2019]]</f>
        <v>22204.68</v>
      </c>
      <c r="H483" s="40">
        <f ca="1">RANDBETWEEN(70,120)/100*Tabla1[[#This Row],[Valor Real 2019]]</f>
        <v>23314.914000000001</v>
      </c>
    </row>
    <row r="484" spans="2:8" ht="15" customHeight="1" x14ac:dyDescent="0.25">
      <c r="B484" s="33" t="s">
        <v>25</v>
      </c>
      <c r="C484" s="36" t="str">
        <f ca="1">VLOOKUP(Tabla1[[#This Row],[Cuenta]],TABLAS!$C:$D,2,0)</f>
        <v>SERVICIOS DE TERCEROS</v>
      </c>
      <c r="D484" s="33" t="s">
        <v>40</v>
      </c>
      <c r="E484" s="39" t="str">
        <f ca="1">VLOOKUP(RANDBETWEEN(1,65),TABLAS!$B$4:$D$68,2,0)</f>
        <v>Estibas</v>
      </c>
      <c r="F484" s="41">
        <f t="shared" ca="1" si="7"/>
        <v>23021</v>
      </c>
      <c r="G484" s="41">
        <f ca="1">RANDBETWEEN(70,130)/100*Tabla1[[#This Row],[Valor Meta 2019]]</f>
        <v>28776.25</v>
      </c>
      <c r="H484" s="40">
        <f ca="1">RANDBETWEEN(70,120)/100*Tabla1[[#This Row],[Valor Real 2019]]</f>
        <v>21869.95</v>
      </c>
    </row>
    <row r="485" spans="2:8" ht="15" customHeight="1" x14ac:dyDescent="0.25">
      <c r="B485" s="33" t="s">
        <v>25</v>
      </c>
      <c r="C485" s="36" t="str">
        <f ca="1">VLOOKUP(Tabla1[[#This Row],[Cuenta]],TABLAS!$C:$D,2,0)</f>
        <v>PERSONAL</v>
      </c>
      <c r="D485" s="33" t="s">
        <v>40</v>
      </c>
      <c r="E485" s="39" t="str">
        <f ca="1">VLOOKUP(RANDBETWEEN(1,65),TABLAS!$B$4:$D$68,2,0)</f>
        <v>Vacaciones</v>
      </c>
      <c r="F485" s="41">
        <f t="shared" ca="1" si="7"/>
        <v>10798</v>
      </c>
      <c r="G485" s="41">
        <f ca="1">RANDBETWEEN(70,130)/100*Tabla1[[#This Row],[Valor Meta 2019]]</f>
        <v>9178.2999999999993</v>
      </c>
      <c r="H485" s="40">
        <f ca="1">RANDBETWEEN(70,120)/100*Tabla1[[#This Row],[Valor Real 2019]]</f>
        <v>9545.4319999999989</v>
      </c>
    </row>
    <row r="486" spans="2:8" ht="15" customHeight="1" x14ac:dyDescent="0.25">
      <c r="B486" s="33" t="s">
        <v>25</v>
      </c>
      <c r="C486" s="36" t="str">
        <f ca="1">VLOOKUP(Tabla1[[#This Row],[Cuenta]],TABLAS!$C:$D,2,0)</f>
        <v>GESTIÓN</v>
      </c>
      <c r="D486" s="33" t="s">
        <v>40</v>
      </c>
      <c r="E486" s="39" t="str">
        <f ca="1">VLOOKUP(RANDBETWEEN(1,65),TABLAS!$B$4:$D$68,2,0)</f>
        <v>Sanciones Administra</v>
      </c>
      <c r="F486" s="41">
        <f t="shared" ca="1" si="7"/>
        <v>29206</v>
      </c>
      <c r="G486" s="41">
        <f ca="1">RANDBETWEEN(70,130)/100*Tabla1[[#This Row],[Valor Meta 2019]]</f>
        <v>28037.759999999998</v>
      </c>
      <c r="H486" s="40">
        <f ca="1">RANDBETWEEN(70,120)/100*Tabla1[[#This Row],[Valor Real 2019]]</f>
        <v>26355.494399999996</v>
      </c>
    </row>
    <row r="487" spans="2:8" ht="15" customHeight="1" x14ac:dyDescent="0.25">
      <c r="B487" s="33" t="s">
        <v>25</v>
      </c>
      <c r="C487" s="36" t="str">
        <f ca="1">VLOOKUP(Tabla1[[#This Row],[Cuenta]],TABLAS!$C:$D,2,0)</f>
        <v>DEPRECIACIÓN, MAQ Y EQUIPOS</v>
      </c>
      <c r="D487" s="33" t="s">
        <v>40</v>
      </c>
      <c r="E487" s="39" t="str">
        <f ca="1">VLOOKUP(RANDBETWEEN(1,65),TABLAS!$B$4:$D$68,2,0)</f>
        <v>Dperec.Muebles y enseres Costo</v>
      </c>
      <c r="F487" s="41">
        <f t="shared" ca="1" si="7"/>
        <v>23050</v>
      </c>
      <c r="G487" s="41">
        <f ca="1">RANDBETWEEN(70,130)/100*Tabla1[[#This Row],[Valor Meta 2019]]</f>
        <v>23280.5</v>
      </c>
      <c r="H487" s="40">
        <f ca="1">RANDBETWEEN(70,120)/100*Tabla1[[#This Row],[Valor Real 2019]]</f>
        <v>17227.57</v>
      </c>
    </row>
    <row r="488" spans="2:8" ht="15" customHeight="1" x14ac:dyDescent="0.25">
      <c r="B488" s="33" t="s">
        <v>25</v>
      </c>
      <c r="C488" s="36" t="str">
        <f ca="1">VLOOKUP(Tabla1[[#This Row],[Cuenta]],TABLAS!$C:$D,2,0)</f>
        <v>DEPRECIACIÓN, MAQ Y EQUIPOS</v>
      </c>
      <c r="D488" s="33" t="s">
        <v>40</v>
      </c>
      <c r="E488" s="39" t="str">
        <f ca="1">VLOOKUP(RANDBETWEEN(1,65),TABLAS!$B$4:$D$68,2,0)</f>
        <v>Perd. med-desmedros / merma</v>
      </c>
      <c r="F488" s="41">
        <f t="shared" ca="1" si="7"/>
        <v>20950</v>
      </c>
      <c r="G488" s="41">
        <f ca="1">RANDBETWEEN(70,130)/100*Tabla1[[#This Row],[Valor Meta 2019]]</f>
        <v>17598</v>
      </c>
      <c r="H488" s="40">
        <f ca="1">RANDBETWEEN(70,120)/100*Tabla1[[#This Row],[Valor Real 2019]]</f>
        <v>14782.32</v>
      </c>
    </row>
    <row r="489" spans="2:8" ht="15" customHeight="1" x14ac:dyDescent="0.25">
      <c r="B489" s="33" t="s">
        <v>25</v>
      </c>
      <c r="C489" s="36" t="str">
        <f ca="1">VLOOKUP(Tabla1[[#This Row],[Cuenta]],TABLAS!$C:$D,2,0)</f>
        <v>DEPRECIACIÓN, MAQ Y EQUIPOS</v>
      </c>
      <c r="D489" s="33" t="s">
        <v>40</v>
      </c>
      <c r="E489" s="39" t="str">
        <f ca="1">VLOOKUP(RANDBETWEEN(1,65),TABLAS!$B$4:$D$68,2,0)</f>
        <v>Deprec. Edificaciones leasing</v>
      </c>
      <c r="F489" s="41">
        <f t="shared" ca="1" si="7"/>
        <v>27797</v>
      </c>
      <c r="G489" s="41">
        <f ca="1">RANDBETWEEN(70,130)/100*Tabla1[[#This Row],[Valor Meta 2019]]</f>
        <v>25573.24</v>
      </c>
      <c r="H489" s="40">
        <f ca="1">RANDBETWEEN(70,120)/100*Tabla1[[#This Row],[Valor Real 2019]]</f>
        <v>26596.169600000001</v>
      </c>
    </row>
    <row r="490" spans="2:8" ht="15" customHeight="1" x14ac:dyDescent="0.25">
      <c r="B490" s="33" t="s">
        <v>25</v>
      </c>
      <c r="C490" s="36" t="str">
        <f ca="1">VLOOKUP(Tabla1[[#This Row],[Cuenta]],TABLAS!$C:$D,2,0)</f>
        <v>DEPRECIACIÓN, MAQ Y EQUIPOS</v>
      </c>
      <c r="D490" s="33" t="s">
        <v>41</v>
      </c>
      <c r="E490" s="39" t="str">
        <f ca="1">VLOOKUP(RANDBETWEEN(1,65),TABLAS!$B$4:$D$68,2,0)</f>
        <v>Depre.Equipos diversos leasing</v>
      </c>
      <c r="F490" s="41">
        <f t="shared" ca="1" si="7"/>
        <v>17934</v>
      </c>
      <c r="G490" s="41">
        <f ca="1">RANDBETWEEN(70,130)/100*Tabla1[[#This Row],[Valor Meta 2019]]</f>
        <v>15602.58</v>
      </c>
      <c r="H490" s="40">
        <f ca="1">RANDBETWEEN(70,120)/100*Tabla1[[#This Row],[Valor Real 2019]]</f>
        <v>15758.605799999999</v>
      </c>
    </row>
    <row r="491" spans="2:8" ht="15" customHeight="1" x14ac:dyDescent="0.25">
      <c r="B491" s="33" t="s">
        <v>25</v>
      </c>
      <c r="C491" s="36" t="str">
        <f ca="1">VLOOKUP(Tabla1[[#This Row],[Cuenta]],TABLAS!$C:$D,2,0)</f>
        <v>SERVICIOS DE TERCEROS</v>
      </c>
      <c r="D491" s="33" t="s">
        <v>41</v>
      </c>
      <c r="E491" s="39" t="str">
        <f ca="1">VLOOKUP(RANDBETWEEN(1,65),TABLAS!$B$4:$D$68,2,0)</f>
        <v>Servicios p·blicos</v>
      </c>
      <c r="F491" s="41">
        <f t="shared" ca="1" si="7"/>
        <v>19843</v>
      </c>
      <c r="G491" s="41">
        <f ca="1">RANDBETWEEN(70,130)/100*Tabla1[[#This Row],[Valor Meta 2019]]</f>
        <v>22224.160000000003</v>
      </c>
      <c r="H491" s="40">
        <f ca="1">RANDBETWEEN(70,120)/100*Tabla1[[#This Row],[Valor Real 2019]]</f>
        <v>21112.952000000001</v>
      </c>
    </row>
    <row r="492" spans="2:8" ht="15" customHeight="1" x14ac:dyDescent="0.25">
      <c r="B492" s="33" t="s">
        <v>25</v>
      </c>
      <c r="C492" s="36" t="str">
        <f ca="1">VLOOKUP(Tabla1[[#This Row],[Cuenta]],TABLAS!$C:$D,2,0)</f>
        <v>SERVICIOS DE TERCEROS</v>
      </c>
      <c r="D492" s="33" t="s">
        <v>41</v>
      </c>
      <c r="E492" s="39" t="str">
        <f ca="1">VLOOKUP(RANDBETWEEN(1,65),TABLAS!$B$4:$D$68,2,0)</f>
        <v>Estibas</v>
      </c>
      <c r="F492" s="41">
        <f t="shared" ca="1" si="7"/>
        <v>8307</v>
      </c>
      <c r="G492" s="41">
        <f ca="1">RANDBETWEEN(70,130)/100*Tabla1[[#This Row],[Valor Meta 2019]]</f>
        <v>9719.1899999999987</v>
      </c>
      <c r="H492" s="40">
        <f ca="1">RANDBETWEEN(70,120)/100*Tabla1[[#This Row],[Valor Real 2019]]</f>
        <v>10107.9576</v>
      </c>
    </row>
    <row r="493" spans="2:8" ht="15" customHeight="1" x14ac:dyDescent="0.25">
      <c r="B493" s="33" t="s">
        <v>25</v>
      </c>
      <c r="C493" s="36" t="str">
        <f ca="1">VLOOKUP(Tabla1[[#This Row],[Cuenta]],TABLAS!$C:$D,2,0)</f>
        <v>PERSONAL</v>
      </c>
      <c r="D493" s="33" t="s">
        <v>41</v>
      </c>
      <c r="E493" s="39" t="str">
        <f ca="1">VLOOKUP(RANDBETWEEN(1,65),TABLAS!$B$4:$D$68,2,0)</f>
        <v>CTS-Compensación por tiempo de servicio</v>
      </c>
      <c r="F493" s="41">
        <f t="shared" ca="1" si="7"/>
        <v>11256</v>
      </c>
      <c r="G493" s="41">
        <f ca="1">RANDBETWEEN(70,130)/100*Tabla1[[#This Row],[Valor Meta 2019]]</f>
        <v>8779.68</v>
      </c>
      <c r="H493" s="40">
        <f ca="1">RANDBETWEEN(70,120)/100*Tabla1[[#This Row],[Valor Real 2019]]</f>
        <v>8165.1024000000007</v>
      </c>
    </row>
    <row r="494" spans="2:8" ht="15" customHeight="1" x14ac:dyDescent="0.25">
      <c r="B494" s="33" t="s">
        <v>25</v>
      </c>
      <c r="C494" s="36" t="str">
        <f ca="1">VLOOKUP(Tabla1[[#This Row],[Cuenta]],TABLAS!$C:$D,2,0)</f>
        <v>DEPRECIACIÓN, MAQ Y EQUIPOS</v>
      </c>
      <c r="D494" s="33" t="s">
        <v>41</v>
      </c>
      <c r="E494" s="39" t="str">
        <f ca="1">VLOOKUP(RANDBETWEEN(1,65),TABLAS!$B$4:$D$68,2,0)</f>
        <v>Deprec.Equipo de computo leasing</v>
      </c>
      <c r="F494" s="41">
        <f t="shared" ca="1" si="7"/>
        <v>13632</v>
      </c>
      <c r="G494" s="41">
        <f ca="1">RANDBETWEEN(70,130)/100*Tabla1[[#This Row],[Valor Meta 2019]]</f>
        <v>14449.92</v>
      </c>
      <c r="H494" s="40">
        <f ca="1">RANDBETWEEN(70,120)/100*Tabla1[[#This Row],[Valor Real 2019]]</f>
        <v>15027.916800000001</v>
      </c>
    </row>
    <row r="495" spans="2:8" ht="15" customHeight="1" x14ac:dyDescent="0.25">
      <c r="B495" s="33" t="s">
        <v>25</v>
      </c>
      <c r="C495" s="36" t="str">
        <f ca="1">VLOOKUP(Tabla1[[#This Row],[Cuenta]],TABLAS!$C:$D,2,0)</f>
        <v>PERSONAL</v>
      </c>
      <c r="D495" s="33" t="s">
        <v>41</v>
      </c>
      <c r="E495" s="39" t="str">
        <f ca="1">VLOOKUP(RANDBETWEEN(1,65),TABLAS!$B$4:$D$68,2,0)</f>
        <v>Consumos</v>
      </c>
      <c r="F495" s="41">
        <f t="shared" ca="1" si="7"/>
        <v>12116</v>
      </c>
      <c r="G495" s="41">
        <f ca="1">RANDBETWEEN(70,130)/100*Tabla1[[#This Row],[Valor Meta 2019]]</f>
        <v>8965.84</v>
      </c>
      <c r="H495" s="40">
        <f ca="1">RANDBETWEEN(70,120)/100*Tabla1[[#This Row],[Valor Real 2019]]</f>
        <v>9145.1568000000007</v>
      </c>
    </row>
    <row r="496" spans="2:8" ht="15" customHeight="1" x14ac:dyDescent="0.25">
      <c r="B496" s="33" t="s">
        <v>25</v>
      </c>
      <c r="C496" s="36" t="str">
        <f ca="1">VLOOKUP(Tabla1[[#This Row],[Cuenta]],TABLAS!$C:$D,2,0)</f>
        <v>PERSONAL</v>
      </c>
      <c r="D496" s="33" t="s">
        <v>42</v>
      </c>
      <c r="E496" s="39" t="str">
        <f ca="1">VLOOKUP(RANDBETWEEN(1,65),TABLAS!$B$4:$D$68,2,0)</f>
        <v>Gratificaciones Extraordinarias Empleados</v>
      </c>
      <c r="F496" s="41">
        <f t="shared" ca="1" si="7"/>
        <v>19527</v>
      </c>
      <c r="G496" s="41">
        <f ca="1">RANDBETWEEN(70,130)/100*Tabla1[[#This Row],[Valor Meta 2019]]</f>
        <v>17964.84</v>
      </c>
      <c r="H496" s="40">
        <f ca="1">RANDBETWEEN(70,120)/100*Tabla1[[#This Row],[Valor Real 2019]]</f>
        <v>17964.84</v>
      </c>
    </row>
    <row r="497" spans="2:8" ht="15" customHeight="1" x14ac:dyDescent="0.25">
      <c r="B497" s="33" t="s">
        <v>25</v>
      </c>
      <c r="C497" s="36" t="str">
        <f ca="1">VLOOKUP(Tabla1[[#This Row],[Cuenta]],TABLAS!$C:$D,2,0)</f>
        <v>GESTIÓN</v>
      </c>
      <c r="D497" s="33" t="s">
        <v>42</v>
      </c>
      <c r="E497" s="39" t="str">
        <f ca="1">VLOOKUP(RANDBETWEEN(1,65),TABLAS!$B$4:$D$68,2,0)</f>
        <v>Otros-Gastos Reparables</v>
      </c>
      <c r="F497" s="41">
        <f t="shared" ca="1" si="7"/>
        <v>19510</v>
      </c>
      <c r="G497" s="41">
        <f ca="1">RANDBETWEEN(70,130)/100*Tabla1[[#This Row],[Valor Meta 2019]]</f>
        <v>15412.900000000001</v>
      </c>
      <c r="H497" s="40">
        <f ca="1">RANDBETWEEN(70,120)/100*Tabla1[[#This Row],[Valor Real 2019]]</f>
        <v>15258.771000000001</v>
      </c>
    </row>
    <row r="498" spans="2:8" ht="15" customHeight="1" x14ac:dyDescent="0.25">
      <c r="B498" s="33" t="s">
        <v>25</v>
      </c>
      <c r="C498" s="36" t="str">
        <f ca="1">VLOOKUP(Tabla1[[#This Row],[Cuenta]],TABLAS!$C:$D,2,0)</f>
        <v>GESTIÓN</v>
      </c>
      <c r="D498" s="33" t="s">
        <v>42</v>
      </c>
      <c r="E498" s="39" t="str">
        <f ca="1">VLOOKUP(RANDBETWEEN(1,65),TABLAS!$B$4:$D$68,2,0)</f>
        <v>Combustible</v>
      </c>
      <c r="F498" s="41">
        <f t="shared" ca="1" si="7"/>
        <v>18504</v>
      </c>
      <c r="G498" s="41">
        <f ca="1">RANDBETWEEN(70,130)/100*Tabla1[[#This Row],[Valor Meta 2019]]</f>
        <v>15913.44</v>
      </c>
      <c r="H498" s="40">
        <f ca="1">RANDBETWEEN(70,120)/100*Tabla1[[#This Row],[Valor Real 2019]]</f>
        <v>17504.784000000003</v>
      </c>
    </row>
    <row r="499" spans="2:8" ht="15" customHeight="1" x14ac:dyDescent="0.25">
      <c r="B499" s="33" t="s">
        <v>25</v>
      </c>
      <c r="C499" s="36" t="str">
        <f ca="1">VLOOKUP(Tabla1[[#This Row],[Cuenta]],TABLAS!$C:$D,2,0)</f>
        <v>SERVICIOS DE TERCEROS</v>
      </c>
      <c r="D499" s="33" t="s">
        <v>42</v>
      </c>
      <c r="E499" s="39" t="str">
        <f ca="1">VLOOKUP(RANDBETWEEN(1,65),TABLAS!$B$4:$D$68,2,0)</f>
        <v>Courier</v>
      </c>
      <c r="F499" s="41">
        <f t="shared" ca="1" si="7"/>
        <v>29376</v>
      </c>
      <c r="G499" s="41">
        <f ca="1">RANDBETWEEN(70,130)/100*Tabla1[[#This Row],[Valor Meta 2019]]</f>
        <v>33782.399999999994</v>
      </c>
      <c r="H499" s="40">
        <f ca="1">RANDBETWEEN(70,120)/100*Tabla1[[#This Row],[Valor Real 2019]]</f>
        <v>33106.751999999993</v>
      </c>
    </row>
    <row r="500" spans="2:8" ht="15" customHeight="1" x14ac:dyDescent="0.25">
      <c r="B500" s="33" t="s">
        <v>25</v>
      </c>
      <c r="C500" s="36" t="str">
        <f ca="1">VLOOKUP(Tabla1[[#This Row],[Cuenta]],TABLAS!$C:$D,2,0)</f>
        <v>SERVICIOS DE TERCEROS</v>
      </c>
      <c r="D500" s="33" t="s">
        <v>42</v>
      </c>
      <c r="E500" s="39" t="str">
        <f ca="1">VLOOKUP(RANDBETWEEN(1,65),TABLAS!$B$4:$D$68,2,0)</f>
        <v>Mantenimiento / Reparaciones</v>
      </c>
      <c r="F500" s="41">
        <f t="shared" ca="1" si="7"/>
        <v>10501</v>
      </c>
      <c r="G500" s="41">
        <f ca="1">RANDBETWEEN(70,130)/100*Tabla1[[#This Row],[Valor Meta 2019]]</f>
        <v>10711.02</v>
      </c>
      <c r="H500" s="40">
        <f ca="1">RANDBETWEEN(70,120)/100*Tabla1[[#This Row],[Valor Real 2019]]</f>
        <v>9318.5874000000003</v>
      </c>
    </row>
    <row r="501" spans="2:8" ht="15" customHeight="1" x14ac:dyDescent="0.25">
      <c r="B501" s="33" t="s">
        <v>25</v>
      </c>
      <c r="C501" s="36" t="str">
        <f ca="1">VLOOKUP(Tabla1[[#This Row],[Cuenta]],TABLAS!$C:$D,2,0)</f>
        <v>DEPRECIACIÓN, MAQ Y EQUIPOS</v>
      </c>
      <c r="D501" s="33" t="s">
        <v>42</v>
      </c>
      <c r="E501" s="39" t="str">
        <f ca="1">VLOOKUP(RANDBETWEEN(1,65),TABLAS!$B$4:$D$68,2,0)</f>
        <v>Amortiz.Software Costo</v>
      </c>
      <c r="F501" s="41">
        <f t="shared" ca="1" si="7"/>
        <v>28908</v>
      </c>
      <c r="G501" s="41">
        <f ca="1">RANDBETWEEN(70,130)/100*Tabla1[[#This Row],[Valor Meta 2019]]</f>
        <v>25728.12</v>
      </c>
      <c r="H501" s="40">
        <f ca="1">RANDBETWEEN(70,120)/100*Tabla1[[#This Row],[Valor Real 2019]]</f>
        <v>27786.369600000002</v>
      </c>
    </row>
    <row r="502" spans="2:8" ht="15" customHeight="1" x14ac:dyDescent="0.25">
      <c r="B502" s="33" t="s">
        <v>25</v>
      </c>
      <c r="C502" s="36" t="str">
        <f ca="1">VLOOKUP(Tabla1[[#This Row],[Cuenta]],TABLAS!$C:$D,2,0)</f>
        <v>DEPRECIACIÓN, MAQ Y EQUIPOS</v>
      </c>
      <c r="D502" s="33" t="s">
        <v>42</v>
      </c>
      <c r="E502" s="39" t="str">
        <f ca="1">VLOOKUP(RANDBETWEEN(1,65),TABLAS!$B$4:$D$68,2,0)</f>
        <v>Deprec.Equipo de transporte Costo</v>
      </c>
      <c r="F502" s="41">
        <f t="shared" ca="1" si="7"/>
        <v>13046</v>
      </c>
      <c r="G502" s="41">
        <f ca="1">RANDBETWEEN(70,130)/100*Tabla1[[#This Row],[Valor Meta 2019]]</f>
        <v>12263.24</v>
      </c>
      <c r="H502" s="40">
        <f ca="1">RANDBETWEEN(70,120)/100*Tabla1[[#This Row],[Valor Real 2019]]</f>
        <v>11404.813200000001</v>
      </c>
    </row>
    <row r="503" spans="2:8" ht="15" customHeight="1" x14ac:dyDescent="0.25">
      <c r="B503" s="33" t="s">
        <v>25</v>
      </c>
      <c r="C503" s="36" t="str">
        <f ca="1">VLOOKUP(Tabla1[[#This Row],[Cuenta]],TABLAS!$C:$D,2,0)</f>
        <v>GESTIÓN</v>
      </c>
      <c r="D503" s="33" t="s">
        <v>42</v>
      </c>
      <c r="E503" s="39" t="str">
        <f ca="1">VLOOKUP(RANDBETWEEN(1,65),TABLAS!$B$4:$D$68,2,0)</f>
        <v>Movilidad</v>
      </c>
      <c r="F503" s="41">
        <f t="shared" ca="1" si="7"/>
        <v>9154</v>
      </c>
      <c r="G503" s="41">
        <f ca="1">RANDBETWEEN(70,130)/100*Tabla1[[#This Row],[Valor Meta 2019]]</f>
        <v>9611.7000000000007</v>
      </c>
      <c r="H503" s="40">
        <f ca="1">RANDBETWEEN(70,120)/100*Tabla1[[#This Row],[Valor Real 2019]]</f>
        <v>7593.2430000000013</v>
      </c>
    </row>
    <row r="504" spans="2:8" ht="15" customHeight="1" x14ac:dyDescent="0.25">
      <c r="B504" s="33" t="s">
        <v>25</v>
      </c>
      <c r="C504" s="36" t="str">
        <f ca="1">VLOOKUP(Tabla1[[#This Row],[Cuenta]],TABLAS!$C:$D,2,0)</f>
        <v>PERSONAL</v>
      </c>
      <c r="D504" s="33" t="s">
        <v>42</v>
      </c>
      <c r="E504" s="39" t="str">
        <f ca="1">VLOOKUP(RANDBETWEEN(1,65),TABLAS!$B$4:$D$68,2,0)</f>
        <v>Atenciones y obsequios al personal</v>
      </c>
      <c r="F504" s="41">
        <f t="shared" ca="1" si="7"/>
        <v>15323</v>
      </c>
      <c r="G504" s="41">
        <f ca="1">RANDBETWEEN(70,130)/100*Tabla1[[#This Row],[Valor Meta 2019]]</f>
        <v>15323</v>
      </c>
      <c r="H504" s="40">
        <f ca="1">RANDBETWEEN(70,120)/100*Tabla1[[#This Row],[Valor Real 2019]]</f>
        <v>12105.17</v>
      </c>
    </row>
    <row r="505" spans="2:8" ht="15" customHeight="1" x14ac:dyDescent="0.25">
      <c r="B505" s="33" t="s">
        <v>25</v>
      </c>
      <c r="C505" s="36" t="str">
        <f ca="1">VLOOKUP(Tabla1[[#This Row],[Cuenta]],TABLAS!$C:$D,2,0)</f>
        <v>PERSONAL</v>
      </c>
      <c r="D505" s="33" t="s">
        <v>42</v>
      </c>
      <c r="E505" s="39" t="str">
        <f ca="1">VLOOKUP(RANDBETWEEN(1,65),TABLAS!$B$4:$D$68,2,0)</f>
        <v>SCTR-Seg complemntario trabajo de riesgo</v>
      </c>
      <c r="F505" s="41">
        <f t="shared" ca="1" si="7"/>
        <v>17012</v>
      </c>
      <c r="G505" s="41">
        <f ca="1">RANDBETWEEN(70,130)/100*Tabla1[[#This Row],[Valor Meta 2019]]</f>
        <v>17352.240000000002</v>
      </c>
      <c r="H505" s="40">
        <f ca="1">RANDBETWEEN(70,120)/100*Tabla1[[#This Row],[Valor Real 2019]]</f>
        <v>13881.792000000001</v>
      </c>
    </row>
    <row r="506" spans="2:8" ht="15" customHeight="1" x14ac:dyDescent="0.25">
      <c r="B506" s="33" t="s">
        <v>25</v>
      </c>
      <c r="C506" s="36" t="str">
        <f ca="1">VLOOKUP(Tabla1[[#This Row],[Cuenta]],TABLAS!$C:$D,2,0)</f>
        <v>DEPRECIACIÓN, MAQ Y EQUIPOS</v>
      </c>
      <c r="D506" s="33" t="s">
        <v>42</v>
      </c>
      <c r="E506" s="39" t="str">
        <f ca="1">VLOOKUP(RANDBETWEEN(1,65),TABLAS!$B$4:$D$68,2,0)</f>
        <v>Amortiz.Software Costo</v>
      </c>
      <c r="F506" s="41">
        <f t="shared" ca="1" si="7"/>
        <v>23066</v>
      </c>
      <c r="G506" s="41">
        <f ca="1">RANDBETWEEN(70,130)/100*Tabla1[[#This Row],[Valor Meta 2019]]</f>
        <v>17299.5</v>
      </c>
      <c r="H506" s="40">
        <f ca="1">RANDBETWEEN(70,120)/100*Tabla1[[#This Row],[Valor Real 2019]]</f>
        <v>12109.65</v>
      </c>
    </row>
    <row r="507" spans="2:8" ht="15" customHeight="1" x14ac:dyDescent="0.25">
      <c r="B507" s="33" t="s">
        <v>25</v>
      </c>
      <c r="C507" s="36" t="str">
        <f ca="1">VLOOKUP(Tabla1[[#This Row],[Cuenta]],TABLAS!$C:$D,2,0)</f>
        <v>SERVICIOS DE TERCEROS</v>
      </c>
      <c r="D507" s="33" t="s">
        <v>42</v>
      </c>
      <c r="E507" s="39" t="str">
        <f ca="1">VLOOKUP(RANDBETWEEN(1,65),TABLAS!$B$4:$D$68,2,0)</f>
        <v>Gastos por almacenaje y/o embalaje</v>
      </c>
      <c r="F507" s="41">
        <f t="shared" ca="1" si="7"/>
        <v>25895</v>
      </c>
      <c r="G507" s="41">
        <f ca="1">RANDBETWEEN(70,130)/100*Tabla1[[#This Row],[Valor Meta 2019]]</f>
        <v>30556.1</v>
      </c>
      <c r="H507" s="40">
        <f ca="1">RANDBETWEEN(70,120)/100*Tabla1[[#This Row],[Valor Real 2019]]</f>
        <v>30861.661</v>
      </c>
    </row>
    <row r="508" spans="2:8" ht="15" customHeight="1" x14ac:dyDescent="0.25">
      <c r="B508" s="33" t="s">
        <v>25</v>
      </c>
      <c r="C508" s="36" t="str">
        <f ca="1">VLOOKUP(Tabla1[[#This Row],[Cuenta]],TABLAS!$C:$D,2,0)</f>
        <v>PERSONAL</v>
      </c>
      <c r="D508" s="33" t="s">
        <v>42</v>
      </c>
      <c r="E508" s="39" t="str">
        <f ca="1">VLOOKUP(RANDBETWEEN(1,65),TABLAS!$B$4:$D$68,2,0)</f>
        <v>Tickets de alimentos</v>
      </c>
      <c r="F508" s="41">
        <f t="shared" ca="1" si="7"/>
        <v>27402</v>
      </c>
      <c r="G508" s="41">
        <f ca="1">RANDBETWEEN(70,130)/100*Tabla1[[#This Row],[Valor Meta 2019]]</f>
        <v>24661.8</v>
      </c>
      <c r="H508" s="40">
        <f ca="1">RANDBETWEEN(70,120)/100*Tabla1[[#This Row],[Valor Real 2019]]</f>
        <v>24415.182000000001</v>
      </c>
    </row>
    <row r="509" spans="2:8" ht="15" customHeight="1" x14ac:dyDescent="0.25">
      <c r="B509" s="33" t="s">
        <v>25</v>
      </c>
      <c r="C509" s="36" t="str">
        <f ca="1">VLOOKUP(Tabla1[[#This Row],[Cuenta]],TABLAS!$C:$D,2,0)</f>
        <v>SERVICIOS DE TERCEROS</v>
      </c>
      <c r="D509" s="33" t="s">
        <v>42</v>
      </c>
      <c r="E509" s="39" t="str">
        <f ca="1">VLOOKUP(RANDBETWEEN(1,65),TABLAS!$B$4:$D$68,2,0)</f>
        <v>Otros Fletes</v>
      </c>
      <c r="F509" s="41">
        <f t="shared" ca="1" si="7"/>
        <v>24894</v>
      </c>
      <c r="G509" s="41">
        <f ca="1">RANDBETWEEN(70,130)/100*Tabla1[[#This Row],[Valor Meta 2019]]</f>
        <v>29374.92</v>
      </c>
      <c r="H509" s="40">
        <f ca="1">RANDBETWEEN(70,120)/100*Tabla1[[#This Row],[Valor Real 2019]]</f>
        <v>33487.408799999997</v>
      </c>
    </row>
    <row r="510" spans="2:8" ht="15" customHeight="1" x14ac:dyDescent="0.25">
      <c r="B510" s="33" t="s">
        <v>25</v>
      </c>
      <c r="C510" s="36" t="str">
        <f ca="1">VLOOKUP(Tabla1[[#This Row],[Cuenta]],TABLAS!$C:$D,2,0)</f>
        <v>DEPRECIACIÓN, MAQ Y EQUIPOS</v>
      </c>
      <c r="D510" s="33" t="s">
        <v>42</v>
      </c>
      <c r="E510" s="39" t="str">
        <f ca="1">VLOOKUP(RANDBETWEEN(1,65),TABLAS!$B$4:$D$68,2,0)</f>
        <v>Deprec. Edificaciones leasing</v>
      </c>
      <c r="F510" s="41">
        <f t="shared" ca="1" si="7"/>
        <v>17632</v>
      </c>
      <c r="G510" s="41">
        <f ca="1">RANDBETWEEN(70,130)/100*Tabla1[[#This Row],[Valor Meta 2019]]</f>
        <v>17455.68</v>
      </c>
      <c r="H510" s="40">
        <f ca="1">RANDBETWEEN(70,120)/100*Tabla1[[#This Row],[Valor Real 2019]]</f>
        <v>17455.68</v>
      </c>
    </row>
    <row r="511" spans="2:8" ht="15" customHeight="1" x14ac:dyDescent="0.25">
      <c r="B511" s="33" t="s">
        <v>25</v>
      </c>
      <c r="C511" s="36" t="str">
        <f ca="1">VLOOKUP(Tabla1[[#This Row],[Cuenta]],TABLAS!$C:$D,2,0)</f>
        <v>SERVICIOS DE TERCEROS</v>
      </c>
      <c r="D511" s="33" t="s">
        <v>43</v>
      </c>
      <c r="E511" s="39" t="str">
        <f ca="1">VLOOKUP(RANDBETWEEN(1,65),TABLAS!$B$4:$D$68,2,0)</f>
        <v>Gtos.reclamos de clientes</v>
      </c>
      <c r="F511" s="41">
        <f t="shared" ca="1" si="7"/>
        <v>24602</v>
      </c>
      <c r="G511" s="41">
        <f ca="1">RANDBETWEEN(70,130)/100*Tabla1[[#This Row],[Valor Meta 2019]]</f>
        <v>31736.58</v>
      </c>
      <c r="H511" s="40">
        <f ca="1">RANDBETWEEN(70,120)/100*Tabla1[[#This Row],[Valor Real 2019]]</f>
        <v>29197.653600000001</v>
      </c>
    </row>
    <row r="512" spans="2:8" ht="15" customHeight="1" x14ac:dyDescent="0.25">
      <c r="B512" s="33" t="s">
        <v>25</v>
      </c>
      <c r="C512" s="36" t="str">
        <f ca="1">VLOOKUP(Tabla1[[#This Row],[Cuenta]],TABLAS!$C:$D,2,0)</f>
        <v>DEPRECIACIÓN, MAQ Y EQUIPOS</v>
      </c>
      <c r="D512" s="33" t="s">
        <v>43</v>
      </c>
      <c r="E512" s="39" t="str">
        <f ca="1">VLOOKUP(RANDBETWEEN(1,65),TABLAS!$B$4:$D$68,2,0)</f>
        <v>Deprec. Edificaciones leasing</v>
      </c>
      <c r="F512" s="41">
        <f t="shared" ca="1" si="7"/>
        <v>15346</v>
      </c>
      <c r="G512" s="41">
        <f ca="1">RANDBETWEEN(70,130)/100*Tabla1[[#This Row],[Valor Meta 2019]]</f>
        <v>12430.26</v>
      </c>
      <c r="H512" s="40">
        <f ca="1">RANDBETWEEN(70,120)/100*Tabla1[[#This Row],[Valor Real 2019]]</f>
        <v>13424.680800000002</v>
      </c>
    </row>
    <row r="513" spans="2:8" ht="15" customHeight="1" x14ac:dyDescent="0.25">
      <c r="B513" s="33" t="s">
        <v>25</v>
      </c>
      <c r="C513" s="36" t="str">
        <f ca="1">VLOOKUP(Tabla1[[#This Row],[Cuenta]],TABLAS!$C:$D,2,0)</f>
        <v>PERSONAL</v>
      </c>
      <c r="D513" s="33" t="s">
        <v>43</v>
      </c>
      <c r="E513" s="39" t="str">
        <f ca="1">VLOOKUP(RANDBETWEEN(1,65),TABLAS!$B$4:$D$68,2,0)</f>
        <v>ESSALUD-RÚgimen de prestaciones de salud</v>
      </c>
      <c r="F513" s="41">
        <f t="shared" ca="1" si="7"/>
        <v>27816</v>
      </c>
      <c r="G513" s="41">
        <f ca="1">RANDBETWEEN(70,130)/100*Tabla1[[#This Row],[Valor Meta 2019]]</f>
        <v>27259.68</v>
      </c>
      <c r="H513" s="40">
        <f ca="1">RANDBETWEEN(70,120)/100*Tabla1[[#This Row],[Valor Real 2019]]</f>
        <v>28622.664000000001</v>
      </c>
    </row>
    <row r="514" spans="2:8" ht="15" customHeight="1" x14ac:dyDescent="0.25">
      <c r="B514" s="33" t="s">
        <v>25</v>
      </c>
      <c r="C514" s="36" t="str">
        <f ca="1">VLOOKUP(Tabla1[[#This Row],[Cuenta]],TABLAS!$C:$D,2,0)</f>
        <v>DEPRECIACIÓN, MAQ Y EQUIPOS</v>
      </c>
      <c r="D514" s="33" t="s">
        <v>43</v>
      </c>
      <c r="E514" s="39" t="str">
        <f ca="1">VLOOKUP(RANDBETWEEN(1,65),TABLAS!$B$4:$D$68,2,0)</f>
        <v>Deprec.Equipos diversos Costo</v>
      </c>
      <c r="F514" s="41">
        <f t="shared" ca="1" si="7"/>
        <v>14305</v>
      </c>
      <c r="G514" s="41">
        <f ca="1">RANDBETWEEN(70,130)/100*Tabla1[[#This Row],[Valor Meta 2019]]</f>
        <v>16164.649999999998</v>
      </c>
      <c r="H514" s="40">
        <f ca="1">RANDBETWEEN(70,120)/100*Tabla1[[#This Row],[Valor Real 2019]]</f>
        <v>16487.942999999999</v>
      </c>
    </row>
    <row r="515" spans="2:8" ht="15" customHeight="1" x14ac:dyDescent="0.25">
      <c r="B515" s="33" t="s">
        <v>25</v>
      </c>
      <c r="C515" s="36" t="str">
        <f ca="1">VLOOKUP(Tabla1[[#This Row],[Cuenta]],TABLAS!$C:$D,2,0)</f>
        <v>PERSONAL</v>
      </c>
      <c r="D515" s="33" t="s">
        <v>43</v>
      </c>
      <c r="E515" s="39" t="str">
        <f ca="1">VLOOKUP(RANDBETWEEN(1,65),TABLAS!$B$4:$D$68,2,0)</f>
        <v>SCTR-Seg complemntario trabajo de riesgo</v>
      </c>
      <c r="F515" s="41">
        <f t="shared" ca="1" si="7"/>
        <v>17453</v>
      </c>
      <c r="G515" s="41">
        <f ca="1">RANDBETWEEN(70,130)/100*Tabla1[[#This Row],[Valor Meta 2019]]</f>
        <v>21990.78</v>
      </c>
      <c r="H515" s="40">
        <f ca="1">RANDBETWEEN(70,120)/100*Tabla1[[#This Row],[Valor Real 2019]]</f>
        <v>19131.978599999999</v>
      </c>
    </row>
    <row r="516" spans="2:8" ht="15" customHeight="1" x14ac:dyDescent="0.25">
      <c r="B516" s="33" t="s">
        <v>25</v>
      </c>
      <c r="C516" s="36" t="str">
        <f ca="1">VLOOKUP(Tabla1[[#This Row],[Cuenta]],TABLAS!$C:$D,2,0)</f>
        <v>PERSONAL</v>
      </c>
      <c r="D516" s="33" t="s">
        <v>43</v>
      </c>
      <c r="E516" s="39" t="str">
        <f ca="1">VLOOKUP(RANDBETWEEN(1,65),TABLAS!$B$4:$D$68,2,0)</f>
        <v>Descanso medico</v>
      </c>
      <c r="F516" s="41">
        <f t="shared" ca="1" si="7"/>
        <v>16618</v>
      </c>
      <c r="G516" s="41">
        <f ca="1">RANDBETWEEN(70,130)/100*Tabla1[[#This Row],[Valor Meta 2019]]</f>
        <v>20606.32</v>
      </c>
      <c r="H516" s="40">
        <f ca="1">RANDBETWEEN(70,120)/100*Tabla1[[#This Row],[Valor Real 2019]]</f>
        <v>20606.32</v>
      </c>
    </row>
    <row r="517" spans="2:8" ht="15" customHeight="1" x14ac:dyDescent="0.25">
      <c r="B517" s="33" t="s">
        <v>25</v>
      </c>
      <c r="C517" s="36" t="str">
        <f ca="1">VLOOKUP(Tabla1[[#This Row],[Cuenta]],TABLAS!$C:$D,2,0)</f>
        <v>PERSONAL</v>
      </c>
      <c r="D517" s="33" t="s">
        <v>43</v>
      </c>
      <c r="E517" s="39" t="str">
        <f ca="1">VLOOKUP(RANDBETWEEN(1,65),TABLAS!$B$4:$D$68,2,0)</f>
        <v>Descanso medico</v>
      </c>
      <c r="F517" s="41">
        <f t="shared" ca="1" si="7"/>
        <v>20682</v>
      </c>
      <c r="G517" s="41">
        <f ca="1">RANDBETWEEN(70,130)/100*Tabla1[[#This Row],[Valor Meta 2019]]</f>
        <v>16338.78</v>
      </c>
      <c r="H517" s="40">
        <f ca="1">RANDBETWEEN(70,120)/100*Tabla1[[#This Row],[Valor Real 2019]]</f>
        <v>14868.2898</v>
      </c>
    </row>
    <row r="518" spans="2:8" ht="15" customHeight="1" x14ac:dyDescent="0.25">
      <c r="B518" s="33" t="s">
        <v>25</v>
      </c>
      <c r="C518" s="36" t="str">
        <f ca="1">VLOOKUP(Tabla1[[#This Row],[Cuenta]],TABLAS!$C:$D,2,0)</f>
        <v>PERSONAL</v>
      </c>
      <c r="D518" s="33" t="s">
        <v>43</v>
      </c>
      <c r="E518" s="39" t="str">
        <f ca="1">VLOOKUP(RANDBETWEEN(1,65),TABLAS!$B$4:$D$68,2,0)</f>
        <v>Vacaciones</v>
      </c>
      <c r="F518" s="41">
        <f t="shared" ref="F518:F581" ca="1" si="8">RANDBETWEEN(8000,30000)</f>
        <v>10265</v>
      </c>
      <c r="G518" s="41">
        <f ca="1">RANDBETWEEN(70,130)/100*Tabla1[[#This Row],[Valor Meta 2019]]</f>
        <v>8212</v>
      </c>
      <c r="H518" s="40">
        <f ca="1">RANDBETWEEN(70,120)/100*Tabla1[[#This Row],[Valor Real 2019]]</f>
        <v>9608.0399999999991</v>
      </c>
    </row>
    <row r="519" spans="2:8" ht="15" customHeight="1" x14ac:dyDescent="0.25">
      <c r="B519" s="33" t="s">
        <v>25</v>
      </c>
      <c r="C519" s="36" t="str">
        <f ca="1">VLOOKUP(Tabla1[[#This Row],[Cuenta]],TABLAS!$C:$D,2,0)</f>
        <v>PERSONAL</v>
      </c>
      <c r="D519" s="33" t="s">
        <v>38</v>
      </c>
      <c r="E519" s="39" t="str">
        <f ca="1">VLOOKUP(RANDBETWEEN(1,65),TABLAS!$B$4:$D$68,2,0)</f>
        <v>Movilidad y/o servicio de Transporte</v>
      </c>
      <c r="F519" s="41">
        <f t="shared" ca="1" si="8"/>
        <v>16921</v>
      </c>
      <c r="G519" s="41">
        <f ca="1">RANDBETWEEN(70,130)/100*Tabla1[[#This Row],[Valor Meta 2019]]</f>
        <v>21489.670000000002</v>
      </c>
      <c r="H519" s="40">
        <f ca="1">RANDBETWEEN(70,120)/100*Tabla1[[#This Row],[Valor Real 2019]]</f>
        <v>24498.2238</v>
      </c>
    </row>
    <row r="520" spans="2:8" ht="15" customHeight="1" x14ac:dyDescent="0.25">
      <c r="B520" s="33" t="s">
        <v>25</v>
      </c>
      <c r="C520" s="36" t="str">
        <f ca="1">VLOOKUP(Tabla1[[#This Row],[Cuenta]],TABLAS!$C:$D,2,0)</f>
        <v>DEPRECIACIÓN, MAQ Y EQUIPOS</v>
      </c>
      <c r="D520" s="33" t="s">
        <v>38</v>
      </c>
      <c r="E520" s="39" t="str">
        <f ca="1">VLOOKUP(RANDBETWEEN(1,65),TABLAS!$B$4:$D$68,2,0)</f>
        <v>Perdida medicion activos-MercaderÝa Difer.inventar</v>
      </c>
      <c r="F520" s="41">
        <f t="shared" ca="1" si="8"/>
        <v>18968</v>
      </c>
      <c r="G520" s="41">
        <f ca="1">RANDBETWEEN(70,130)/100*Tabla1[[#This Row],[Valor Meta 2019]]</f>
        <v>19347.36</v>
      </c>
      <c r="H520" s="40">
        <f ca="1">RANDBETWEEN(70,120)/100*Tabla1[[#This Row],[Valor Real 2019]]</f>
        <v>18573.4656</v>
      </c>
    </row>
    <row r="521" spans="2:8" ht="15" customHeight="1" x14ac:dyDescent="0.25">
      <c r="B521" s="33" t="s">
        <v>25</v>
      </c>
      <c r="C521" s="36" t="str">
        <f ca="1">VLOOKUP(Tabla1[[#This Row],[Cuenta]],TABLAS!$C:$D,2,0)</f>
        <v>DEPRECIACIÓN, MAQ Y EQUIPOS</v>
      </c>
      <c r="D521" s="33" t="s">
        <v>38</v>
      </c>
      <c r="E521" s="39" t="str">
        <f ca="1">VLOOKUP(RANDBETWEEN(1,65),TABLAS!$B$4:$D$68,2,0)</f>
        <v>Amortiz.Software Costo</v>
      </c>
      <c r="F521" s="41">
        <f t="shared" ca="1" si="8"/>
        <v>9774</v>
      </c>
      <c r="G521" s="41">
        <f ca="1">RANDBETWEEN(70,130)/100*Tabla1[[#This Row],[Valor Meta 2019]]</f>
        <v>11631.06</v>
      </c>
      <c r="H521" s="40">
        <f ca="1">RANDBETWEEN(70,120)/100*Tabla1[[#This Row],[Valor Real 2019]]</f>
        <v>8141.7419999999993</v>
      </c>
    </row>
    <row r="522" spans="2:8" ht="15" customHeight="1" x14ac:dyDescent="0.25">
      <c r="B522" s="33" t="s">
        <v>25</v>
      </c>
      <c r="C522" s="36" t="str">
        <f ca="1">VLOOKUP(Tabla1[[#This Row],[Cuenta]],TABLAS!$C:$D,2,0)</f>
        <v>PERSONAL</v>
      </c>
      <c r="D522" s="33" t="s">
        <v>38</v>
      </c>
      <c r="E522" s="39" t="str">
        <f ca="1">VLOOKUP(RANDBETWEEN(1,65),TABLAS!$B$4:$D$68,2,0)</f>
        <v>Sueldos</v>
      </c>
      <c r="F522" s="41">
        <f t="shared" ca="1" si="8"/>
        <v>15487</v>
      </c>
      <c r="G522" s="41">
        <f ca="1">RANDBETWEEN(70,130)/100*Tabla1[[#This Row],[Valor Meta 2019]]</f>
        <v>15951.61</v>
      </c>
      <c r="H522" s="40">
        <f ca="1">RANDBETWEEN(70,120)/100*Tabla1[[#This Row],[Valor Real 2019]]</f>
        <v>11963.7075</v>
      </c>
    </row>
    <row r="523" spans="2:8" ht="15" customHeight="1" x14ac:dyDescent="0.25">
      <c r="B523" s="33" t="s">
        <v>25</v>
      </c>
      <c r="C523" s="36" t="str">
        <f ca="1">VLOOKUP(Tabla1[[#This Row],[Cuenta]],TABLAS!$C:$D,2,0)</f>
        <v>PERSONAL</v>
      </c>
      <c r="D523" s="33" t="s">
        <v>38</v>
      </c>
      <c r="E523" s="39" t="str">
        <f ca="1">VLOOKUP(RANDBETWEEN(1,65),TABLAS!$B$4:$D$68,2,0)</f>
        <v>Movilidad y/o servicio de Transporte</v>
      </c>
      <c r="F523" s="41">
        <f t="shared" ca="1" si="8"/>
        <v>29568</v>
      </c>
      <c r="G523" s="41">
        <f ca="1">RANDBETWEEN(70,130)/100*Tabla1[[#This Row],[Valor Meta 2019]]</f>
        <v>32524.800000000003</v>
      </c>
      <c r="H523" s="40">
        <f ca="1">RANDBETWEEN(70,120)/100*Tabla1[[#This Row],[Valor Real 2019]]</f>
        <v>28947.072000000004</v>
      </c>
    </row>
    <row r="524" spans="2:8" ht="15" customHeight="1" x14ac:dyDescent="0.25">
      <c r="B524" s="33" t="s">
        <v>25</v>
      </c>
      <c r="C524" s="36" t="str">
        <f ca="1">VLOOKUP(Tabla1[[#This Row],[Cuenta]],TABLAS!$C:$D,2,0)</f>
        <v>SERVICIOS DE TERCEROS</v>
      </c>
      <c r="D524" s="33" t="s">
        <v>38</v>
      </c>
      <c r="E524" s="39" t="str">
        <f ca="1">VLOOKUP(RANDBETWEEN(1,65),TABLAS!$B$4:$D$68,2,0)</f>
        <v>Servicio de montacarga</v>
      </c>
      <c r="F524" s="41">
        <f t="shared" ca="1" si="8"/>
        <v>16828</v>
      </c>
      <c r="G524" s="41">
        <f ca="1">RANDBETWEEN(70,130)/100*Tabla1[[#This Row],[Valor Meta 2019]]</f>
        <v>14135.519999999999</v>
      </c>
      <c r="H524" s="40">
        <f ca="1">RANDBETWEEN(70,120)/100*Tabla1[[#This Row],[Valor Real 2019]]</f>
        <v>14418.230399999999</v>
      </c>
    </row>
    <row r="525" spans="2:8" ht="15" customHeight="1" x14ac:dyDescent="0.25">
      <c r="B525" s="33" t="s">
        <v>25</v>
      </c>
      <c r="C525" s="36" t="str">
        <f ca="1">VLOOKUP(Tabla1[[#This Row],[Cuenta]],TABLAS!$C:$D,2,0)</f>
        <v>GESTIÓN</v>
      </c>
      <c r="D525" s="33" t="s">
        <v>39</v>
      </c>
      <c r="E525" s="39" t="str">
        <f ca="1">VLOOKUP(RANDBETWEEN(1,65),TABLAS!$B$4:$D$68,2,0)</f>
        <v>Sanciones Administra</v>
      </c>
      <c r="F525" s="41">
        <f t="shared" ca="1" si="8"/>
        <v>8776</v>
      </c>
      <c r="G525" s="41">
        <f ca="1">RANDBETWEEN(70,130)/100*Tabla1[[#This Row],[Valor Meta 2019]]</f>
        <v>7635.12</v>
      </c>
      <c r="H525" s="40">
        <f ca="1">RANDBETWEEN(70,120)/100*Tabla1[[#This Row],[Valor Real 2019]]</f>
        <v>9162.1440000000002</v>
      </c>
    </row>
    <row r="526" spans="2:8" ht="15" customHeight="1" x14ac:dyDescent="0.25">
      <c r="B526" s="33" t="s">
        <v>25</v>
      </c>
      <c r="C526" s="36" t="str">
        <f ca="1">VLOOKUP(Tabla1[[#This Row],[Cuenta]],TABLAS!$C:$D,2,0)</f>
        <v>SERVICIOS DE TERCEROS</v>
      </c>
      <c r="D526" s="33" t="s">
        <v>39</v>
      </c>
      <c r="E526" s="39" t="str">
        <f ca="1">VLOOKUP(RANDBETWEEN(1,65),TABLAS!$B$4:$D$68,2,0)</f>
        <v>Aporte Publicitario</v>
      </c>
      <c r="F526" s="41">
        <f t="shared" ca="1" si="8"/>
        <v>29960</v>
      </c>
      <c r="G526" s="41">
        <f ca="1">RANDBETWEEN(70,130)/100*Tabla1[[#This Row],[Valor Meta 2019]]</f>
        <v>31158.400000000001</v>
      </c>
      <c r="H526" s="40">
        <f ca="1">RANDBETWEEN(70,120)/100*Tabla1[[#This Row],[Valor Real 2019]]</f>
        <v>23057.216</v>
      </c>
    </row>
    <row r="527" spans="2:8" ht="15" customHeight="1" x14ac:dyDescent="0.25">
      <c r="B527" s="33" t="s">
        <v>25</v>
      </c>
      <c r="C527" s="36" t="str">
        <f ca="1">VLOOKUP(Tabla1[[#This Row],[Cuenta]],TABLAS!$C:$D,2,0)</f>
        <v>PERSONAL</v>
      </c>
      <c r="D527" s="33" t="s">
        <v>39</v>
      </c>
      <c r="E527" s="39" t="str">
        <f ca="1">VLOOKUP(RANDBETWEEN(1,65),TABLAS!$B$4:$D$68,2,0)</f>
        <v>Vacaciones</v>
      </c>
      <c r="F527" s="41">
        <f t="shared" ca="1" si="8"/>
        <v>23938</v>
      </c>
      <c r="G527" s="41">
        <f ca="1">RANDBETWEEN(70,130)/100*Tabla1[[#This Row],[Valor Meta 2019]]</f>
        <v>23938</v>
      </c>
      <c r="H527" s="40">
        <f ca="1">RANDBETWEEN(70,120)/100*Tabla1[[#This Row],[Valor Real 2019]]</f>
        <v>20107.919999999998</v>
      </c>
    </row>
    <row r="528" spans="2:8" ht="15" customHeight="1" x14ac:dyDescent="0.25">
      <c r="B528" s="33" t="s">
        <v>25</v>
      </c>
      <c r="C528" s="36" t="str">
        <f ca="1">VLOOKUP(Tabla1[[#This Row],[Cuenta]],TABLAS!$C:$D,2,0)</f>
        <v>SERVICIOS DE TERCEROS</v>
      </c>
      <c r="D528" s="33" t="s">
        <v>39</v>
      </c>
      <c r="E528" s="39" t="str">
        <f ca="1">VLOOKUP(RANDBETWEEN(1,65),TABLAS!$B$4:$D$68,2,0)</f>
        <v>Mantenimiento / Reparaciones</v>
      </c>
      <c r="F528" s="41">
        <f t="shared" ca="1" si="8"/>
        <v>23336</v>
      </c>
      <c r="G528" s="41">
        <f ca="1">RANDBETWEEN(70,130)/100*Tabla1[[#This Row],[Valor Meta 2019]]</f>
        <v>17968.72</v>
      </c>
      <c r="H528" s="40">
        <f ca="1">RANDBETWEEN(70,120)/100*Tabla1[[#This Row],[Valor Real 2019]]</f>
        <v>18507.781600000002</v>
      </c>
    </row>
    <row r="529" spans="2:8" ht="15" customHeight="1" x14ac:dyDescent="0.25">
      <c r="B529" s="33" t="s">
        <v>25</v>
      </c>
      <c r="C529" s="36" t="str">
        <f ca="1">VLOOKUP(Tabla1[[#This Row],[Cuenta]],TABLAS!$C:$D,2,0)</f>
        <v>PERSONAL</v>
      </c>
      <c r="D529" s="33" t="s">
        <v>39</v>
      </c>
      <c r="E529" s="39" t="str">
        <f ca="1">VLOOKUP(RANDBETWEEN(1,65),TABLAS!$B$4:$D$68,2,0)</f>
        <v>Atenciones y obsequios al personal</v>
      </c>
      <c r="F529" s="41">
        <f t="shared" ca="1" si="8"/>
        <v>14158</v>
      </c>
      <c r="G529" s="41">
        <f ca="1">RANDBETWEEN(70,130)/100*Tabla1[[#This Row],[Valor Meta 2019]]</f>
        <v>17839.080000000002</v>
      </c>
      <c r="H529" s="40">
        <f ca="1">RANDBETWEEN(70,120)/100*Tabla1[[#This Row],[Valor Real 2019]]</f>
        <v>13200.9192</v>
      </c>
    </row>
    <row r="530" spans="2:8" ht="15" customHeight="1" x14ac:dyDescent="0.25">
      <c r="B530" s="33" t="s">
        <v>25</v>
      </c>
      <c r="C530" s="36" t="str">
        <f ca="1">VLOOKUP(Tabla1[[#This Row],[Cuenta]],TABLAS!$C:$D,2,0)</f>
        <v>SERVICIOS DE TERCEROS</v>
      </c>
      <c r="D530" s="33" t="s">
        <v>39</v>
      </c>
      <c r="E530" s="39" t="str">
        <f ca="1">VLOOKUP(RANDBETWEEN(1,65),TABLAS!$B$4:$D$68,2,0)</f>
        <v>Otros Fletes</v>
      </c>
      <c r="F530" s="41">
        <f t="shared" ca="1" si="8"/>
        <v>22711</v>
      </c>
      <c r="G530" s="41">
        <f ca="1">RANDBETWEEN(70,130)/100*Tabla1[[#This Row],[Valor Meta 2019]]</f>
        <v>17941.690000000002</v>
      </c>
      <c r="H530" s="40">
        <f ca="1">RANDBETWEEN(70,120)/100*Tabla1[[#This Row],[Valor Real 2019]]</f>
        <v>14173.935100000002</v>
      </c>
    </row>
    <row r="531" spans="2:8" ht="15" customHeight="1" x14ac:dyDescent="0.25">
      <c r="B531" s="33" t="s">
        <v>25</v>
      </c>
      <c r="C531" s="36" t="str">
        <f ca="1">VLOOKUP(Tabla1[[#This Row],[Cuenta]],TABLAS!$C:$D,2,0)</f>
        <v>PERSONAL</v>
      </c>
      <c r="D531" s="33" t="s">
        <v>39</v>
      </c>
      <c r="E531" s="39" t="str">
        <f ca="1">VLOOKUP(RANDBETWEEN(1,65),TABLAS!$B$4:$D$68,2,0)</f>
        <v>ESSALUD-RÚgimen de prestaciones de salud</v>
      </c>
      <c r="F531" s="41">
        <f t="shared" ca="1" si="8"/>
        <v>27288</v>
      </c>
      <c r="G531" s="41">
        <f ca="1">RANDBETWEEN(70,130)/100*Tabla1[[#This Row],[Valor Meta 2019]]</f>
        <v>33018.479999999996</v>
      </c>
      <c r="H531" s="40">
        <f ca="1">RANDBETWEEN(70,120)/100*Tabla1[[#This Row],[Valor Real 2019]]</f>
        <v>28726.077599999997</v>
      </c>
    </row>
    <row r="532" spans="2:8" ht="15" customHeight="1" x14ac:dyDescent="0.25">
      <c r="B532" s="33" t="s">
        <v>25</v>
      </c>
      <c r="C532" s="36" t="str">
        <f ca="1">VLOOKUP(Tabla1[[#This Row],[Cuenta]],TABLAS!$C:$D,2,0)</f>
        <v>GESTIÓN</v>
      </c>
      <c r="D532" s="33" t="s">
        <v>39</v>
      </c>
      <c r="E532" s="39" t="str">
        <f ca="1">VLOOKUP(RANDBETWEEN(1,65),TABLAS!$B$4:$D$68,2,0)</f>
        <v>Seguros-Responsabilidad civil</v>
      </c>
      <c r="F532" s="41">
        <f t="shared" ca="1" si="8"/>
        <v>20159</v>
      </c>
      <c r="G532" s="41">
        <f ca="1">RANDBETWEEN(70,130)/100*Tabla1[[#This Row],[Valor Meta 2019]]</f>
        <v>18143.100000000002</v>
      </c>
      <c r="H532" s="40">
        <f ca="1">RANDBETWEEN(70,120)/100*Tabla1[[#This Row],[Valor Real 2019]]</f>
        <v>17780.238000000001</v>
      </c>
    </row>
    <row r="533" spans="2:8" ht="15" customHeight="1" x14ac:dyDescent="0.25">
      <c r="B533" s="33" t="s">
        <v>25</v>
      </c>
      <c r="C533" s="36" t="str">
        <f ca="1">VLOOKUP(Tabla1[[#This Row],[Cuenta]],TABLAS!$C:$D,2,0)</f>
        <v>SERVICIOS DE TERCEROS</v>
      </c>
      <c r="D533" s="33" t="s">
        <v>39</v>
      </c>
      <c r="E533" s="39" t="str">
        <f ca="1">VLOOKUP(RANDBETWEEN(1,65),TABLAS!$B$4:$D$68,2,0)</f>
        <v>Servicios p·blicos</v>
      </c>
      <c r="F533" s="41">
        <f t="shared" ca="1" si="8"/>
        <v>16997</v>
      </c>
      <c r="G533" s="41">
        <f ca="1">RANDBETWEEN(70,130)/100*Tabla1[[#This Row],[Valor Meta 2019]]</f>
        <v>19036.640000000003</v>
      </c>
      <c r="H533" s="40">
        <f ca="1">RANDBETWEEN(70,120)/100*Tabla1[[#This Row],[Valor Real 2019]]</f>
        <v>20749.937600000005</v>
      </c>
    </row>
    <row r="534" spans="2:8" ht="15" customHeight="1" x14ac:dyDescent="0.25">
      <c r="B534" s="33" t="s">
        <v>25</v>
      </c>
      <c r="C534" s="36" t="str">
        <f ca="1">VLOOKUP(Tabla1[[#This Row],[Cuenta]],TABLAS!$C:$D,2,0)</f>
        <v>SERVICIOS DE TERCEROS</v>
      </c>
      <c r="D534" s="33" t="s">
        <v>39</v>
      </c>
      <c r="E534" s="39" t="str">
        <f ca="1">VLOOKUP(RANDBETWEEN(1,65),TABLAS!$B$4:$D$68,2,0)</f>
        <v>Mantenimiento / Reparaciones</v>
      </c>
      <c r="F534" s="41">
        <f t="shared" ca="1" si="8"/>
        <v>25671</v>
      </c>
      <c r="G534" s="41">
        <f ca="1">RANDBETWEEN(70,130)/100*Tabla1[[#This Row],[Valor Meta 2019]]</f>
        <v>23103.9</v>
      </c>
      <c r="H534" s="40">
        <f ca="1">RANDBETWEEN(70,120)/100*Tabla1[[#This Row],[Valor Real 2019]]</f>
        <v>18021.042000000001</v>
      </c>
    </row>
    <row r="535" spans="2:8" ht="15" customHeight="1" x14ac:dyDescent="0.25">
      <c r="B535" s="33" t="s">
        <v>25</v>
      </c>
      <c r="C535" s="36" t="str">
        <f ca="1">VLOOKUP(Tabla1[[#This Row],[Cuenta]],TABLAS!$C:$D,2,0)</f>
        <v>DEPRECIACIÓN, MAQ Y EQUIPOS</v>
      </c>
      <c r="D535" s="33" t="s">
        <v>39</v>
      </c>
      <c r="E535" s="39" t="str">
        <f ca="1">VLOOKUP(RANDBETWEEN(1,65),TABLAS!$B$4:$D$68,2,0)</f>
        <v>Perd. med-desmedros / merma</v>
      </c>
      <c r="F535" s="41">
        <f t="shared" ca="1" si="8"/>
        <v>28402</v>
      </c>
      <c r="G535" s="41">
        <f ca="1">RANDBETWEEN(70,130)/100*Tabla1[[#This Row],[Valor Meta 2019]]</f>
        <v>23289.64</v>
      </c>
      <c r="H535" s="40">
        <f ca="1">RANDBETWEEN(70,120)/100*Tabla1[[#This Row],[Valor Real 2019]]</f>
        <v>22358.054399999997</v>
      </c>
    </row>
    <row r="536" spans="2:8" ht="15" customHeight="1" x14ac:dyDescent="0.25">
      <c r="B536" s="33" t="s">
        <v>25</v>
      </c>
      <c r="C536" s="36" t="str">
        <f ca="1">VLOOKUP(Tabla1[[#This Row],[Cuenta]],TABLAS!$C:$D,2,0)</f>
        <v>PERSONAL</v>
      </c>
      <c r="D536" s="33" t="s">
        <v>39</v>
      </c>
      <c r="E536" s="39" t="str">
        <f ca="1">VLOOKUP(RANDBETWEEN(1,65),TABLAS!$B$4:$D$68,2,0)</f>
        <v>Uniformes</v>
      </c>
      <c r="F536" s="41">
        <f t="shared" ca="1" si="8"/>
        <v>26921</v>
      </c>
      <c r="G536" s="41">
        <f ca="1">RANDBETWEEN(70,130)/100*Tabla1[[#This Row],[Valor Meta 2019]]</f>
        <v>21536.800000000003</v>
      </c>
      <c r="H536" s="40">
        <f ca="1">RANDBETWEEN(70,120)/100*Tabla1[[#This Row],[Valor Real 2019]]</f>
        <v>21321.432000000004</v>
      </c>
    </row>
    <row r="537" spans="2:8" ht="15" customHeight="1" x14ac:dyDescent="0.25">
      <c r="B537" s="33" t="s">
        <v>25</v>
      </c>
      <c r="C537" s="36" t="str">
        <f ca="1">VLOOKUP(Tabla1[[#This Row],[Cuenta]],TABLAS!$C:$D,2,0)</f>
        <v>SERVICIOS DE TERCEROS</v>
      </c>
      <c r="D537" s="33" t="s">
        <v>39</v>
      </c>
      <c r="E537" s="39" t="str">
        <f ca="1">VLOOKUP(RANDBETWEEN(1,65),TABLAS!$B$4:$D$68,2,0)</f>
        <v>Selección Y Eval. Pe</v>
      </c>
      <c r="F537" s="41">
        <f t="shared" ca="1" si="8"/>
        <v>12119</v>
      </c>
      <c r="G537" s="41">
        <f ca="1">RANDBETWEEN(70,130)/100*Tabla1[[#This Row],[Valor Meta 2019]]</f>
        <v>12846.140000000001</v>
      </c>
      <c r="H537" s="40">
        <f ca="1">RANDBETWEEN(70,120)/100*Tabla1[[#This Row],[Valor Real 2019]]</f>
        <v>13616.908400000002</v>
      </c>
    </row>
    <row r="538" spans="2:8" ht="15" customHeight="1" x14ac:dyDescent="0.25">
      <c r="B538" s="33" t="s">
        <v>25</v>
      </c>
      <c r="C538" s="36" t="str">
        <f ca="1">VLOOKUP(Tabla1[[#This Row],[Cuenta]],TABLAS!$C:$D,2,0)</f>
        <v>GESTIÓN</v>
      </c>
      <c r="D538" s="33" t="s">
        <v>39</v>
      </c>
      <c r="E538" s="39" t="str">
        <f ca="1">VLOOKUP(RANDBETWEEN(1,65),TABLAS!$B$4:$D$68,2,0)</f>
        <v>Arbitrios municipales</v>
      </c>
      <c r="F538" s="41">
        <f t="shared" ca="1" si="8"/>
        <v>12313</v>
      </c>
      <c r="G538" s="41">
        <f ca="1">RANDBETWEEN(70,130)/100*Tabla1[[#This Row],[Valor Meta 2019]]</f>
        <v>13421.170000000002</v>
      </c>
      <c r="H538" s="40">
        <f ca="1">RANDBETWEEN(70,120)/100*Tabla1[[#This Row],[Valor Real 2019]]</f>
        <v>14897.498700000004</v>
      </c>
    </row>
    <row r="539" spans="2:8" ht="15" customHeight="1" x14ac:dyDescent="0.25">
      <c r="B539" s="33" t="s">
        <v>25</v>
      </c>
      <c r="C539" s="36" t="str">
        <f ca="1">VLOOKUP(Tabla1[[#This Row],[Cuenta]],TABLAS!$C:$D,2,0)</f>
        <v>SERVICIOS DE TERCEROS</v>
      </c>
      <c r="D539" s="33" t="s">
        <v>40</v>
      </c>
      <c r="E539" s="39" t="str">
        <f ca="1">VLOOKUP(RANDBETWEEN(1,65),TABLAS!$B$4:$D$68,2,0)</f>
        <v>Servicio de personal (service)</v>
      </c>
      <c r="F539" s="41">
        <f t="shared" ca="1" si="8"/>
        <v>13945</v>
      </c>
      <c r="G539" s="41">
        <f ca="1">RANDBETWEEN(70,130)/100*Tabla1[[#This Row],[Valor Meta 2019]]</f>
        <v>17849.600000000002</v>
      </c>
      <c r="H539" s="40">
        <f ca="1">RANDBETWEEN(70,120)/100*Tabla1[[#This Row],[Valor Real 2019]]</f>
        <v>14815.168000000001</v>
      </c>
    </row>
    <row r="540" spans="2:8" ht="15" customHeight="1" x14ac:dyDescent="0.25">
      <c r="B540" s="33" t="s">
        <v>25</v>
      </c>
      <c r="C540" s="36" t="str">
        <f ca="1">VLOOKUP(Tabla1[[#This Row],[Cuenta]],TABLAS!$C:$D,2,0)</f>
        <v>PERSONAL</v>
      </c>
      <c r="D540" s="33" t="s">
        <v>40</v>
      </c>
      <c r="E540" s="39" t="str">
        <f ca="1">VLOOKUP(RANDBETWEEN(1,65),TABLAS!$B$4:$D$68,2,0)</f>
        <v>Indemnizacion Despido Arbitrario</v>
      </c>
      <c r="F540" s="41">
        <f t="shared" ca="1" si="8"/>
        <v>23074</v>
      </c>
      <c r="G540" s="41">
        <f ca="1">RANDBETWEEN(70,130)/100*Tabla1[[#This Row],[Valor Meta 2019]]</f>
        <v>18920.68</v>
      </c>
      <c r="H540" s="40">
        <f ca="1">RANDBETWEEN(70,120)/100*Tabla1[[#This Row],[Valor Real 2019]]</f>
        <v>18731.4732</v>
      </c>
    </row>
    <row r="541" spans="2:8" ht="15" customHeight="1" x14ac:dyDescent="0.25">
      <c r="B541" s="33" t="s">
        <v>25</v>
      </c>
      <c r="C541" s="36" t="str">
        <f ca="1">VLOOKUP(Tabla1[[#This Row],[Cuenta]],TABLAS!$C:$D,2,0)</f>
        <v>GESTIÓN</v>
      </c>
      <c r="D541" s="33" t="s">
        <v>40</v>
      </c>
      <c r="E541" s="39" t="str">
        <f ca="1">VLOOKUP(RANDBETWEEN(1,65),TABLAS!$B$4:$D$68,2,0)</f>
        <v>comprobantes de pago</v>
      </c>
      <c r="F541" s="41">
        <f t="shared" ca="1" si="8"/>
        <v>14011</v>
      </c>
      <c r="G541" s="41">
        <f ca="1">RANDBETWEEN(70,130)/100*Tabla1[[#This Row],[Valor Meta 2019]]</f>
        <v>14151.11</v>
      </c>
      <c r="H541" s="40">
        <f ca="1">RANDBETWEEN(70,120)/100*Tabla1[[#This Row],[Valor Real 2019]]</f>
        <v>15283.198800000002</v>
      </c>
    </row>
    <row r="542" spans="2:8" ht="15" customHeight="1" x14ac:dyDescent="0.25">
      <c r="B542" s="33" t="s">
        <v>25</v>
      </c>
      <c r="C542" s="36" t="str">
        <f ca="1">VLOOKUP(Tabla1[[#This Row],[Cuenta]],TABLAS!$C:$D,2,0)</f>
        <v>SERVICIOS DE TERCEROS</v>
      </c>
      <c r="D542" s="33" t="s">
        <v>40</v>
      </c>
      <c r="E542" s="39" t="str">
        <f ca="1">VLOOKUP(RANDBETWEEN(1,65),TABLAS!$B$4:$D$68,2,0)</f>
        <v>Servicio de montacarga</v>
      </c>
      <c r="F542" s="41">
        <f t="shared" ca="1" si="8"/>
        <v>15067</v>
      </c>
      <c r="G542" s="41">
        <f ca="1">RANDBETWEEN(70,130)/100*Tabla1[[#This Row],[Valor Meta 2019]]</f>
        <v>12957.619999999999</v>
      </c>
      <c r="H542" s="40">
        <f ca="1">RANDBETWEEN(70,120)/100*Tabla1[[#This Row],[Valor Real 2019]]</f>
        <v>12698.467599999998</v>
      </c>
    </row>
    <row r="543" spans="2:8" ht="15" customHeight="1" x14ac:dyDescent="0.25">
      <c r="B543" s="33" t="s">
        <v>25</v>
      </c>
      <c r="C543" s="36" t="str">
        <f ca="1">VLOOKUP(Tabla1[[#This Row],[Cuenta]],TABLAS!$C:$D,2,0)</f>
        <v>SERVICIOS DE TERCEROS</v>
      </c>
      <c r="D543" s="33" t="s">
        <v>40</v>
      </c>
      <c r="E543" s="39" t="str">
        <f ca="1">VLOOKUP(RANDBETWEEN(1,65),TABLAS!$B$4:$D$68,2,0)</f>
        <v>Servicios p·blicos</v>
      </c>
      <c r="F543" s="41">
        <f t="shared" ca="1" si="8"/>
        <v>22162</v>
      </c>
      <c r="G543" s="41">
        <f ca="1">RANDBETWEEN(70,130)/100*Tabla1[[#This Row],[Valor Meta 2019]]</f>
        <v>25486.3</v>
      </c>
      <c r="H543" s="40">
        <f ca="1">RANDBETWEEN(70,120)/100*Tabla1[[#This Row],[Valor Real 2019]]</f>
        <v>29054.381999999998</v>
      </c>
    </row>
    <row r="544" spans="2:8" ht="15" customHeight="1" x14ac:dyDescent="0.25">
      <c r="B544" s="33" t="s">
        <v>25</v>
      </c>
      <c r="C544" s="36" t="str">
        <f ca="1">VLOOKUP(Tabla1[[#This Row],[Cuenta]],TABLAS!$C:$D,2,0)</f>
        <v>DEPRECIACIÓN, MAQ Y EQUIPOS</v>
      </c>
      <c r="D544" s="33" t="s">
        <v>40</v>
      </c>
      <c r="E544" s="39" t="str">
        <f ca="1">VLOOKUP(RANDBETWEEN(1,65),TABLAS!$B$4:$D$68,2,0)</f>
        <v>Deprec.Equipo de transporte Costo</v>
      </c>
      <c r="F544" s="41">
        <f t="shared" ca="1" si="8"/>
        <v>29432</v>
      </c>
      <c r="G544" s="41">
        <f ca="1">RANDBETWEEN(70,130)/100*Tabla1[[#This Row],[Valor Meta 2019]]</f>
        <v>24134.239999999998</v>
      </c>
      <c r="H544" s="40">
        <f ca="1">RANDBETWEEN(70,120)/100*Tabla1[[#This Row],[Valor Real 2019]]</f>
        <v>28237.060799999996</v>
      </c>
    </row>
    <row r="545" spans="2:8" ht="15" customHeight="1" x14ac:dyDescent="0.25">
      <c r="B545" s="33" t="s">
        <v>25</v>
      </c>
      <c r="C545" s="36" t="str">
        <f ca="1">VLOOKUP(Tabla1[[#This Row],[Cuenta]],TABLAS!$C:$D,2,0)</f>
        <v>SERVICIOS DE TERCEROS</v>
      </c>
      <c r="D545" s="33" t="s">
        <v>40</v>
      </c>
      <c r="E545" s="39" t="str">
        <f ca="1">VLOOKUP(RANDBETWEEN(1,65),TABLAS!$B$4:$D$68,2,0)</f>
        <v>Gasto de viaje</v>
      </c>
      <c r="F545" s="41">
        <f t="shared" ca="1" si="8"/>
        <v>14841</v>
      </c>
      <c r="G545" s="41">
        <f ca="1">RANDBETWEEN(70,130)/100*Tabla1[[#This Row],[Valor Meta 2019]]</f>
        <v>13653.720000000001</v>
      </c>
      <c r="H545" s="40">
        <f ca="1">RANDBETWEEN(70,120)/100*Tabla1[[#This Row],[Valor Real 2019]]</f>
        <v>15428.703600000001</v>
      </c>
    </row>
    <row r="546" spans="2:8" ht="15" customHeight="1" x14ac:dyDescent="0.25">
      <c r="B546" s="33" t="s">
        <v>25</v>
      </c>
      <c r="C546" s="36" t="str">
        <f ca="1">VLOOKUP(Tabla1[[#This Row],[Cuenta]],TABLAS!$C:$D,2,0)</f>
        <v>PERSONAL</v>
      </c>
      <c r="D546" s="33" t="s">
        <v>40</v>
      </c>
      <c r="E546" s="39" t="str">
        <f ca="1">VLOOKUP(RANDBETWEEN(1,65),TABLAS!$B$4:$D$68,2,0)</f>
        <v>Consumos</v>
      </c>
      <c r="F546" s="41">
        <f t="shared" ca="1" si="8"/>
        <v>11366</v>
      </c>
      <c r="G546" s="41">
        <f ca="1">RANDBETWEEN(70,130)/100*Tabla1[[#This Row],[Valor Meta 2019]]</f>
        <v>14321.16</v>
      </c>
      <c r="H546" s="40">
        <f ca="1">RANDBETWEEN(70,120)/100*Tabla1[[#This Row],[Valor Real 2019]]</f>
        <v>14321.16</v>
      </c>
    </row>
    <row r="547" spans="2:8" ht="15" customHeight="1" x14ac:dyDescent="0.25">
      <c r="B547" s="33" t="s">
        <v>25</v>
      </c>
      <c r="C547" s="36" t="str">
        <f ca="1">VLOOKUP(Tabla1[[#This Row],[Cuenta]],TABLAS!$C:$D,2,0)</f>
        <v>SERVICIOS DE TERCEROS</v>
      </c>
      <c r="D547" s="33" t="s">
        <v>41</v>
      </c>
      <c r="E547" s="39" t="str">
        <f ca="1">VLOOKUP(RANDBETWEEN(1,65),TABLAS!$B$4:$D$68,2,0)</f>
        <v>Energia Electrica</v>
      </c>
      <c r="F547" s="41">
        <f t="shared" ca="1" si="8"/>
        <v>23329</v>
      </c>
      <c r="G547" s="41">
        <f ca="1">RANDBETWEEN(70,130)/100*Tabla1[[#This Row],[Valor Meta 2019]]</f>
        <v>22629.13</v>
      </c>
      <c r="H547" s="40">
        <f ca="1">RANDBETWEEN(70,120)/100*Tabla1[[#This Row],[Valor Real 2019]]</f>
        <v>22176.547399999999</v>
      </c>
    </row>
    <row r="548" spans="2:8" ht="15" customHeight="1" x14ac:dyDescent="0.25">
      <c r="B548" s="33" t="s">
        <v>25</v>
      </c>
      <c r="C548" s="36" t="str">
        <f ca="1">VLOOKUP(Tabla1[[#This Row],[Cuenta]],TABLAS!$C:$D,2,0)</f>
        <v>PERSONAL</v>
      </c>
      <c r="D548" s="33" t="s">
        <v>41</v>
      </c>
      <c r="E548" s="39" t="str">
        <f ca="1">VLOOKUP(RANDBETWEEN(1,65),TABLAS!$B$4:$D$68,2,0)</f>
        <v>Indemnizacion Despido Arbitrario</v>
      </c>
      <c r="F548" s="41">
        <f t="shared" ca="1" si="8"/>
        <v>24872</v>
      </c>
      <c r="G548" s="41">
        <f ca="1">RANDBETWEEN(70,130)/100*Tabla1[[#This Row],[Valor Meta 2019]]</f>
        <v>25369.439999999999</v>
      </c>
      <c r="H548" s="40">
        <f ca="1">RANDBETWEEN(70,120)/100*Tabla1[[#This Row],[Valor Real 2019]]</f>
        <v>23593.5792</v>
      </c>
    </row>
    <row r="549" spans="2:8" ht="15" customHeight="1" x14ac:dyDescent="0.25">
      <c r="B549" s="33" t="s">
        <v>25</v>
      </c>
      <c r="C549" s="36" t="str">
        <f ca="1">VLOOKUP(Tabla1[[#This Row],[Cuenta]],TABLAS!$C:$D,2,0)</f>
        <v>DEPRECIACIÓN, MAQ Y EQUIPOS</v>
      </c>
      <c r="D549" s="33" t="s">
        <v>41</v>
      </c>
      <c r="E549" s="39" t="str">
        <f ca="1">VLOOKUP(RANDBETWEEN(1,65),TABLAS!$B$4:$D$68,2,0)</f>
        <v>Deprec.Equipo de transporte leasing</v>
      </c>
      <c r="F549" s="41">
        <f t="shared" ca="1" si="8"/>
        <v>21402</v>
      </c>
      <c r="G549" s="41">
        <f ca="1">RANDBETWEEN(70,130)/100*Tabla1[[#This Row],[Valor Meta 2019]]</f>
        <v>25040.34</v>
      </c>
      <c r="H549" s="40">
        <f ca="1">RANDBETWEEN(70,120)/100*Tabla1[[#This Row],[Valor Real 2019]]</f>
        <v>24289.129799999999</v>
      </c>
    </row>
    <row r="550" spans="2:8" ht="15" customHeight="1" x14ac:dyDescent="0.25">
      <c r="B550" s="33" t="s">
        <v>25</v>
      </c>
      <c r="C550" s="36" t="str">
        <f ca="1">VLOOKUP(Tabla1[[#This Row],[Cuenta]],TABLAS!$C:$D,2,0)</f>
        <v>SERVICIOS DE TERCEROS</v>
      </c>
      <c r="D550" s="33" t="s">
        <v>41</v>
      </c>
      <c r="E550" s="39" t="str">
        <f ca="1">VLOOKUP(RANDBETWEEN(1,65),TABLAS!$B$4:$D$68,2,0)</f>
        <v>Servicio de montacarga</v>
      </c>
      <c r="F550" s="41">
        <f t="shared" ca="1" si="8"/>
        <v>9339</v>
      </c>
      <c r="G550" s="41">
        <f ca="1">RANDBETWEEN(70,130)/100*Tabla1[[#This Row],[Valor Meta 2019]]</f>
        <v>10646.46</v>
      </c>
      <c r="H550" s="40">
        <f ca="1">RANDBETWEEN(70,120)/100*Tabla1[[#This Row],[Valor Real 2019]]</f>
        <v>12030.499799999998</v>
      </c>
    </row>
    <row r="551" spans="2:8" ht="15" customHeight="1" x14ac:dyDescent="0.25">
      <c r="B551" s="33" t="s">
        <v>25</v>
      </c>
      <c r="C551" s="36" t="str">
        <f ca="1">VLOOKUP(Tabla1[[#This Row],[Cuenta]],TABLAS!$C:$D,2,0)</f>
        <v>DEPRECIACIÓN, MAQ Y EQUIPOS</v>
      </c>
      <c r="D551" s="33" t="s">
        <v>41</v>
      </c>
      <c r="E551" s="39" t="str">
        <f ca="1">VLOOKUP(RANDBETWEEN(1,65),TABLAS!$B$4:$D$68,2,0)</f>
        <v>Deprec.Equipo de transporte Costo</v>
      </c>
      <c r="F551" s="41">
        <f t="shared" ca="1" si="8"/>
        <v>28147</v>
      </c>
      <c r="G551" s="41">
        <f ca="1">RANDBETWEEN(70,130)/100*Tabla1[[#This Row],[Valor Meta 2019]]</f>
        <v>19984.37</v>
      </c>
      <c r="H551" s="40">
        <f ca="1">RANDBETWEEN(70,120)/100*Tabla1[[#This Row],[Valor Real 2019]]</f>
        <v>21982.807000000001</v>
      </c>
    </row>
    <row r="552" spans="2:8" ht="15" customHeight="1" x14ac:dyDescent="0.25">
      <c r="B552" s="33" t="s">
        <v>25</v>
      </c>
      <c r="C552" s="36" t="str">
        <f ca="1">VLOOKUP(Tabla1[[#This Row],[Cuenta]],TABLAS!$C:$D,2,0)</f>
        <v>SERVICIOS DE TERCEROS</v>
      </c>
      <c r="D552" s="33" t="s">
        <v>41</v>
      </c>
      <c r="E552" s="39" t="str">
        <f ca="1">VLOOKUP(RANDBETWEEN(1,65),TABLAS!$B$4:$D$68,2,0)</f>
        <v>Estibas</v>
      </c>
      <c r="F552" s="41">
        <f t="shared" ca="1" si="8"/>
        <v>29338</v>
      </c>
      <c r="G552" s="41">
        <f ca="1">RANDBETWEEN(70,130)/100*Tabla1[[#This Row],[Valor Meta 2019]]</f>
        <v>31098.280000000002</v>
      </c>
      <c r="H552" s="40">
        <f ca="1">RANDBETWEEN(70,120)/100*Tabla1[[#This Row],[Valor Real 2019]]</f>
        <v>36074.004800000002</v>
      </c>
    </row>
    <row r="553" spans="2:8" ht="15" customHeight="1" x14ac:dyDescent="0.25">
      <c r="B553" s="33" t="s">
        <v>25</v>
      </c>
      <c r="C553" s="36" t="str">
        <f ca="1">VLOOKUP(Tabla1[[#This Row],[Cuenta]],TABLAS!$C:$D,2,0)</f>
        <v>PERSONAL</v>
      </c>
      <c r="D553" s="33" t="s">
        <v>42</v>
      </c>
      <c r="E553" s="39" t="str">
        <f ca="1">VLOOKUP(RANDBETWEEN(1,65),TABLAS!$B$4:$D$68,2,0)</f>
        <v>Incentivo por cese</v>
      </c>
      <c r="F553" s="41">
        <f t="shared" ca="1" si="8"/>
        <v>9034</v>
      </c>
      <c r="G553" s="41">
        <f ca="1">RANDBETWEEN(70,130)/100*Tabla1[[#This Row],[Valor Meta 2019]]</f>
        <v>10840.8</v>
      </c>
      <c r="H553" s="40">
        <f ca="1">RANDBETWEEN(70,120)/100*Tabla1[[#This Row],[Valor Real 2019]]</f>
        <v>10190.351999999999</v>
      </c>
    </row>
    <row r="554" spans="2:8" ht="15" customHeight="1" x14ac:dyDescent="0.25">
      <c r="B554" s="33" t="s">
        <v>25</v>
      </c>
      <c r="C554" s="36" t="str">
        <f ca="1">VLOOKUP(Tabla1[[#This Row],[Cuenta]],TABLAS!$C:$D,2,0)</f>
        <v>PERSONAL</v>
      </c>
      <c r="D554" s="33" t="s">
        <v>42</v>
      </c>
      <c r="E554" s="39" t="str">
        <f ca="1">VLOOKUP(RANDBETWEEN(1,65),TABLAS!$B$4:$D$68,2,0)</f>
        <v>Gratificaciones Extraordinarias Empleados</v>
      </c>
      <c r="F554" s="41">
        <f t="shared" ca="1" si="8"/>
        <v>14907</v>
      </c>
      <c r="G554" s="41">
        <f ca="1">RANDBETWEEN(70,130)/100*Tabla1[[#This Row],[Valor Meta 2019]]</f>
        <v>13416.300000000001</v>
      </c>
      <c r="H554" s="40">
        <f ca="1">RANDBETWEEN(70,120)/100*Tabla1[[#This Row],[Valor Real 2019]]</f>
        <v>12074.670000000002</v>
      </c>
    </row>
    <row r="555" spans="2:8" ht="15" customHeight="1" x14ac:dyDescent="0.25">
      <c r="B555" s="33" t="s">
        <v>25</v>
      </c>
      <c r="C555" s="36" t="str">
        <f ca="1">VLOOKUP(Tabla1[[#This Row],[Cuenta]],TABLAS!$C:$D,2,0)</f>
        <v>PERSONAL</v>
      </c>
      <c r="D555" s="33" t="s">
        <v>42</v>
      </c>
      <c r="E555" s="39" t="str">
        <f ca="1">VLOOKUP(RANDBETWEEN(1,65),TABLAS!$B$4:$D$68,2,0)</f>
        <v>Vacaciones</v>
      </c>
      <c r="F555" s="41">
        <f t="shared" ca="1" si="8"/>
        <v>15768</v>
      </c>
      <c r="G555" s="41">
        <f ca="1">RANDBETWEEN(70,130)/100*Tabla1[[#This Row],[Valor Meta 2019]]</f>
        <v>14033.52</v>
      </c>
      <c r="H555" s="40">
        <f ca="1">RANDBETWEEN(70,120)/100*Tabla1[[#This Row],[Valor Real 2019]]</f>
        <v>10525.14</v>
      </c>
    </row>
    <row r="556" spans="2:8" ht="15" customHeight="1" x14ac:dyDescent="0.25">
      <c r="B556" s="33" t="s">
        <v>25</v>
      </c>
      <c r="C556" s="36" t="str">
        <f ca="1">VLOOKUP(Tabla1[[#This Row],[Cuenta]],TABLAS!$C:$D,2,0)</f>
        <v>PERSONAL</v>
      </c>
      <c r="D556" s="33" t="s">
        <v>42</v>
      </c>
      <c r="E556" s="39" t="str">
        <f ca="1">VLOOKUP(RANDBETWEEN(1,65),TABLAS!$B$4:$D$68,2,0)</f>
        <v>Tickets de alimentos</v>
      </c>
      <c r="F556" s="41">
        <f t="shared" ca="1" si="8"/>
        <v>21973</v>
      </c>
      <c r="G556" s="41">
        <f ca="1">RANDBETWEEN(70,130)/100*Tabla1[[#This Row],[Valor Meta 2019]]</f>
        <v>16699.48</v>
      </c>
      <c r="H556" s="40">
        <f ca="1">RANDBETWEEN(70,120)/100*Tabla1[[#This Row],[Valor Real 2019]]</f>
        <v>17534.454000000002</v>
      </c>
    </row>
    <row r="557" spans="2:8" ht="15" customHeight="1" x14ac:dyDescent="0.25">
      <c r="B557" s="33" t="s">
        <v>25</v>
      </c>
      <c r="C557" s="36" t="str">
        <f ca="1">VLOOKUP(Tabla1[[#This Row],[Cuenta]],TABLAS!$C:$D,2,0)</f>
        <v>PERSONAL</v>
      </c>
      <c r="D557" s="33" t="s">
        <v>42</v>
      </c>
      <c r="E557" s="39" t="str">
        <f ca="1">VLOOKUP(RANDBETWEEN(1,65),TABLAS!$B$4:$D$68,2,0)</f>
        <v>Consumos</v>
      </c>
      <c r="F557" s="41">
        <f t="shared" ca="1" si="8"/>
        <v>28843</v>
      </c>
      <c r="G557" s="41">
        <f ca="1">RANDBETWEEN(70,130)/100*Tabla1[[#This Row],[Valor Meta 2019]]</f>
        <v>24228.12</v>
      </c>
      <c r="H557" s="40">
        <f ca="1">RANDBETWEEN(70,120)/100*Tabla1[[#This Row],[Valor Real 2019]]</f>
        <v>20593.901999999998</v>
      </c>
    </row>
    <row r="558" spans="2:8" ht="15" customHeight="1" x14ac:dyDescent="0.25">
      <c r="B558" s="33" t="s">
        <v>25</v>
      </c>
      <c r="C558" s="36" t="str">
        <f ca="1">VLOOKUP(Tabla1[[#This Row],[Cuenta]],TABLAS!$C:$D,2,0)</f>
        <v>SERVICIOS DE TERCEROS</v>
      </c>
      <c r="D558" s="33" t="s">
        <v>42</v>
      </c>
      <c r="E558" s="39" t="str">
        <f ca="1">VLOOKUP(RANDBETWEEN(1,65),TABLAS!$B$4:$D$68,2,0)</f>
        <v>Gastos por almacenaje y/o embalaje</v>
      </c>
      <c r="F558" s="41">
        <f t="shared" ca="1" si="8"/>
        <v>8993</v>
      </c>
      <c r="G558" s="41">
        <f ca="1">RANDBETWEEN(70,130)/100*Tabla1[[#This Row],[Valor Meta 2019]]</f>
        <v>10791.6</v>
      </c>
      <c r="H558" s="40">
        <f ca="1">RANDBETWEEN(70,120)/100*Tabla1[[#This Row],[Valor Real 2019]]</f>
        <v>8741.1960000000017</v>
      </c>
    </row>
    <row r="559" spans="2:8" ht="15" customHeight="1" x14ac:dyDescent="0.25">
      <c r="B559" s="33" t="s">
        <v>25</v>
      </c>
      <c r="C559" s="36" t="str">
        <f ca="1">VLOOKUP(Tabla1[[#This Row],[Cuenta]],TABLAS!$C:$D,2,0)</f>
        <v>DEPRECIACIÓN, MAQ Y EQUIPOS</v>
      </c>
      <c r="D559" s="33" t="s">
        <v>42</v>
      </c>
      <c r="E559" s="39" t="str">
        <f ca="1">VLOOKUP(RANDBETWEEN(1,65),TABLAS!$B$4:$D$68,2,0)</f>
        <v>Dperec.Muebles y enseres Costo</v>
      </c>
      <c r="F559" s="41">
        <f t="shared" ca="1" si="8"/>
        <v>15223</v>
      </c>
      <c r="G559" s="41">
        <f ca="1">RANDBETWEEN(70,130)/100*Tabla1[[#This Row],[Valor Meta 2019]]</f>
        <v>14766.31</v>
      </c>
      <c r="H559" s="40">
        <f ca="1">RANDBETWEEN(70,120)/100*Tabla1[[#This Row],[Valor Real 2019]]</f>
        <v>11222.3956</v>
      </c>
    </row>
    <row r="560" spans="2:8" ht="15" customHeight="1" x14ac:dyDescent="0.25">
      <c r="B560" s="33" t="s">
        <v>25</v>
      </c>
      <c r="C560" s="36" t="str">
        <f ca="1">VLOOKUP(Tabla1[[#This Row],[Cuenta]],TABLAS!$C:$D,2,0)</f>
        <v>GESTIÓN</v>
      </c>
      <c r="D560" s="33" t="s">
        <v>42</v>
      </c>
      <c r="E560" s="39" t="str">
        <f ca="1">VLOOKUP(RANDBETWEEN(1,65),TABLAS!$B$4:$D$68,2,0)</f>
        <v>Costo neto enajenaci¾n</v>
      </c>
      <c r="F560" s="41">
        <f t="shared" ca="1" si="8"/>
        <v>9082</v>
      </c>
      <c r="G560" s="41">
        <f ca="1">RANDBETWEEN(70,130)/100*Tabla1[[#This Row],[Valor Meta 2019]]</f>
        <v>9172.82</v>
      </c>
      <c r="H560" s="40">
        <f ca="1">RANDBETWEEN(70,120)/100*Tabla1[[#This Row],[Valor Real 2019]]</f>
        <v>7063.0713999999998</v>
      </c>
    </row>
    <row r="561" spans="2:8" ht="15" customHeight="1" x14ac:dyDescent="0.25">
      <c r="B561" s="33" t="s">
        <v>25</v>
      </c>
      <c r="C561" s="36" t="str">
        <f ca="1">VLOOKUP(Tabla1[[#This Row],[Cuenta]],TABLAS!$C:$D,2,0)</f>
        <v>GESTIÓN</v>
      </c>
      <c r="D561" s="33" t="s">
        <v>42</v>
      </c>
      <c r="E561" s="39" t="str">
        <f ca="1">VLOOKUP(RANDBETWEEN(1,65),TABLAS!$B$4:$D$68,2,0)</f>
        <v>Suministros diversos</v>
      </c>
      <c r="F561" s="41">
        <f t="shared" ca="1" si="8"/>
        <v>10755</v>
      </c>
      <c r="G561" s="41">
        <f ca="1">RANDBETWEEN(70,130)/100*Tabla1[[#This Row],[Valor Meta 2019]]</f>
        <v>7636.0499999999993</v>
      </c>
      <c r="H561" s="40">
        <f ca="1">RANDBETWEEN(70,120)/100*Tabla1[[#This Row],[Valor Real 2019]]</f>
        <v>7636.0499999999993</v>
      </c>
    </row>
    <row r="562" spans="2:8" ht="15" customHeight="1" x14ac:dyDescent="0.25">
      <c r="B562" s="33" t="s">
        <v>25</v>
      </c>
      <c r="C562" s="36" t="str">
        <f ca="1">VLOOKUP(Tabla1[[#This Row],[Cuenta]],TABLAS!$C:$D,2,0)</f>
        <v>GESTIÓN</v>
      </c>
      <c r="D562" s="33" t="s">
        <v>42</v>
      </c>
      <c r="E562" s="39" t="str">
        <f ca="1">VLOOKUP(RANDBETWEEN(1,65),TABLAS!$B$4:$D$68,2,0)</f>
        <v>Seguros-vehiculos</v>
      </c>
      <c r="F562" s="41">
        <f t="shared" ca="1" si="8"/>
        <v>27688</v>
      </c>
      <c r="G562" s="41">
        <f ca="1">RANDBETWEEN(70,130)/100*Tabla1[[#This Row],[Valor Meta 2019]]</f>
        <v>25196.080000000002</v>
      </c>
      <c r="H562" s="40">
        <f ca="1">RANDBETWEEN(70,120)/100*Tabla1[[#This Row],[Valor Real 2019]]</f>
        <v>24692.1584</v>
      </c>
    </row>
    <row r="563" spans="2:8" ht="15" customHeight="1" x14ac:dyDescent="0.25">
      <c r="B563" s="33" t="s">
        <v>25</v>
      </c>
      <c r="C563" s="36" t="str">
        <f ca="1">VLOOKUP(Tabla1[[#This Row],[Cuenta]],TABLAS!$C:$D,2,0)</f>
        <v>DEPRECIACIÓN, MAQ Y EQUIPOS</v>
      </c>
      <c r="D563" s="33" t="s">
        <v>42</v>
      </c>
      <c r="E563" s="39" t="str">
        <f ca="1">VLOOKUP(RANDBETWEEN(1,65),TABLAS!$B$4:$D$68,2,0)</f>
        <v>Amortiz.Software Costo</v>
      </c>
      <c r="F563" s="41">
        <f t="shared" ca="1" si="8"/>
        <v>29797</v>
      </c>
      <c r="G563" s="41">
        <f ca="1">RANDBETWEEN(70,130)/100*Tabla1[[#This Row],[Valor Meta 2019]]</f>
        <v>33670.609999999993</v>
      </c>
      <c r="H563" s="40">
        <f ca="1">RANDBETWEEN(70,120)/100*Tabla1[[#This Row],[Valor Real 2019]]</f>
        <v>27946.606299999992</v>
      </c>
    </row>
    <row r="564" spans="2:8" ht="15" customHeight="1" x14ac:dyDescent="0.25">
      <c r="B564" s="33" t="s">
        <v>25</v>
      </c>
      <c r="C564" s="36" t="str">
        <f ca="1">VLOOKUP(Tabla1[[#This Row],[Cuenta]],TABLAS!$C:$D,2,0)</f>
        <v>DEPRECIACIÓN, MAQ Y EQUIPOS</v>
      </c>
      <c r="D564" s="33" t="s">
        <v>42</v>
      </c>
      <c r="E564" s="39" t="str">
        <f ca="1">VLOOKUP(RANDBETWEEN(1,65),TABLAS!$B$4:$D$68,2,0)</f>
        <v>Deprec.Maquinarias Costo</v>
      </c>
      <c r="F564" s="41">
        <f t="shared" ca="1" si="8"/>
        <v>20418</v>
      </c>
      <c r="G564" s="41">
        <f ca="1">RANDBETWEEN(70,130)/100*Tabla1[[#This Row],[Valor Meta 2019]]</f>
        <v>21438.9</v>
      </c>
      <c r="H564" s="40">
        <f ca="1">RANDBETWEEN(70,120)/100*Tabla1[[#This Row],[Valor Real 2019]]</f>
        <v>17794.287</v>
      </c>
    </row>
    <row r="565" spans="2:8" ht="15" customHeight="1" x14ac:dyDescent="0.25">
      <c r="B565" s="33" t="s">
        <v>25</v>
      </c>
      <c r="C565" s="36" t="str">
        <f ca="1">VLOOKUP(Tabla1[[#This Row],[Cuenta]],TABLAS!$C:$D,2,0)</f>
        <v>SERVICIOS DE TERCEROS</v>
      </c>
      <c r="D565" s="33" t="s">
        <v>42</v>
      </c>
      <c r="E565" s="39" t="str">
        <f ca="1">VLOOKUP(RANDBETWEEN(1,65),TABLAS!$B$4:$D$68,2,0)</f>
        <v>Energia Electrica</v>
      </c>
      <c r="F565" s="41">
        <f t="shared" ca="1" si="8"/>
        <v>9386</v>
      </c>
      <c r="G565" s="41">
        <f ca="1">RANDBETWEEN(70,130)/100*Tabla1[[#This Row],[Valor Meta 2019]]</f>
        <v>10700.039999999999</v>
      </c>
      <c r="H565" s="40">
        <f ca="1">RANDBETWEEN(70,120)/100*Tabla1[[#This Row],[Valor Real 2019]]</f>
        <v>9630.0360000000001</v>
      </c>
    </row>
    <row r="566" spans="2:8" ht="15" customHeight="1" x14ac:dyDescent="0.25">
      <c r="B566" s="33" t="s">
        <v>25</v>
      </c>
      <c r="C566" s="36" t="str">
        <f ca="1">VLOOKUP(Tabla1[[#This Row],[Cuenta]],TABLAS!$C:$D,2,0)</f>
        <v>DEPRECIACIÓN, MAQ Y EQUIPOS</v>
      </c>
      <c r="D566" s="33" t="s">
        <v>42</v>
      </c>
      <c r="E566" s="39" t="str">
        <f ca="1">VLOOKUP(RANDBETWEEN(1,65),TABLAS!$B$4:$D$68,2,0)</f>
        <v>Amortiz.Software Costo</v>
      </c>
      <c r="F566" s="41">
        <f t="shared" ca="1" si="8"/>
        <v>29907</v>
      </c>
      <c r="G566" s="41">
        <f ca="1">RANDBETWEEN(70,130)/100*Tabla1[[#This Row],[Valor Meta 2019]]</f>
        <v>33196.770000000004</v>
      </c>
      <c r="H566" s="40">
        <f ca="1">RANDBETWEEN(70,120)/100*Tabla1[[#This Row],[Valor Real 2019]]</f>
        <v>35852.511600000005</v>
      </c>
    </row>
    <row r="567" spans="2:8" ht="15" customHeight="1" x14ac:dyDescent="0.25">
      <c r="B567" s="33" t="s">
        <v>25</v>
      </c>
      <c r="C567" s="36" t="str">
        <f ca="1">VLOOKUP(Tabla1[[#This Row],[Cuenta]],TABLAS!$C:$D,2,0)</f>
        <v>PERSONAL</v>
      </c>
      <c r="D567" s="33" t="s">
        <v>42</v>
      </c>
      <c r="E567" s="39" t="str">
        <f ca="1">VLOOKUP(RANDBETWEEN(1,65),TABLAS!$B$4:$D$68,2,0)</f>
        <v>Seguro de vida</v>
      </c>
      <c r="F567" s="41">
        <f t="shared" ca="1" si="8"/>
        <v>11625</v>
      </c>
      <c r="G567" s="41">
        <f ca="1">RANDBETWEEN(70,130)/100*Tabla1[[#This Row],[Valor Meta 2019]]</f>
        <v>9416.25</v>
      </c>
      <c r="H567" s="40">
        <f ca="1">RANDBETWEEN(70,120)/100*Tabla1[[#This Row],[Valor Real 2019]]</f>
        <v>8286.2999999999993</v>
      </c>
    </row>
    <row r="568" spans="2:8" ht="15" customHeight="1" x14ac:dyDescent="0.25">
      <c r="B568" s="33" t="s">
        <v>25</v>
      </c>
      <c r="C568" s="36" t="str">
        <f ca="1">VLOOKUP(Tabla1[[#This Row],[Cuenta]],TABLAS!$C:$D,2,0)</f>
        <v>GESTIÓN</v>
      </c>
      <c r="D568" s="33" t="s">
        <v>43</v>
      </c>
      <c r="E568" s="39" t="str">
        <f ca="1">VLOOKUP(RANDBETWEEN(1,65),TABLAS!$B$4:$D$68,2,0)</f>
        <v>Costo neto enajenaci¾n</v>
      </c>
      <c r="F568" s="41">
        <f t="shared" ca="1" si="8"/>
        <v>20960</v>
      </c>
      <c r="G568" s="41">
        <f ca="1">RANDBETWEEN(70,130)/100*Tabla1[[#This Row],[Valor Meta 2019]]</f>
        <v>23894.399999999998</v>
      </c>
      <c r="H568" s="40">
        <f ca="1">RANDBETWEEN(70,120)/100*Tabla1[[#This Row],[Valor Real 2019]]</f>
        <v>17442.911999999997</v>
      </c>
    </row>
    <row r="569" spans="2:8" ht="15" customHeight="1" x14ac:dyDescent="0.25">
      <c r="B569" s="33" t="s">
        <v>25</v>
      </c>
      <c r="C569" s="36" t="str">
        <f ca="1">VLOOKUP(Tabla1[[#This Row],[Cuenta]],TABLAS!$C:$D,2,0)</f>
        <v>SERVICIOS DE TERCEROS</v>
      </c>
      <c r="D569" s="33" t="s">
        <v>43</v>
      </c>
      <c r="E569" s="39" t="str">
        <f ca="1">VLOOKUP(RANDBETWEEN(1,65),TABLAS!$B$4:$D$68,2,0)</f>
        <v>Energia Electrica</v>
      </c>
      <c r="F569" s="41">
        <f t="shared" ca="1" si="8"/>
        <v>15648</v>
      </c>
      <c r="G569" s="41">
        <f ca="1">RANDBETWEEN(70,130)/100*Tabla1[[#This Row],[Valor Meta 2019]]</f>
        <v>12048.960000000001</v>
      </c>
      <c r="H569" s="40">
        <f ca="1">RANDBETWEEN(70,120)/100*Tabla1[[#This Row],[Valor Real 2019]]</f>
        <v>13012.876800000002</v>
      </c>
    </row>
    <row r="570" spans="2:8" ht="15" customHeight="1" x14ac:dyDescent="0.25">
      <c r="B570" s="33" t="s">
        <v>25</v>
      </c>
      <c r="C570" s="36" t="str">
        <f ca="1">VLOOKUP(Tabla1[[#This Row],[Cuenta]],TABLAS!$C:$D,2,0)</f>
        <v>PERSONAL</v>
      </c>
      <c r="D570" s="33" t="s">
        <v>43</v>
      </c>
      <c r="E570" s="39" t="str">
        <f ca="1">VLOOKUP(RANDBETWEEN(1,65),TABLAS!$B$4:$D$68,2,0)</f>
        <v>Atenciones y obsequios al personal</v>
      </c>
      <c r="F570" s="41">
        <f t="shared" ca="1" si="8"/>
        <v>27394</v>
      </c>
      <c r="G570" s="41">
        <f ca="1">RANDBETWEEN(70,130)/100*Tabla1[[#This Row],[Valor Meta 2019]]</f>
        <v>25750.359999999997</v>
      </c>
      <c r="H570" s="40">
        <f ca="1">RANDBETWEEN(70,120)/100*Tabla1[[#This Row],[Valor Real 2019]]</f>
        <v>30642.928399999993</v>
      </c>
    </row>
    <row r="571" spans="2:8" ht="15" customHeight="1" x14ac:dyDescent="0.25">
      <c r="B571" s="33" t="s">
        <v>25</v>
      </c>
      <c r="C571" s="36" t="str">
        <f ca="1">VLOOKUP(Tabla1[[#This Row],[Cuenta]],TABLAS!$C:$D,2,0)</f>
        <v>SERVICIOS DE TERCEROS</v>
      </c>
      <c r="D571" s="33" t="s">
        <v>43</v>
      </c>
      <c r="E571" s="39" t="str">
        <f ca="1">VLOOKUP(RANDBETWEEN(1,65),TABLAS!$B$4:$D$68,2,0)</f>
        <v>Limpieza</v>
      </c>
      <c r="F571" s="41">
        <f t="shared" ca="1" si="8"/>
        <v>10224</v>
      </c>
      <c r="G571" s="41">
        <f ca="1">RANDBETWEEN(70,130)/100*Tabla1[[#This Row],[Valor Meta 2019]]</f>
        <v>10019.52</v>
      </c>
      <c r="H571" s="40">
        <f ca="1">RANDBETWEEN(70,120)/100*Tabla1[[#This Row],[Valor Real 2019]]</f>
        <v>10320.105600000001</v>
      </c>
    </row>
    <row r="572" spans="2:8" ht="15" customHeight="1" x14ac:dyDescent="0.25">
      <c r="B572" s="33" t="s">
        <v>25</v>
      </c>
      <c r="C572" s="36" t="str">
        <f ca="1">VLOOKUP(Tabla1[[#This Row],[Cuenta]],TABLAS!$C:$D,2,0)</f>
        <v>PERSONAL</v>
      </c>
      <c r="D572" s="33" t="s">
        <v>43</v>
      </c>
      <c r="E572" s="39" t="str">
        <f ca="1">VLOOKUP(RANDBETWEEN(1,65),TABLAS!$B$4:$D$68,2,0)</f>
        <v>Gratificaciones Extraordinarias Empleados</v>
      </c>
      <c r="F572" s="41">
        <f t="shared" ca="1" si="8"/>
        <v>10418</v>
      </c>
      <c r="G572" s="41">
        <f ca="1">RANDBETWEEN(70,130)/100*Tabla1[[#This Row],[Valor Meta 2019]]</f>
        <v>12501.6</v>
      </c>
      <c r="H572" s="40">
        <f ca="1">RANDBETWEEN(70,120)/100*Tabla1[[#This Row],[Valor Real 2019]]</f>
        <v>13001.664000000001</v>
      </c>
    </row>
    <row r="573" spans="2:8" ht="15" customHeight="1" x14ac:dyDescent="0.25">
      <c r="B573" s="33" t="s">
        <v>25</v>
      </c>
      <c r="C573" s="36" t="str">
        <f ca="1">VLOOKUP(Tabla1[[#This Row],[Cuenta]],TABLAS!$C:$D,2,0)</f>
        <v>SERVICIOS DE TERCEROS</v>
      </c>
      <c r="D573" s="33" t="s">
        <v>43</v>
      </c>
      <c r="E573" s="39" t="str">
        <f ca="1">VLOOKUP(RANDBETWEEN(1,65),TABLAS!$B$4:$D$68,2,0)</f>
        <v>Aporte Publicitario</v>
      </c>
      <c r="F573" s="41">
        <f t="shared" ca="1" si="8"/>
        <v>12985</v>
      </c>
      <c r="G573" s="41">
        <f ca="1">RANDBETWEEN(70,130)/100*Tabla1[[#This Row],[Valor Meta 2019]]</f>
        <v>10258.15</v>
      </c>
      <c r="H573" s="40">
        <f ca="1">RANDBETWEEN(70,120)/100*Tabla1[[#This Row],[Valor Real 2019]]</f>
        <v>9437.4979999999996</v>
      </c>
    </row>
    <row r="574" spans="2:8" ht="15" customHeight="1" x14ac:dyDescent="0.25">
      <c r="B574" s="33" t="s">
        <v>25</v>
      </c>
      <c r="C574" s="36" t="str">
        <f ca="1">VLOOKUP(Tabla1[[#This Row],[Cuenta]],TABLAS!$C:$D,2,0)</f>
        <v>PERSONAL</v>
      </c>
      <c r="D574" s="33" t="s">
        <v>43</v>
      </c>
      <c r="E574" s="39" t="str">
        <f ca="1">VLOOKUP(RANDBETWEEN(1,65),TABLAS!$B$4:$D$68,2,0)</f>
        <v>Tickets de alimentos</v>
      </c>
      <c r="F574" s="41">
        <f t="shared" ca="1" si="8"/>
        <v>8365</v>
      </c>
      <c r="G574" s="41">
        <f ca="1">RANDBETWEEN(70,130)/100*Tabla1[[#This Row],[Valor Meta 2019]]</f>
        <v>7193.9</v>
      </c>
      <c r="H574" s="40">
        <f ca="1">RANDBETWEEN(70,120)/100*Tabla1[[#This Row],[Valor Real 2019]]</f>
        <v>7481.6559999999999</v>
      </c>
    </row>
    <row r="575" spans="2:8" ht="15" customHeight="1" x14ac:dyDescent="0.25">
      <c r="B575" s="33" t="s">
        <v>25</v>
      </c>
      <c r="C575" s="36" t="str">
        <f ca="1">VLOOKUP(Tabla1[[#This Row],[Cuenta]],TABLAS!$C:$D,2,0)</f>
        <v>GESTIÓN</v>
      </c>
      <c r="D575" s="33" t="s">
        <v>43</v>
      </c>
      <c r="E575" s="39" t="str">
        <f ca="1">VLOOKUP(RANDBETWEEN(1,65),TABLAS!$B$4:$D$68,2,0)</f>
        <v>comprobantes de pago</v>
      </c>
      <c r="F575" s="41">
        <f t="shared" ca="1" si="8"/>
        <v>17934</v>
      </c>
      <c r="G575" s="41">
        <f ca="1">RANDBETWEEN(70,130)/100*Tabla1[[#This Row],[Valor Meta 2019]]</f>
        <v>22238.16</v>
      </c>
      <c r="H575" s="40">
        <f ca="1">RANDBETWEEN(70,120)/100*Tabla1[[#This Row],[Valor Real 2019]]</f>
        <v>16678.62</v>
      </c>
    </row>
    <row r="576" spans="2:8" ht="15" customHeight="1" x14ac:dyDescent="0.25">
      <c r="B576" s="33" t="s">
        <v>25</v>
      </c>
      <c r="C576" s="36" t="str">
        <f ca="1">VLOOKUP(Tabla1[[#This Row],[Cuenta]],TABLAS!$C:$D,2,0)</f>
        <v>SERVICIOS DE TERCEROS</v>
      </c>
      <c r="D576" s="33" t="s">
        <v>38</v>
      </c>
      <c r="E576" s="39" t="str">
        <f ca="1">VLOOKUP(RANDBETWEEN(1,65),TABLAS!$B$4:$D$68,2,0)</f>
        <v>Estibas</v>
      </c>
      <c r="F576" s="41">
        <f t="shared" ca="1" si="8"/>
        <v>29397</v>
      </c>
      <c r="G576" s="41">
        <f ca="1">RANDBETWEEN(70,130)/100*Tabla1[[#This Row],[Valor Meta 2019]]</f>
        <v>22047.75</v>
      </c>
      <c r="H576" s="40">
        <f ca="1">RANDBETWEEN(70,120)/100*Tabla1[[#This Row],[Valor Real 2019]]</f>
        <v>18520.11</v>
      </c>
    </row>
    <row r="577" spans="2:8" ht="15" customHeight="1" x14ac:dyDescent="0.25">
      <c r="B577" s="33" t="s">
        <v>25</v>
      </c>
      <c r="C577" s="36" t="str">
        <f ca="1">VLOOKUP(Tabla1[[#This Row],[Cuenta]],TABLAS!$C:$D,2,0)</f>
        <v>GESTIÓN</v>
      </c>
      <c r="D577" s="33" t="s">
        <v>38</v>
      </c>
      <c r="E577" s="39" t="str">
        <f ca="1">VLOOKUP(RANDBETWEEN(1,65),TABLAS!$B$4:$D$68,2,0)</f>
        <v>Arbitrios municipales</v>
      </c>
      <c r="F577" s="41">
        <f t="shared" ca="1" si="8"/>
        <v>20649</v>
      </c>
      <c r="G577" s="41">
        <f ca="1">RANDBETWEEN(70,130)/100*Tabla1[[#This Row],[Valor Meta 2019]]</f>
        <v>17964.63</v>
      </c>
      <c r="H577" s="40">
        <f ca="1">RANDBETWEEN(70,120)/100*Tabla1[[#This Row],[Valor Real 2019]]</f>
        <v>18323.922600000002</v>
      </c>
    </row>
    <row r="578" spans="2:8" ht="15" customHeight="1" x14ac:dyDescent="0.25">
      <c r="B578" s="33" t="s">
        <v>25</v>
      </c>
      <c r="C578" s="36" t="str">
        <f ca="1">VLOOKUP(Tabla1[[#This Row],[Cuenta]],TABLAS!$C:$D,2,0)</f>
        <v>GESTIÓN</v>
      </c>
      <c r="D578" s="33" t="s">
        <v>38</v>
      </c>
      <c r="E578" s="39" t="str">
        <f ca="1">VLOOKUP(RANDBETWEEN(1,65),TABLAS!$B$4:$D$68,2,0)</f>
        <v>Sanciones Administra</v>
      </c>
      <c r="F578" s="41">
        <f t="shared" ca="1" si="8"/>
        <v>18200</v>
      </c>
      <c r="G578" s="41">
        <f ca="1">RANDBETWEEN(70,130)/100*Tabla1[[#This Row],[Valor Meta 2019]]</f>
        <v>21476</v>
      </c>
      <c r="H578" s="40">
        <f ca="1">RANDBETWEEN(70,120)/100*Tabla1[[#This Row],[Valor Real 2019]]</f>
        <v>16536.52</v>
      </c>
    </row>
    <row r="579" spans="2:8" ht="15" customHeight="1" x14ac:dyDescent="0.25">
      <c r="B579" s="33" t="s">
        <v>25</v>
      </c>
      <c r="C579" s="36" t="str">
        <f ca="1">VLOOKUP(Tabla1[[#This Row],[Cuenta]],TABLAS!$C:$D,2,0)</f>
        <v>GESTIÓN</v>
      </c>
      <c r="D579" s="33" t="s">
        <v>38</v>
      </c>
      <c r="E579" s="39" t="str">
        <f ca="1">VLOOKUP(RANDBETWEEN(1,65),TABLAS!$B$4:$D$68,2,0)</f>
        <v>Arbitrios municipales</v>
      </c>
      <c r="F579" s="41">
        <f t="shared" ca="1" si="8"/>
        <v>9862</v>
      </c>
      <c r="G579" s="41">
        <f ca="1">RANDBETWEEN(70,130)/100*Tabla1[[#This Row],[Valor Meta 2019]]</f>
        <v>10453.720000000001</v>
      </c>
      <c r="H579" s="40">
        <f ca="1">RANDBETWEEN(70,120)/100*Tabla1[[#This Row],[Valor Real 2019]]</f>
        <v>7735.7528000000011</v>
      </c>
    </row>
    <row r="580" spans="2:8" ht="15" customHeight="1" x14ac:dyDescent="0.25">
      <c r="B580" s="33" t="s">
        <v>25</v>
      </c>
      <c r="C580" s="36" t="str">
        <f ca="1">VLOOKUP(Tabla1[[#This Row],[Cuenta]],TABLAS!$C:$D,2,0)</f>
        <v>SERVICIOS DE TERCEROS</v>
      </c>
      <c r="D580" s="33" t="s">
        <v>38</v>
      </c>
      <c r="E580" s="39" t="str">
        <f ca="1">VLOOKUP(RANDBETWEEN(1,65),TABLAS!$B$4:$D$68,2,0)</f>
        <v>Consultorias</v>
      </c>
      <c r="F580" s="41">
        <f t="shared" ca="1" si="8"/>
        <v>25838</v>
      </c>
      <c r="G580" s="41">
        <f ca="1">RANDBETWEEN(70,130)/100*Tabla1[[#This Row],[Valor Meta 2019]]</f>
        <v>29196.94</v>
      </c>
      <c r="H580" s="40">
        <f ca="1">RANDBETWEEN(70,120)/100*Tabla1[[#This Row],[Valor Real 2019]]</f>
        <v>31824.6646</v>
      </c>
    </row>
    <row r="581" spans="2:8" ht="15" customHeight="1" x14ac:dyDescent="0.25">
      <c r="B581" s="33" t="s">
        <v>25</v>
      </c>
      <c r="C581" s="36" t="str">
        <f ca="1">VLOOKUP(Tabla1[[#This Row],[Cuenta]],TABLAS!$C:$D,2,0)</f>
        <v>PERSONAL</v>
      </c>
      <c r="D581" s="33" t="s">
        <v>38</v>
      </c>
      <c r="E581" s="39" t="str">
        <f ca="1">VLOOKUP(RANDBETWEEN(1,65),TABLAS!$B$4:$D$68,2,0)</f>
        <v>Movilidad y/o servicio de Transporte</v>
      </c>
      <c r="F581" s="41">
        <f t="shared" ca="1" si="8"/>
        <v>22939</v>
      </c>
      <c r="G581" s="41">
        <f ca="1">RANDBETWEEN(70,130)/100*Tabla1[[#This Row],[Valor Meta 2019]]</f>
        <v>18121.810000000001</v>
      </c>
      <c r="H581" s="40">
        <f ca="1">RANDBETWEEN(70,120)/100*Tabla1[[#This Row],[Valor Real 2019]]</f>
        <v>12866.4851</v>
      </c>
    </row>
    <row r="582" spans="2:8" ht="15" customHeight="1" x14ac:dyDescent="0.25">
      <c r="B582" s="33" t="s">
        <v>25</v>
      </c>
      <c r="C582" s="36" t="str">
        <f ca="1">VLOOKUP(Tabla1[[#This Row],[Cuenta]],TABLAS!$C:$D,2,0)</f>
        <v>SERVICIOS DE TERCEROS</v>
      </c>
      <c r="D582" s="33" t="s">
        <v>39</v>
      </c>
      <c r="E582" s="39" t="str">
        <f ca="1">VLOOKUP(RANDBETWEEN(1,65),TABLAS!$B$4:$D$68,2,0)</f>
        <v>Flete Local</v>
      </c>
      <c r="F582" s="41">
        <f t="shared" ref="F582:F645" ca="1" si="9">RANDBETWEEN(8000,30000)</f>
        <v>15054</v>
      </c>
      <c r="G582" s="41">
        <f ca="1">RANDBETWEEN(70,130)/100*Tabla1[[#This Row],[Valor Meta 2019]]</f>
        <v>12795.9</v>
      </c>
      <c r="H582" s="40">
        <f ca="1">RANDBETWEEN(70,120)/100*Tabla1[[#This Row],[Valor Real 2019]]</f>
        <v>9085.0889999999999</v>
      </c>
    </row>
    <row r="583" spans="2:8" ht="15" customHeight="1" x14ac:dyDescent="0.25">
      <c r="B583" s="33" t="s">
        <v>25</v>
      </c>
      <c r="C583" s="36" t="str">
        <f ca="1">VLOOKUP(Tabla1[[#This Row],[Cuenta]],TABLAS!$C:$D,2,0)</f>
        <v>PERSONAL</v>
      </c>
      <c r="D583" s="33" t="s">
        <v>39</v>
      </c>
      <c r="E583" s="39" t="str">
        <f ca="1">VLOOKUP(RANDBETWEEN(1,65),TABLAS!$B$4:$D$68,2,0)</f>
        <v>Indemnizacion Despido Arbitrario</v>
      </c>
      <c r="F583" s="41">
        <f t="shared" ca="1" si="9"/>
        <v>29630</v>
      </c>
      <c r="G583" s="41">
        <f ca="1">RANDBETWEEN(70,130)/100*Tabla1[[#This Row],[Valor Meta 2019]]</f>
        <v>29037.399999999998</v>
      </c>
      <c r="H583" s="40">
        <f ca="1">RANDBETWEEN(70,120)/100*Tabla1[[#This Row],[Valor Real 2019]]</f>
        <v>24391.415999999997</v>
      </c>
    </row>
    <row r="584" spans="2:8" ht="15" customHeight="1" x14ac:dyDescent="0.25">
      <c r="B584" s="33" t="s">
        <v>25</v>
      </c>
      <c r="C584" s="36" t="str">
        <f ca="1">VLOOKUP(Tabla1[[#This Row],[Cuenta]],TABLAS!$C:$D,2,0)</f>
        <v>PERSONAL</v>
      </c>
      <c r="D584" s="33" t="s">
        <v>39</v>
      </c>
      <c r="E584" s="39" t="str">
        <f ca="1">VLOOKUP(RANDBETWEEN(1,65),TABLAS!$B$4:$D$68,2,0)</f>
        <v>Participacion de utilidades</v>
      </c>
      <c r="F584" s="41">
        <f t="shared" ca="1" si="9"/>
        <v>9779</v>
      </c>
      <c r="G584" s="41">
        <f ca="1">RANDBETWEEN(70,130)/100*Tabla1[[#This Row],[Valor Meta 2019]]</f>
        <v>7432.04</v>
      </c>
      <c r="H584" s="40">
        <f ca="1">RANDBETWEEN(70,120)/100*Tabla1[[#This Row],[Valor Real 2019]]</f>
        <v>8026.6032000000005</v>
      </c>
    </row>
    <row r="585" spans="2:8" ht="15" customHeight="1" x14ac:dyDescent="0.25">
      <c r="B585" s="33" t="s">
        <v>25</v>
      </c>
      <c r="C585" s="36" t="str">
        <f ca="1">VLOOKUP(Tabla1[[#This Row],[Cuenta]],TABLAS!$C:$D,2,0)</f>
        <v>DEPRECIACIÓN, MAQ Y EQUIPOS</v>
      </c>
      <c r="D585" s="33" t="s">
        <v>39</v>
      </c>
      <c r="E585" s="39" t="str">
        <f ca="1">VLOOKUP(RANDBETWEEN(1,65),TABLAS!$B$4:$D$68,2,0)</f>
        <v>Deprec.Maquinarias leasing</v>
      </c>
      <c r="F585" s="41">
        <f t="shared" ca="1" si="9"/>
        <v>22221</v>
      </c>
      <c r="G585" s="41">
        <f ca="1">RANDBETWEEN(70,130)/100*Tabla1[[#This Row],[Valor Meta 2019]]</f>
        <v>17332.38</v>
      </c>
      <c r="H585" s="40">
        <f ca="1">RANDBETWEEN(70,120)/100*Tabla1[[#This Row],[Valor Real 2019]]</f>
        <v>16292.4372</v>
      </c>
    </row>
    <row r="586" spans="2:8" ht="15" customHeight="1" x14ac:dyDescent="0.25">
      <c r="B586" s="33" t="s">
        <v>25</v>
      </c>
      <c r="C586" s="36" t="str">
        <f ca="1">VLOOKUP(Tabla1[[#This Row],[Cuenta]],TABLAS!$C:$D,2,0)</f>
        <v>DEPRECIACIÓN, MAQ Y EQUIPOS</v>
      </c>
      <c r="D586" s="33" t="s">
        <v>39</v>
      </c>
      <c r="E586" s="39" t="str">
        <f ca="1">VLOOKUP(RANDBETWEEN(1,65),TABLAS!$B$4:$D$68,2,0)</f>
        <v>Deprec.Equipo de transporte Costo</v>
      </c>
      <c r="F586" s="41">
        <f t="shared" ca="1" si="9"/>
        <v>18989</v>
      </c>
      <c r="G586" s="41">
        <f ca="1">RANDBETWEEN(70,130)/100*Tabla1[[#This Row],[Valor Meta 2019]]</f>
        <v>19558.670000000002</v>
      </c>
      <c r="H586" s="40">
        <f ca="1">RANDBETWEEN(70,120)/100*Tabla1[[#This Row],[Valor Real 2019]]</f>
        <v>14277.829100000001</v>
      </c>
    </row>
    <row r="587" spans="2:8" ht="15" customHeight="1" x14ac:dyDescent="0.25">
      <c r="B587" s="33" t="s">
        <v>25</v>
      </c>
      <c r="C587" s="36" t="str">
        <f ca="1">VLOOKUP(Tabla1[[#This Row],[Cuenta]],TABLAS!$C:$D,2,0)</f>
        <v>SERVICIOS DE TERCEROS</v>
      </c>
      <c r="D587" s="33" t="s">
        <v>39</v>
      </c>
      <c r="E587" s="39" t="str">
        <f ca="1">VLOOKUP(RANDBETWEEN(1,65),TABLAS!$B$4:$D$68,2,0)</f>
        <v>Gasto de viaje</v>
      </c>
      <c r="F587" s="41">
        <f t="shared" ca="1" si="9"/>
        <v>8690</v>
      </c>
      <c r="G587" s="41">
        <f ca="1">RANDBETWEEN(70,130)/100*Tabla1[[#This Row],[Valor Meta 2019]]</f>
        <v>6604.4</v>
      </c>
      <c r="H587" s="40">
        <f ca="1">RANDBETWEEN(70,120)/100*Tabla1[[#This Row],[Valor Real 2019]]</f>
        <v>5613.74</v>
      </c>
    </row>
    <row r="588" spans="2:8" ht="15" customHeight="1" x14ac:dyDescent="0.25">
      <c r="B588" s="33" t="s">
        <v>25</v>
      </c>
      <c r="C588" s="36" t="str">
        <f ca="1">VLOOKUP(Tabla1[[#This Row],[Cuenta]],TABLAS!$C:$D,2,0)</f>
        <v>PERSONAL</v>
      </c>
      <c r="D588" s="33" t="s">
        <v>39</v>
      </c>
      <c r="E588" s="39" t="str">
        <f ca="1">VLOOKUP(RANDBETWEEN(1,65),TABLAS!$B$4:$D$68,2,0)</f>
        <v>Consumos</v>
      </c>
      <c r="F588" s="41">
        <f t="shared" ca="1" si="9"/>
        <v>21734</v>
      </c>
      <c r="G588" s="41">
        <f ca="1">RANDBETWEEN(70,130)/100*Tabla1[[#This Row],[Valor Meta 2019]]</f>
        <v>16517.84</v>
      </c>
      <c r="H588" s="40">
        <f ca="1">RANDBETWEEN(70,120)/100*Tabla1[[#This Row],[Valor Real 2019]]</f>
        <v>15031.234400000001</v>
      </c>
    </row>
    <row r="589" spans="2:8" ht="15" customHeight="1" x14ac:dyDescent="0.25">
      <c r="B589" s="33" t="s">
        <v>25</v>
      </c>
      <c r="C589" s="36" t="str">
        <f ca="1">VLOOKUP(Tabla1[[#This Row],[Cuenta]],TABLAS!$C:$D,2,0)</f>
        <v>DEPRECIACIÓN, MAQ Y EQUIPOS</v>
      </c>
      <c r="D589" s="33" t="s">
        <v>39</v>
      </c>
      <c r="E589" s="39" t="str">
        <f ca="1">VLOOKUP(RANDBETWEEN(1,65),TABLAS!$B$4:$D$68,2,0)</f>
        <v>Amortiz.Software Costo</v>
      </c>
      <c r="F589" s="41">
        <f t="shared" ca="1" si="9"/>
        <v>11925</v>
      </c>
      <c r="G589" s="41">
        <f ca="1">RANDBETWEEN(70,130)/100*Tabla1[[#This Row],[Valor Meta 2019]]</f>
        <v>13832.999999999998</v>
      </c>
      <c r="H589" s="40">
        <f ca="1">RANDBETWEEN(70,120)/100*Tabla1[[#This Row],[Valor Real 2019]]</f>
        <v>16322.939999999997</v>
      </c>
    </row>
    <row r="590" spans="2:8" ht="15" customHeight="1" x14ac:dyDescent="0.25">
      <c r="B590" s="33" t="s">
        <v>25</v>
      </c>
      <c r="C590" s="36" t="str">
        <f ca="1">VLOOKUP(Tabla1[[#This Row],[Cuenta]],TABLAS!$C:$D,2,0)</f>
        <v>GESTIÓN</v>
      </c>
      <c r="D590" s="33" t="s">
        <v>39</v>
      </c>
      <c r="E590" s="39" t="str">
        <f ca="1">VLOOKUP(RANDBETWEEN(1,65),TABLAS!$B$4:$D$68,2,0)</f>
        <v>comprobantes de pago</v>
      </c>
      <c r="F590" s="41">
        <f t="shared" ca="1" si="9"/>
        <v>27510</v>
      </c>
      <c r="G590" s="41">
        <f ca="1">RANDBETWEEN(70,130)/100*Tabla1[[#This Row],[Valor Meta 2019]]</f>
        <v>29160.600000000002</v>
      </c>
      <c r="H590" s="40">
        <f ca="1">RANDBETWEEN(70,120)/100*Tabla1[[#This Row],[Valor Real 2019]]</f>
        <v>32368.266000000007</v>
      </c>
    </row>
    <row r="591" spans="2:8" ht="15" customHeight="1" x14ac:dyDescent="0.25">
      <c r="B591" s="33" t="s">
        <v>25</v>
      </c>
      <c r="C591" s="36" t="str">
        <f ca="1">VLOOKUP(Tabla1[[#This Row],[Cuenta]],TABLAS!$C:$D,2,0)</f>
        <v>PERSONAL</v>
      </c>
      <c r="D591" s="33" t="s">
        <v>39</v>
      </c>
      <c r="E591" s="39" t="str">
        <f ca="1">VLOOKUP(RANDBETWEEN(1,65),TABLAS!$B$4:$D$68,2,0)</f>
        <v>Incentivo por cese</v>
      </c>
      <c r="F591" s="41">
        <f t="shared" ca="1" si="9"/>
        <v>19508</v>
      </c>
      <c r="G591" s="41">
        <f ca="1">RANDBETWEEN(70,130)/100*Tabla1[[#This Row],[Valor Meta 2019]]</f>
        <v>13655.599999999999</v>
      </c>
      <c r="H591" s="40">
        <f ca="1">RANDBETWEEN(70,120)/100*Tabla1[[#This Row],[Valor Real 2019]]</f>
        <v>16113.607999999997</v>
      </c>
    </row>
    <row r="592" spans="2:8" ht="15" customHeight="1" x14ac:dyDescent="0.25">
      <c r="B592" s="33" t="s">
        <v>25</v>
      </c>
      <c r="C592" s="36" t="str">
        <f ca="1">VLOOKUP(Tabla1[[#This Row],[Cuenta]],TABLAS!$C:$D,2,0)</f>
        <v>PERSONAL</v>
      </c>
      <c r="D592" s="33" t="s">
        <v>39</v>
      </c>
      <c r="E592" s="39" t="str">
        <f ca="1">VLOOKUP(RANDBETWEEN(1,65),TABLAS!$B$4:$D$68,2,0)</f>
        <v>Descanso medico</v>
      </c>
      <c r="F592" s="41">
        <f t="shared" ca="1" si="9"/>
        <v>26798</v>
      </c>
      <c r="G592" s="41">
        <f ca="1">RANDBETWEEN(70,130)/100*Tabla1[[#This Row],[Valor Meta 2019]]</f>
        <v>28405.88</v>
      </c>
      <c r="H592" s="40">
        <f ca="1">RANDBETWEEN(70,120)/100*Tabla1[[#This Row],[Valor Real 2019]]</f>
        <v>32382.7032</v>
      </c>
    </row>
    <row r="593" spans="2:8" ht="15" customHeight="1" x14ac:dyDescent="0.25">
      <c r="B593" s="33" t="s">
        <v>25</v>
      </c>
      <c r="C593" s="36" t="str">
        <f ca="1">VLOOKUP(Tabla1[[#This Row],[Cuenta]],TABLAS!$C:$D,2,0)</f>
        <v>SERVICIOS DE TERCEROS</v>
      </c>
      <c r="D593" s="33" t="s">
        <v>39</v>
      </c>
      <c r="E593" s="39" t="str">
        <f ca="1">VLOOKUP(RANDBETWEEN(1,65),TABLAS!$B$4:$D$68,2,0)</f>
        <v>Mantenimiento / Reparaciones</v>
      </c>
      <c r="F593" s="41">
        <f t="shared" ca="1" si="9"/>
        <v>11785</v>
      </c>
      <c r="G593" s="41">
        <f ca="1">RANDBETWEEN(70,130)/100*Tabla1[[#This Row],[Valor Meta 2019]]</f>
        <v>14259.85</v>
      </c>
      <c r="H593" s="40">
        <f ca="1">RANDBETWEEN(70,120)/100*Tabla1[[#This Row],[Valor Real 2019]]</f>
        <v>16684.0245</v>
      </c>
    </row>
    <row r="594" spans="2:8" ht="15" customHeight="1" x14ac:dyDescent="0.25">
      <c r="B594" s="33" t="s">
        <v>25</v>
      </c>
      <c r="C594" s="36" t="str">
        <f ca="1">VLOOKUP(Tabla1[[#This Row],[Cuenta]],TABLAS!$C:$D,2,0)</f>
        <v>PERSONAL</v>
      </c>
      <c r="D594" s="33" t="s">
        <v>39</v>
      </c>
      <c r="E594" s="39" t="str">
        <f ca="1">VLOOKUP(RANDBETWEEN(1,65),TABLAS!$B$4:$D$68,2,0)</f>
        <v>Gratificaciones Extraordinarias Empleados</v>
      </c>
      <c r="F594" s="41">
        <f t="shared" ca="1" si="9"/>
        <v>25168</v>
      </c>
      <c r="G594" s="41">
        <f ca="1">RANDBETWEEN(70,130)/100*Tabla1[[#This Row],[Valor Meta 2019]]</f>
        <v>32466.720000000001</v>
      </c>
      <c r="H594" s="40">
        <f ca="1">RANDBETWEEN(70,120)/100*Tabla1[[#This Row],[Valor Real 2019]]</f>
        <v>25973.376000000004</v>
      </c>
    </row>
    <row r="595" spans="2:8" ht="15" customHeight="1" x14ac:dyDescent="0.25">
      <c r="B595" s="33" t="s">
        <v>25</v>
      </c>
      <c r="C595" s="36" t="str">
        <f ca="1">VLOOKUP(Tabla1[[#This Row],[Cuenta]],TABLAS!$C:$D,2,0)</f>
        <v>PERSONAL</v>
      </c>
      <c r="D595" s="33" t="s">
        <v>39</v>
      </c>
      <c r="E595" s="39" t="str">
        <f ca="1">VLOOKUP(RANDBETWEEN(1,65),TABLAS!$B$4:$D$68,2,0)</f>
        <v>ESSALUD-RÚgimen de prestaciones de salud</v>
      </c>
      <c r="F595" s="41">
        <f t="shared" ca="1" si="9"/>
        <v>27983</v>
      </c>
      <c r="G595" s="41">
        <f ca="1">RANDBETWEEN(70,130)/100*Tabla1[[#This Row],[Valor Meta 2019]]</f>
        <v>34419.089999999997</v>
      </c>
      <c r="H595" s="40">
        <f ca="1">RANDBETWEEN(70,120)/100*Tabla1[[#This Row],[Valor Real 2019]]</f>
        <v>40614.526199999993</v>
      </c>
    </row>
    <row r="596" spans="2:8" ht="15" customHeight="1" x14ac:dyDescent="0.25">
      <c r="B596" s="33" t="s">
        <v>25</v>
      </c>
      <c r="C596" s="36" t="str">
        <f ca="1">VLOOKUP(Tabla1[[#This Row],[Cuenta]],TABLAS!$C:$D,2,0)</f>
        <v>SERVICIOS DE TERCEROS</v>
      </c>
      <c r="D596" s="33" t="s">
        <v>40</v>
      </c>
      <c r="E596" s="39" t="str">
        <f ca="1">VLOOKUP(RANDBETWEEN(1,65),TABLAS!$B$4:$D$68,2,0)</f>
        <v>Selección Y Eval. Pe</v>
      </c>
      <c r="F596" s="41">
        <f t="shared" ca="1" si="9"/>
        <v>29757</v>
      </c>
      <c r="G596" s="41">
        <f ca="1">RANDBETWEEN(70,130)/100*Tabla1[[#This Row],[Valor Meta 2019]]</f>
        <v>28566.719999999998</v>
      </c>
      <c r="H596" s="40">
        <f ca="1">RANDBETWEEN(70,120)/100*Tabla1[[#This Row],[Valor Real 2019]]</f>
        <v>28281.052799999998</v>
      </c>
    </row>
    <row r="597" spans="2:8" ht="15" customHeight="1" x14ac:dyDescent="0.25">
      <c r="B597" s="33" t="s">
        <v>25</v>
      </c>
      <c r="C597" s="36" t="str">
        <f ca="1">VLOOKUP(Tabla1[[#This Row],[Cuenta]],TABLAS!$C:$D,2,0)</f>
        <v>GESTIÓN</v>
      </c>
      <c r="D597" s="33" t="s">
        <v>40</v>
      </c>
      <c r="E597" s="39" t="str">
        <f ca="1">VLOOKUP(RANDBETWEEN(1,65),TABLAS!$B$4:$D$68,2,0)</f>
        <v>Otros-Gastos Reparables</v>
      </c>
      <c r="F597" s="41">
        <f t="shared" ca="1" si="9"/>
        <v>23781</v>
      </c>
      <c r="G597" s="41">
        <f ca="1">RANDBETWEEN(70,130)/100*Tabla1[[#This Row],[Valor Meta 2019]]</f>
        <v>24494.43</v>
      </c>
      <c r="H597" s="40">
        <f ca="1">RANDBETWEEN(70,120)/100*Tabla1[[#This Row],[Valor Real 2019]]</f>
        <v>28903.4274</v>
      </c>
    </row>
    <row r="598" spans="2:8" ht="15" customHeight="1" x14ac:dyDescent="0.25">
      <c r="B598" s="33" t="s">
        <v>25</v>
      </c>
      <c r="C598" s="36" t="str">
        <f ca="1">VLOOKUP(Tabla1[[#This Row],[Cuenta]],TABLAS!$C:$D,2,0)</f>
        <v>GESTIÓN</v>
      </c>
      <c r="D598" s="33" t="s">
        <v>40</v>
      </c>
      <c r="E598" s="39" t="str">
        <f ca="1">VLOOKUP(RANDBETWEEN(1,65),TABLAS!$B$4:$D$68,2,0)</f>
        <v>Arbitrios municipales</v>
      </c>
      <c r="F598" s="41">
        <f t="shared" ca="1" si="9"/>
        <v>22608</v>
      </c>
      <c r="G598" s="41">
        <f ca="1">RANDBETWEEN(70,130)/100*Tabla1[[#This Row],[Valor Meta 2019]]</f>
        <v>26225.279999999999</v>
      </c>
      <c r="H598" s="40">
        <f ca="1">RANDBETWEEN(70,120)/100*Tabla1[[#This Row],[Valor Real 2019]]</f>
        <v>26749.785599999999</v>
      </c>
    </row>
    <row r="599" spans="2:8" ht="15" customHeight="1" x14ac:dyDescent="0.25">
      <c r="B599" s="33" t="s">
        <v>25</v>
      </c>
      <c r="C599" s="36" t="str">
        <f ca="1">VLOOKUP(Tabla1[[#This Row],[Cuenta]],TABLAS!$C:$D,2,0)</f>
        <v>PERSONAL</v>
      </c>
      <c r="D599" s="33" t="s">
        <v>40</v>
      </c>
      <c r="E599" s="39" t="str">
        <f ca="1">VLOOKUP(RANDBETWEEN(1,65),TABLAS!$B$4:$D$68,2,0)</f>
        <v>SCTR-Seg complemntario trabajo de riesgo</v>
      </c>
      <c r="F599" s="41">
        <f t="shared" ca="1" si="9"/>
        <v>29647</v>
      </c>
      <c r="G599" s="41">
        <f ca="1">RANDBETWEEN(70,130)/100*Tabla1[[#This Row],[Valor Meta 2019]]</f>
        <v>34686.99</v>
      </c>
      <c r="H599" s="40">
        <f ca="1">RANDBETWEEN(70,120)/100*Tabla1[[#This Row],[Valor Real 2019]]</f>
        <v>35380.729800000001</v>
      </c>
    </row>
    <row r="600" spans="2:8" ht="15" customHeight="1" x14ac:dyDescent="0.25">
      <c r="B600" s="33" t="s">
        <v>25</v>
      </c>
      <c r="C600" s="36" t="str">
        <f ca="1">VLOOKUP(Tabla1[[#This Row],[Cuenta]],TABLAS!$C:$D,2,0)</f>
        <v>PERSONAL</v>
      </c>
      <c r="D600" s="33" t="s">
        <v>40</v>
      </c>
      <c r="E600" s="39" t="str">
        <f ca="1">VLOOKUP(RANDBETWEEN(1,65),TABLAS!$B$4:$D$68,2,0)</f>
        <v>Incentivo por cese</v>
      </c>
      <c r="F600" s="41">
        <f t="shared" ca="1" si="9"/>
        <v>26682</v>
      </c>
      <c r="G600" s="41">
        <f ca="1">RANDBETWEEN(70,130)/100*Tabla1[[#This Row],[Valor Meta 2019]]</f>
        <v>31751.579999999998</v>
      </c>
      <c r="H600" s="40">
        <f ca="1">RANDBETWEEN(70,120)/100*Tabla1[[#This Row],[Valor Real 2019]]</f>
        <v>28893.9378</v>
      </c>
    </row>
    <row r="601" spans="2:8" ht="15" customHeight="1" x14ac:dyDescent="0.25">
      <c r="B601" s="33" t="s">
        <v>25</v>
      </c>
      <c r="C601" s="36" t="str">
        <f ca="1">VLOOKUP(Tabla1[[#This Row],[Cuenta]],TABLAS!$C:$D,2,0)</f>
        <v>DEPRECIACIÓN, MAQ Y EQUIPOS</v>
      </c>
      <c r="D601" s="33" t="s">
        <v>40</v>
      </c>
      <c r="E601" s="39" t="str">
        <f ca="1">VLOOKUP(RANDBETWEEN(1,65),TABLAS!$B$4:$D$68,2,0)</f>
        <v>Deprec.Equipo de computo leasing</v>
      </c>
      <c r="F601" s="41">
        <f t="shared" ca="1" si="9"/>
        <v>18221</v>
      </c>
      <c r="G601" s="41">
        <f ca="1">RANDBETWEEN(70,130)/100*Tabla1[[#This Row],[Valor Meta 2019]]</f>
        <v>19860.890000000003</v>
      </c>
      <c r="H601" s="40">
        <f ca="1">RANDBETWEEN(70,120)/100*Tabla1[[#This Row],[Valor Real 2019]]</f>
        <v>15690.103100000004</v>
      </c>
    </row>
    <row r="602" spans="2:8" ht="15" customHeight="1" x14ac:dyDescent="0.25">
      <c r="B602" s="33" t="s">
        <v>25</v>
      </c>
      <c r="C602" s="36" t="str">
        <f ca="1">VLOOKUP(Tabla1[[#This Row],[Cuenta]],TABLAS!$C:$D,2,0)</f>
        <v>DEPRECIACIÓN, MAQ Y EQUIPOS</v>
      </c>
      <c r="D602" s="33" t="s">
        <v>40</v>
      </c>
      <c r="E602" s="39" t="str">
        <f ca="1">VLOOKUP(RANDBETWEEN(1,65),TABLAS!$B$4:$D$68,2,0)</f>
        <v>Deprec.Equipo de transporte Costo</v>
      </c>
      <c r="F602" s="41">
        <f t="shared" ca="1" si="9"/>
        <v>22819</v>
      </c>
      <c r="G602" s="41">
        <f ca="1">RANDBETWEEN(70,130)/100*Tabla1[[#This Row],[Valor Meta 2019]]</f>
        <v>23959.95</v>
      </c>
      <c r="H602" s="40">
        <f ca="1">RANDBETWEEN(70,120)/100*Tabla1[[#This Row],[Valor Real 2019]]</f>
        <v>19886.7585</v>
      </c>
    </row>
    <row r="603" spans="2:8" ht="15" customHeight="1" x14ac:dyDescent="0.25">
      <c r="B603" s="33" t="s">
        <v>25</v>
      </c>
      <c r="C603" s="36" t="str">
        <f ca="1">VLOOKUP(Tabla1[[#This Row],[Cuenta]],TABLAS!$C:$D,2,0)</f>
        <v>GESTIÓN</v>
      </c>
      <c r="D603" s="33" t="s">
        <v>40</v>
      </c>
      <c r="E603" s="39" t="str">
        <f ca="1">VLOOKUP(RANDBETWEEN(1,65),TABLAS!$B$4:$D$68,2,0)</f>
        <v>Combustible</v>
      </c>
      <c r="F603" s="41">
        <f t="shared" ca="1" si="9"/>
        <v>11720</v>
      </c>
      <c r="G603" s="41">
        <f ca="1">RANDBETWEEN(70,130)/100*Tabla1[[#This Row],[Valor Meta 2019]]</f>
        <v>12188.800000000001</v>
      </c>
      <c r="H603" s="40">
        <f ca="1">RANDBETWEEN(70,120)/100*Tabla1[[#This Row],[Valor Real 2019]]</f>
        <v>12920.128000000002</v>
      </c>
    </row>
    <row r="604" spans="2:8" ht="15" customHeight="1" x14ac:dyDescent="0.25">
      <c r="B604" s="33" t="s">
        <v>25</v>
      </c>
      <c r="C604" s="36" t="str">
        <f ca="1">VLOOKUP(Tabla1[[#This Row],[Cuenta]],TABLAS!$C:$D,2,0)</f>
        <v>GESTIÓN</v>
      </c>
      <c r="D604" s="33" t="s">
        <v>41</v>
      </c>
      <c r="E604" s="39" t="str">
        <f ca="1">VLOOKUP(RANDBETWEEN(1,65),TABLAS!$B$4:$D$68,2,0)</f>
        <v>Arbitrios municipales</v>
      </c>
      <c r="F604" s="41">
        <f t="shared" ca="1" si="9"/>
        <v>17911</v>
      </c>
      <c r="G604" s="41">
        <f ca="1">RANDBETWEEN(70,130)/100*Tabla1[[#This Row],[Valor Meta 2019]]</f>
        <v>20239.429999999997</v>
      </c>
      <c r="H604" s="40">
        <f ca="1">RANDBETWEEN(70,120)/100*Tabla1[[#This Row],[Valor Real 2019]]</f>
        <v>23072.950199999996</v>
      </c>
    </row>
    <row r="605" spans="2:8" ht="15" customHeight="1" x14ac:dyDescent="0.25">
      <c r="B605" s="33" t="s">
        <v>25</v>
      </c>
      <c r="C605" s="36" t="str">
        <f ca="1">VLOOKUP(Tabla1[[#This Row],[Cuenta]],TABLAS!$C:$D,2,0)</f>
        <v>PERSONAL</v>
      </c>
      <c r="D605" s="33" t="s">
        <v>41</v>
      </c>
      <c r="E605" s="39" t="str">
        <f ca="1">VLOOKUP(RANDBETWEEN(1,65),TABLAS!$B$4:$D$68,2,0)</f>
        <v>Participacion de utilidades</v>
      </c>
      <c r="F605" s="41">
        <f t="shared" ca="1" si="9"/>
        <v>9148</v>
      </c>
      <c r="G605" s="41">
        <f ca="1">RANDBETWEEN(70,130)/100*Tabla1[[#This Row],[Valor Meta 2019]]</f>
        <v>8416.16</v>
      </c>
      <c r="H605" s="40">
        <f ca="1">RANDBETWEEN(70,120)/100*Tabla1[[#This Row],[Valor Real 2019]]</f>
        <v>9846.9071999999996</v>
      </c>
    </row>
    <row r="606" spans="2:8" ht="15" customHeight="1" x14ac:dyDescent="0.25">
      <c r="B606" s="33" t="s">
        <v>25</v>
      </c>
      <c r="C606" s="36" t="str">
        <f ca="1">VLOOKUP(Tabla1[[#This Row],[Cuenta]],TABLAS!$C:$D,2,0)</f>
        <v>PERSONAL</v>
      </c>
      <c r="D606" s="33" t="s">
        <v>41</v>
      </c>
      <c r="E606" s="39" t="str">
        <f ca="1">VLOOKUP(RANDBETWEEN(1,65),TABLAS!$B$4:$D$68,2,0)</f>
        <v>Incentivo por cese</v>
      </c>
      <c r="F606" s="41">
        <f t="shared" ca="1" si="9"/>
        <v>16388</v>
      </c>
      <c r="G606" s="41">
        <f ca="1">RANDBETWEEN(70,130)/100*Tabla1[[#This Row],[Valor Meta 2019]]</f>
        <v>14257.56</v>
      </c>
      <c r="H606" s="40">
        <f ca="1">RANDBETWEEN(70,120)/100*Tabla1[[#This Row],[Valor Real 2019]]</f>
        <v>16538.7696</v>
      </c>
    </row>
    <row r="607" spans="2:8" ht="15" customHeight="1" x14ac:dyDescent="0.25">
      <c r="B607" s="33" t="s">
        <v>25</v>
      </c>
      <c r="C607" s="36" t="str">
        <f ca="1">VLOOKUP(Tabla1[[#This Row],[Cuenta]],TABLAS!$C:$D,2,0)</f>
        <v>PERSONAL</v>
      </c>
      <c r="D607" s="33" t="s">
        <v>41</v>
      </c>
      <c r="E607" s="39" t="str">
        <f ca="1">VLOOKUP(RANDBETWEEN(1,65),TABLAS!$B$4:$D$68,2,0)</f>
        <v>CTS-Compensación por tiempo de servicio</v>
      </c>
      <c r="F607" s="41">
        <f t="shared" ca="1" si="9"/>
        <v>28974</v>
      </c>
      <c r="G607" s="41">
        <f ca="1">RANDBETWEEN(70,130)/100*Tabla1[[#This Row],[Valor Meta 2019]]</f>
        <v>25786.86</v>
      </c>
      <c r="H607" s="40">
        <f ca="1">RANDBETWEEN(70,120)/100*Tabla1[[#This Row],[Valor Real 2019]]</f>
        <v>24239.648399999998</v>
      </c>
    </row>
    <row r="608" spans="2:8" ht="15" customHeight="1" x14ac:dyDescent="0.25">
      <c r="B608" s="33" t="s">
        <v>25</v>
      </c>
      <c r="C608" s="36" t="str">
        <f ca="1">VLOOKUP(Tabla1[[#This Row],[Cuenta]],TABLAS!$C:$D,2,0)</f>
        <v>PERSONAL</v>
      </c>
      <c r="D608" s="33" t="s">
        <v>41</v>
      </c>
      <c r="E608" s="39" t="str">
        <f ca="1">VLOOKUP(RANDBETWEEN(1,65),TABLAS!$B$4:$D$68,2,0)</f>
        <v>CTS-Compensación por tiempo de servicio</v>
      </c>
      <c r="F608" s="41">
        <f t="shared" ca="1" si="9"/>
        <v>22735</v>
      </c>
      <c r="G608" s="41">
        <f ca="1">RANDBETWEEN(70,130)/100*Tabla1[[#This Row],[Valor Meta 2019]]</f>
        <v>21825.599999999999</v>
      </c>
      <c r="H608" s="40">
        <f ca="1">RANDBETWEEN(70,120)/100*Tabla1[[#This Row],[Valor Real 2019]]</f>
        <v>21389.088</v>
      </c>
    </row>
    <row r="609" spans="2:8" ht="15" customHeight="1" x14ac:dyDescent="0.25">
      <c r="B609" s="33" t="s">
        <v>25</v>
      </c>
      <c r="C609" s="36" t="str">
        <f ca="1">VLOOKUP(Tabla1[[#This Row],[Cuenta]],TABLAS!$C:$D,2,0)</f>
        <v>DEPRECIACIÓN, MAQ Y EQUIPOS</v>
      </c>
      <c r="D609" s="33" t="s">
        <v>41</v>
      </c>
      <c r="E609" s="39" t="str">
        <f ca="1">VLOOKUP(RANDBETWEEN(1,65),TABLAS!$B$4:$D$68,2,0)</f>
        <v>Deprec.Equipos diversos Costo</v>
      </c>
      <c r="F609" s="41">
        <f t="shared" ca="1" si="9"/>
        <v>22900</v>
      </c>
      <c r="G609" s="41">
        <f ca="1">RANDBETWEEN(70,130)/100*Tabla1[[#This Row],[Valor Meta 2019]]</f>
        <v>22213</v>
      </c>
      <c r="H609" s="40">
        <f ca="1">RANDBETWEEN(70,120)/100*Tabla1[[#This Row],[Valor Real 2019]]</f>
        <v>25100.69</v>
      </c>
    </row>
    <row r="610" spans="2:8" ht="15" customHeight="1" x14ac:dyDescent="0.25">
      <c r="B610" s="33" t="s">
        <v>25</v>
      </c>
      <c r="C610" s="36" t="str">
        <f ca="1">VLOOKUP(Tabla1[[#This Row],[Cuenta]],TABLAS!$C:$D,2,0)</f>
        <v>PERSONAL</v>
      </c>
      <c r="D610" s="33" t="s">
        <v>42</v>
      </c>
      <c r="E610" s="39" t="str">
        <f ca="1">VLOOKUP(RANDBETWEEN(1,65),TABLAS!$B$4:$D$68,2,0)</f>
        <v>Movilidad y/o servicio de Transporte</v>
      </c>
      <c r="F610" s="41">
        <f t="shared" ca="1" si="9"/>
        <v>24072</v>
      </c>
      <c r="G610" s="41">
        <f ca="1">RANDBETWEEN(70,130)/100*Tabla1[[#This Row],[Valor Meta 2019]]</f>
        <v>22868.399999999998</v>
      </c>
      <c r="H610" s="40">
        <f ca="1">RANDBETWEEN(70,120)/100*Tabla1[[#This Row],[Valor Real 2019]]</f>
        <v>16465.248</v>
      </c>
    </row>
    <row r="611" spans="2:8" ht="15" customHeight="1" x14ac:dyDescent="0.25">
      <c r="B611" s="33" t="s">
        <v>25</v>
      </c>
      <c r="C611" s="36" t="str">
        <f ca="1">VLOOKUP(Tabla1[[#This Row],[Cuenta]],TABLAS!$C:$D,2,0)</f>
        <v>GESTIÓN</v>
      </c>
      <c r="D611" s="33" t="s">
        <v>42</v>
      </c>
      <c r="E611" s="39" t="str">
        <f ca="1">VLOOKUP(RANDBETWEEN(1,65),TABLAS!$B$4:$D$68,2,0)</f>
        <v>Sanciones Administra</v>
      </c>
      <c r="F611" s="41">
        <f t="shared" ca="1" si="9"/>
        <v>13659</v>
      </c>
      <c r="G611" s="41">
        <f ca="1">RANDBETWEEN(70,130)/100*Tabla1[[#This Row],[Valor Meta 2019]]</f>
        <v>17483.52</v>
      </c>
      <c r="H611" s="40">
        <f ca="1">RANDBETWEEN(70,120)/100*Tabla1[[#This Row],[Valor Real 2019]]</f>
        <v>16784.179199999999</v>
      </c>
    </row>
    <row r="612" spans="2:8" ht="15" customHeight="1" x14ac:dyDescent="0.25">
      <c r="B612" s="33" t="s">
        <v>25</v>
      </c>
      <c r="C612" s="36" t="str">
        <f ca="1">VLOOKUP(Tabla1[[#This Row],[Cuenta]],TABLAS!$C:$D,2,0)</f>
        <v>GESTIÓN</v>
      </c>
      <c r="D612" s="33" t="s">
        <v>42</v>
      </c>
      <c r="E612" s="39" t="str">
        <f ca="1">VLOOKUP(RANDBETWEEN(1,65),TABLAS!$B$4:$D$68,2,0)</f>
        <v>comprobantes de pago</v>
      </c>
      <c r="F612" s="41">
        <f t="shared" ca="1" si="9"/>
        <v>8685</v>
      </c>
      <c r="G612" s="41">
        <f ca="1">RANDBETWEEN(70,130)/100*Tabla1[[#This Row],[Valor Meta 2019]]</f>
        <v>6600.6</v>
      </c>
      <c r="H612" s="40">
        <f ca="1">RANDBETWEEN(70,120)/100*Tabla1[[#This Row],[Valor Real 2019]]</f>
        <v>7458.6779999999999</v>
      </c>
    </row>
    <row r="613" spans="2:8" ht="15" customHeight="1" x14ac:dyDescent="0.25">
      <c r="B613" s="33" t="s">
        <v>25</v>
      </c>
      <c r="C613" s="36" t="str">
        <f ca="1">VLOOKUP(Tabla1[[#This Row],[Cuenta]],TABLAS!$C:$D,2,0)</f>
        <v>PERSONAL</v>
      </c>
      <c r="D613" s="33" t="s">
        <v>42</v>
      </c>
      <c r="E613" s="39" t="str">
        <f ca="1">VLOOKUP(RANDBETWEEN(1,65),TABLAS!$B$4:$D$68,2,0)</f>
        <v>ESSALUD-RÚgimen de prestaciones de salud</v>
      </c>
      <c r="F613" s="41">
        <f t="shared" ca="1" si="9"/>
        <v>25789</v>
      </c>
      <c r="G613" s="41">
        <f ca="1">RANDBETWEEN(70,130)/100*Tabla1[[#This Row],[Valor Meta 2019]]</f>
        <v>28367.9</v>
      </c>
      <c r="H613" s="40">
        <f ca="1">RANDBETWEEN(70,120)/100*Tabla1[[#This Row],[Valor Real 2019]]</f>
        <v>27516.863000000001</v>
      </c>
    </row>
    <row r="614" spans="2:8" ht="15" customHeight="1" x14ac:dyDescent="0.25">
      <c r="B614" s="33" t="s">
        <v>25</v>
      </c>
      <c r="C614" s="36" t="str">
        <f ca="1">VLOOKUP(Tabla1[[#This Row],[Cuenta]],TABLAS!$C:$D,2,0)</f>
        <v>DEPRECIACIÓN, MAQ Y EQUIPOS</v>
      </c>
      <c r="D614" s="33" t="s">
        <v>42</v>
      </c>
      <c r="E614" s="39" t="str">
        <f ca="1">VLOOKUP(RANDBETWEEN(1,65),TABLAS!$B$4:$D$68,2,0)</f>
        <v>Amortiz.Software Costo</v>
      </c>
      <c r="F614" s="41">
        <f t="shared" ca="1" si="9"/>
        <v>13255</v>
      </c>
      <c r="G614" s="41">
        <f ca="1">RANDBETWEEN(70,130)/100*Tabla1[[#This Row],[Valor Meta 2019]]</f>
        <v>16568.75</v>
      </c>
      <c r="H614" s="40">
        <f ca="1">RANDBETWEEN(70,120)/100*Tabla1[[#This Row],[Valor Real 2019]]</f>
        <v>13752.0625</v>
      </c>
    </row>
    <row r="615" spans="2:8" ht="15" customHeight="1" x14ac:dyDescent="0.25">
      <c r="B615" s="33" t="s">
        <v>25</v>
      </c>
      <c r="C615" s="36" t="str">
        <f ca="1">VLOOKUP(Tabla1[[#This Row],[Cuenta]],TABLAS!$C:$D,2,0)</f>
        <v>PERSONAL</v>
      </c>
      <c r="D615" s="33" t="s">
        <v>42</v>
      </c>
      <c r="E615" s="39" t="str">
        <f ca="1">VLOOKUP(RANDBETWEEN(1,65),TABLAS!$B$4:$D$68,2,0)</f>
        <v>Atenciones y obsequios al personal</v>
      </c>
      <c r="F615" s="41">
        <f t="shared" ca="1" si="9"/>
        <v>27270</v>
      </c>
      <c r="G615" s="41">
        <f ca="1">RANDBETWEEN(70,130)/100*Tabla1[[#This Row],[Valor Meta 2019]]</f>
        <v>23997.599999999999</v>
      </c>
      <c r="H615" s="40">
        <f ca="1">RANDBETWEEN(70,120)/100*Tabla1[[#This Row],[Valor Real 2019]]</f>
        <v>17998.199999999997</v>
      </c>
    </row>
    <row r="616" spans="2:8" ht="15" customHeight="1" x14ac:dyDescent="0.25">
      <c r="B616" s="33" t="s">
        <v>25</v>
      </c>
      <c r="C616" s="36" t="str">
        <f ca="1">VLOOKUP(Tabla1[[#This Row],[Cuenta]],TABLAS!$C:$D,2,0)</f>
        <v>PERSONAL</v>
      </c>
      <c r="D616" s="33" t="s">
        <v>42</v>
      </c>
      <c r="E616" s="39" t="str">
        <f ca="1">VLOOKUP(RANDBETWEEN(1,65),TABLAS!$B$4:$D$68,2,0)</f>
        <v>Atenciones y obsequios al personal</v>
      </c>
      <c r="F616" s="41">
        <f t="shared" ca="1" si="9"/>
        <v>13104</v>
      </c>
      <c r="G616" s="41">
        <f ca="1">RANDBETWEEN(70,130)/100*Tabla1[[#This Row],[Valor Meta 2019]]</f>
        <v>11269.44</v>
      </c>
      <c r="H616" s="40">
        <f ca="1">RANDBETWEEN(70,120)/100*Tabla1[[#This Row],[Valor Real 2019]]</f>
        <v>11156.7456</v>
      </c>
    </row>
    <row r="617" spans="2:8" ht="15" customHeight="1" x14ac:dyDescent="0.25">
      <c r="B617" s="33" t="s">
        <v>25</v>
      </c>
      <c r="C617" s="36" t="str">
        <f ca="1">VLOOKUP(Tabla1[[#This Row],[Cuenta]],TABLAS!$C:$D,2,0)</f>
        <v>GESTIÓN</v>
      </c>
      <c r="D617" s="33" t="s">
        <v>42</v>
      </c>
      <c r="E617" s="39" t="str">
        <f ca="1">VLOOKUP(RANDBETWEEN(1,65),TABLAS!$B$4:$D$68,2,0)</f>
        <v>Combustible</v>
      </c>
      <c r="F617" s="41">
        <f t="shared" ca="1" si="9"/>
        <v>20468</v>
      </c>
      <c r="G617" s="41">
        <f ca="1">RANDBETWEEN(70,130)/100*Tabla1[[#This Row],[Valor Meta 2019]]</f>
        <v>14941.64</v>
      </c>
      <c r="H617" s="40">
        <f ca="1">RANDBETWEEN(70,120)/100*Tabla1[[#This Row],[Valor Real 2019]]</f>
        <v>10757.980799999999</v>
      </c>
    </row>
    <row r="618" spans="2:8" ht="15" customHeight="1" x14ac:dyDescent="0.25">
      <c r="B618" s="33" t="s">
        <v>25</v>
      </c>
      <c r="C618" s="36" t="str">
        <f ca="1">VLOOKUP(Tabla1[[#This Row],[Cuenta]],TABLAS!$C:$D,2,0)</f>
        <v>SERVICIOS DE TERCEROS</v>
      </c>
      <c r="D618" s="33" t="s">
        <v>42</v>
      </c>
      <c r="E618" s="39" t="str">
        <f ca="1">VLOOKUP(RANDBETWEEN(1,65),TABLAS!$B$4:$D$68,2,0)</f>
        <v>Flete Local</v>
      </c>
      <c r="F618" s="41">
        <f t="shared" ca="1" si="9"/>
        <v>8451</v>
      </c>
      <c r="G618" s="41">
        <f ca="1">RANDBETWEEN(70,130)/100*Tabla1[[#This Row],[Valor Meta 2019]]</f>
        <v>9042.57</v>
      </c>
      <c r="H618" s="40">
        <f ca="1">RANDBETWEEN(70,120)/100*Tabla1[[#This Row],[Valor Real 2019]]</f>
        <v>9042.57</v>
      </c>
    </row>
    <row r="619" spans="2:8" ht="15" customHeight="1" x14ac:dyDescent="0.25">
      <c r="B619" s="33" t="s">
        <v>25</v>
      </c>
      <c r="C619" s="36" t="str">
        <f ca="1">VLOOKUP(Tabla1[[#This Row],[Cuenta]],TABLAS!$C:$D,2,0)</f>
        <v>GESTIÓN</v>
      </c>
      <c r="D619" s="33" t="s">
        <v>42</v>
      </c>
      <c r="E619" s="39" t="str">
        <f ca="1">VLOOKUP(RANDBETWEEN(1,65),TABLAS!$B$4:$D$68,2,0)</f>
        <v>Costo neto enajenaci¾n</v>
      </c>
      <c r="F619" s="41">
        <f t="shared" ca="1" si="9"/>
        <v>12382</v>
      </c>
      <c r="G619" s="41">
        <f ca="1">RANDBETWEEN(70,130)/100*Tabla1[[#This Row],[Valor Meta 2019]]</f>
        <v>13867.840000000002</v>
      </c>
      <c r="H619" s="40">
        <f ca="1">RANDBETWEEN(70,120)/100*Tabla1[[#This Row],[Valor Real 2019]]</f>
        <v>9984.8448000000008</v>
      </c>
    </row>
    <row r="620" spans="2:8" ht="15" customHeight="1" x14ac:dyDescent="0.25">
      <c r="B620" s="33" t="s">
        <v>25</v>
      </c>
      <c r="C620" s="36" t="str">
        <f ca="1">VLOOKUP(Tabla1[[#This Row],[Cuenta]],TABLAS!$C:$D,2,0)</f>
        <v>GESTIÓN</v>
      </c>
      <c r="D620" s="33" t="s">
        <v>42</v>
      </c>
      <c r="E620" s="39" t="str">
        <f ca="1">VLOOKUP(RANDBETWEEN(1,65),TABLAS!$B$4:$D$68,2,0)</f>
        <v>Movilidad</v>
      </c>
      <c r="F620" s="41">
        <f t="shared" ca="1" si="9"/>
        <v>19439</v>
      </c>
      <c r="G620" s="41">
        <f ca="1">RANDBETWEEN(70,130)/100*Tabla1[[#This Row],[Valor Meta 2019]]</f>
        <v>20022.170000000002</v>
      </c>
      <c r="H620" s="40">
        <f ca="1">RANDBETWEEN(70,120)/100*Tabla1[[#This Row],[Valor Real 2019]]</f>
        <v>22224.608700000004</v>
      </c>
    </row>
    <row r="621" spans="2:8" ht="15" customHeight="1" x14ac:dyDescent="0.25">
      <c r="B621" s="33" t="s">
        <v>25</v>
      </c>
      <c r="C621" s="36" t="str">
        <f ca="1">VLOOKUP(Tabla1[[#This Row],[Cuenta]],TABLAS!$C:$D,2,0)</f>
        <v>PERSONAL</v>
      </c>
      <c r="D621" s="33" t="s">
        <v>42</v>
      </c>
      <c r="E621" s="39" t="str">
        <f ca="1">VLOOKUP(RANDBETWEEN(1,65),TABLAS!$B$4:$D$68,2,0)</f>
        <v>Gratificaciones Extraordinarias Empleados</v>
      </c>
      <c r="F621" s="41">
        <f t="shared" ca="1" si="9"/>
        <v>28606</v>
      </c>
      <c r="G621" s="41">
        <f ca="1">RANDBETWEEN(70,130)/100*Tabla1[[#This Row],[Valor Meta 2019]]</f>
        <v>33182.959999999999</v>
      </c>
      <c r="H621" s="40">
        <f ca="1">RANDBETWEEN(70,120)/100*Tabla1[[#This Row],[Valor Real 2019]]</f>
        <v>39819.551999999996</v>
      </c>
    </row>
    <row r="622" spans="2:8" ht="15" customHeight="1" x14ac:dyDescent="0.25">
      <c r="B622" s="33" t="s">
        <v>25</v>
      </c>
      <c r="C622" s="36" t="str">
        <f ca="1">VLOOKUP(Tabla1[[#This Row],[Cuenta]],TABLAS!$C:$D,2,0)</f>
        <v>DEPRECIACIÓN, MAQ Y EQUIPOS</v>
      </c>
      <c r="D622" s="33" t="s">
        <v>42</v>
      </c>
      <c r="E622" s="39" t="str">
        <f ca="1">VLOOKUP(RANDBETWEEN(1,65),TABLAS!$B$4:$D$68,2,0)</f>
        <v>Deprec.Equipos diversos Costo</v>
      </c>
      <c r="F622" s="41">
        <f t="shared" ca="1" si="9"/>
        <v>17674</v>
      </c>
      <c r="G622" s="41">
        <f ca="1">RANDBETWEEN(70,130)/100*Tabla1[[#This Row],[Valor Meta 2019]]</f>
        <v>19618.140000000003</v>
      </c>
      <c r="H622" s="40">
        <f ca="1">RANDBETWEEN(70,120)/100*Tabla1[[#This Row],[Valor Real 2019]]</f>
        <v>18833.414400000001</v>
      </c>
    </row>
    <row r="623" spans="2:8" ht="15" customHeight="1" x14ac:dyDescent="0.25">
      <c r="B623" s="33" t="s">
        <v>25</v>
      </c>
      <c r="C623" s="36" t="str">
        <f ca="1">VLOOKUP(Tabla1[[#This Row],[Cuenta]],TABLAS!$C:$D,2,0)</f>
        <v>SERVICIOS DE TERCEROS</v>
      </c>
      <c r="D623" s="33" t="s">
        <v>42</v>
      </c>
      <c r="E623" s="39" t="str">
        <f ca="1">VLOOKUP(RANDBETWEEN(1,65),TABLAS!$B$4:$D$68,2,0)</f>
        <v>Alquileres</v>
      </c>
      <c r="F623" s="41">
        <f t="shared" ca="1" si="9"/>
        <v>8742</v>
      </c>
      <c r="G623" s="41">
        <f ca="1">RANDBETWEEN(70,130)/100*Tabla1[[#This Row],[Valor Meta 2019]]</f>
        <v>7518.12</v>
      </c>
      <c r="H623" s="40">
        <f ca="1">RANDBETWEEN(70,120)/100*Tabla1[[#This Row],[Valor Real 2019]]</f>
        <v>5563.4088000000002</v>
      </c>
    </row>
    <row r="624" spans="2:8" ht="15" customHeight="1" x14ac:dyDescent="0.25">
      <c r="B624" s="33" t="s">
        <v>25</v>
      </c>
      <c r="C624" s="36" t="str">
        <f ca="1">VLOOKUP(Tabla1[[#This Row],[Cuenta]],TABLAS!$C:$D,2,0)</f>
        <v>SERVICIOS DE TERCEROS</v>
      </c>
      <c r="D624" s="33" t="s">
        <v>42</v>
      </c>
      <c r="E624" s="39" t="str">
        <f ca="1">VLOOKUP(RANDBETWEEN(1,65),TABLAS!$B$4:$D$68,2,0)</f>
        <v>Energia Electrica</v>
      </c>
      <c r="F624" s="41">
        <f t="shared" ca="1" si="9"/>
        <v>16188</v>
      </c>
      <c r="G624" s="41">
        <f ca="1">RANDBETWEEN(70,130)/100*Tabla1[[#This Row],[Valor Meta 2019]]</f>
        <v>14083.56</v>
      </c>
      <c r="H624" s="40">
        <f ca="1">RANDBETWEEN(70,120)/100*Tabla1[[#This Row],[Valor Real 2019]]</f>
        <v>10421.8344</v>
      </c>
    </row>
    <row r="625" spans="2:8" ht="15" customHeight="1" x14ac:dyDescent="0.25">
      <c r="B625" s="33" t="s">
        <v>25</v>
      </c>
      <c r="C625" s="36" t="str">
        <f ca="1">VLOOKUP(Tabla1[[#This Row],[Cuenta]],TABLAS!$C:$D,2,0)</f>
        <v>PERSONAL</v>
      </c>
      <c r="D625" s="33" t="s">
        <v>43</v>
      </c>
      <c r="E625" s="39" t="str">
        <f ca="1">VLOOKUP(RANDBETWEEN(1,65),TABLAS!$B$4:$D$68,2,0)</f>
        <v>Vacaciones</v>
      </c>
      <c r="F625" s="41">
        <f t="shared" ca="1" si="9"/>
        <v>19226</v>
      </c>
      <c r="G625" s="41">
        <f ca="1">RANDBETWEEN(70,130)/100*Tabla1[[#This Row],[Valor Meta 2019]]</f>
        <v>17495.66</v>
      </c>
      <c r="H625" s="40">
        <f ca="1">RANDBETWEEN(70,120)/100*Tabla1[[#This Row],[Valor Real 2019]]</f>
        <v>18895.3128</v>
      </c>
    </row>
    <row r="626" spans="2:8" ht="15" customHeight="1" x14ac:dyDescent="0.25">
      <c r="B626" s="33" t="s">
        <v>25</v>
      </c>
      <c r="C626" s="36" t="str">
        <f ca="1">VLOOKUP(Tabla1[[#This Row],[Cuenta]],TABLAS!$C:$D,2,0)</f>
        <v>GESTIÓN</v>
      </c>
      <c r="D626" s="33" t="s">
        <v>43</v>
      </c>
      <c r="E626" s="39" t="str">
        <f ca="1">VLOOKUP(RANDBETWEEN(1,65),TABLAS!$B$4:$D$68,2,0)</f>
        <v>Licencias de Sistemas</v>
      </c>
      <c r="F626" s="41">
        <f t="shared" ca="1" si="9"/>
        <v>21333</v>
      </c>
      <c r="G626" s="41">
        <f ca="1">RANDBETWEEN(70,130)/100*Tabla1[[#This Row],[Valor Meta 2019]]</f>
        <v>26026.26</v>
      </c>
      <c r="H626" s="40">
        <f ca="1">RANDBETWEEN(70,120)/100*Tabla1[[#This Row],[Valor Real 2019]]</f>
        <v>26546.785199999998</v>
      </c>
    </row>
    <row r="627" spans="2:8" ht="15" customHeight="1" x14ac:dyDescent="0.25">
      <c r="B627" s="33" t="s">
        <v>25</v>
      </c>
      <c r="C627" s="36" t="str">
        <f ca="1">VLOOKUP(Tabla1[[#This Row],[Cuenta]],TABLAS!$C:$D,2,0)</f>
        <v>GESTIÓN</v>
      </c>
      <c r="D627" s="33" t="s">
        <v>43</v>
      </c>
      <c r="E627" s="39" t="str">
        <f ca="1">VLOOKUP(RANDBETWEEN(1,65),TABLAS!$B$4:$D$68,2,0)</f>
        <v>Licencias de Sistemas</v>
      </c>
      <c r="F627" s="41">
        <f t="shared" ca="1" si="9"/>
        <v>21819</v>
      </c>
      <c r="G627" s="41">
        <f ca="1">RANDBETWEEN(70,130)/100*Tabla1[[#This Row],[Valor Meta 2019]]</f>
        <v>15927.869999999999</v>
      </c>
      <c r="H627" s="40">
        <f ca="1">RANDBETWEEN(70,120)/100*Tabla1[[#This Row],[Valor Real 2019]]</f>
        <v>11308.787699999999</v>
      </c>
    </row>
    <row r="628" spans="2:8" ht="15" customHeight="1" x14ac:dyDescent="0.25">
      <c r="B628" s="33" t="s">
        <v>25</v>
      </c>
      <c r="C628" s="36" t="str">
        <f ca="1">VLOOKUP(Tabla1[[#This Row],[Cuenta]],TABLAS!$C:$D,2,0)</f>
        <v>DEPRECIACIÓN, MAQ Y EQUIPOS</v>
      </c>
      <c r="D628" s="33" t="s">
        <v>43</v>
      </c>
      <c r="E628" s="39" t="str">
        <f ca="1">VLOOKUP(RANDBETWEEN(1,65),TABLAS!$B$4:$D$68,2,0)</f>
        <v>Depre.Equipos diversos leasing</v>
      </c>
      <c r="F628" s="41">
        <f t="shared" ca="1" si="9"/>
        <v>13533</v>
      </c>
      <c r="G628" s="41">
        <f ca="1">RANDBETWEEN(70,130)/100*Tabla1[[#This Row],[Valor Meta 2019]]</f>
        <v>15833.609999999999</v>
      </c>
      <c r="H628" s="40">
        <f ca="1">RANDBETWEEN(70,120)/100*Tabla1[[#This Row],[Valor Real 2019]]</f>
        <v>13775.240699999998</v>
      </c>
    </row>
    <row r="629" spans="2:8" ht="15" customHeight="1" x14ac:dyDescent="0.25">
      <c r="B629" s="33" t="s">
        <v>25</v>
      </c>
      <c r="C629" s="36" t="str">
        <f ca="1">VLOOKUP(Tabla1[[#This Row],[Cuenta]],TABLAS!$C:$D,2,0)</f>
        <v>PERSONAL</v>
      </c>
      <c r="D629" s="33" t="s">
        <v>43</v>
      </c>
      <c r="E629" s="39" t="str">
        <f ca="1">VLOOKUP(RANDBETWEEN(1,65),TABLAS!$B$4:$D$68,2,0)</f>
        <v>Indemnizacion Despido Arbitrario</v>
      </c>
      <c r="F629" s="41">
        <f t="shared" ca="1" si="9"/>
        <v>13676</v>
      </c>
      <c r="G629" s="41">
        <f ca="1">RANDBETWEEN(70,130)/100*Tabla1[[#This Row],[Valor Meta 2019]]</f>
        <v>14359.800000000001</v>
      </c>
      <c r="H629" s="40">
        <f ca="1">RANDBETWEEN(70,120)/100*Tabla1[[#This Row],[Valor Real 2019]]</f>
        <v>15652.182000000003</v>
      </c>
    </row>
    <row r="630" spans="2:8" ht="15" customHeight="1" x14ac:dyDescent="0.25">
      <c r="B630" s="33" t="s">
        <v>25</v>
      </c>
      <c r="C630" s="36" t="str">
        <f ca="1">VLOOKUP(Tabla1[[#This Row],[Cuenta]],TABLAS!$C:$D,2,0)</f>
        <v>SERVICIOS DE TERCEROS</v>
      </c>
      <c r="D630" s="33" t="s">
        <v>43</v>
      </c>
      <c r="E630" s="39" t="str">
        <f ca="1">VLOOKUP(RANDBETWEEN(1,65),TABLAS!$B$4:$D$68,2,0)</f>
        <v>Flete Local</v>
      </c>
      <c r="F630" s="41">
        <f t="shared" ca="1" si="9"/>
        <v>12208</v>
      </c>
      <c r="G630" s="41">
        <f ca="1">RANDBETWEEN(70,130)/100*Tabla1[[#This Row],[Valor Meta 2019]]</f>
        <v>11475.519999999999</v>
      </c>
      <c r="H630" s="40">
        <f ca="1">RANDBETWEEN(70,120)/100*Tabla1[[#This Row],[Valor Real 2019]]</f>
        <v>9983.7023999999983</v>
      </c>
    </row>
    <row r="631" spans="2:8" ht="15" customHeight="1" x14ac:dyDescent="0.25">
      <c r="B631" s="33" t="s">
        <v>25</v>
      </c>
      <c r="C631" s="36" t="str">
        <f ca="1">VLOOKUP(Tabla1[[#This Row],[Cuenta]],TABLAS!$C:$D,2,0)</f>
        <v>GESTIÓN</v>
      </c>
      <c r="D631" s="33" t="s">
        <v>43</v>
      </c>
      <c r="E631" s="39" t="str">
        <f ca="1">VLOOKUP(RANDBETWEEN(1,65),TABLAS!$B$4:$D$68,2,0)</f>
        <v>Otros-Gastos Reparables</v>
      </c>
      <c r="F631" s="41">
        <f t="shared" ca="1" si="9"/>
        <v>8306</v>
      </c>
      <c r="G631" s="41">
        <f ca="1">RANDBETWEEN(70,130)/100*Tabla1[[#This Row],[Valor Meta 2019]]</f>
        <v>9967.1999999999989</v>
      </c>
      <c r="H631" s="40">
        <f ca="1">RANDBETWEEN(70,120)/100*Tabla1[[#This Row],[Valor Real 2019]]</f>
        <v>9867.5279999999984</v>
      </c>
    </row>
    <row r="632" spans="2:8" ht="15" customHeight="1" x14ac:dyDescent="0.25">
      <c r="B632" s="33" t="s">
        <v>25</v>
      </c>
      <c r="C632" s="36" t="str">
        <f ca="1">VLOOKUP(Tabla1[[#This Row],[Cuenta]],TABLAS!$C:$D,2,0)</f>
        <v>SERVICIOS DE TERCEROS</v>
      </c>
      <c r="D632" s="33" t="s">
        <v>43</v>
      </c>
      <c r="E632" s="39" t="str">
        <f ca="1">VLOOKUP(RANDBETWEEN(1,65),TABLAS!$B$4:$D$68,2,0)</f>
        <v>Alquileres</v>
      </c>
      <c r="F632" s="41">
        <f t="shared" ca="1" si="9"/>
        <v>13026</v>
      </c>
      <c r="G632" s="41">
        <f ca="1">RANDBETWEEN(70,130)/100*Tabla1[[#This Row],[Valor Meta 2019]]</f>
        <v>9248.4599999999991</v>
      </c>
      <c r="H632" s="40">
        <f ca="1">RANDBETWEEN(70,120)/100*Tabla1[[#This Row],[Valor Real 2019]]</f>
        <v>10820.698199999999</v>
      </c>
    </row>
    <row r="633" spans="2:8" ht="15" customHeight="1" x14ac:dyDescent="0.25">
      <c r="B633" s="33" t="s">
        <v>25</v>
      </c>
      <c r="C633" s="36" t="str">
        <f ca="1">VLOOKUP(Tabla1[[#This Row],[Cuenta]],TABLAS!$C:$D,2,0)</f>
        <v>PERSONAL</v>
      </c>
      <c r="D633" s="33" t="s">
        <v>38</v>
      </c>
      <c r="E633" s="39" t="str">
        <f ca="1">VLOOKUP(RANDBETWEEN(1,65),TABLAS!$B$4:$D$68,2,0)</f>
        <v>Atenciones y obsequios al personal</v>
      </c>
      <c r="F633" s="41">
        <f t="shared" ca="1" si="9"/>
        <v>22155</v>
      </c>
      <c r="G633" s="41">
        <f ca="1">RANDBETWEEN(70,130)/100*Tabla1[[#This Row],[Valor Meta 2019]]</f>
        <v>19274.849999999999</v>
      </c>
      <c r="H633" s="40">
        <f ca="1">RANDBETWEEN(70,120)/100*Tabla1[[#This Row],[Valor Real 2019]]</f>
        <v>20624.089499999998</v>
      </c>
    </row>
    <row r="634" spans="2:8" ht="15" customHeight="1" x14ac:dyDescent="0.25">
      <c r="B634" s="33" t="s">
        <v>25</v>
      </c>
      <c r="C634" s="36" t="str">
        <f ca="1">VLOOKUP(Tabla1[[#This Row],[Cuenta]],TABLAS!$C:$D,2,0)</f>
        <v>SERVICIOS DE TERCEROS</v>
      </c>
      <c r="D634" s="33" t="s">
        <v>38</v>
      </c>
      <c r="E634" s="39" t="str">
        <f ca="1">VLOOKUP(RANDBETWEEN(1,65),TABLAS!$B$4:$D$68,2,0)</f>
        <v>Consultorias</v>
      </c>
      <c r="F634" s="41">
        <f t="shared" ca="1" si="9"/>
        <v>13382</v>
      </c>
      <c r="G634" s="41">
        <f ca="1">RANDBETWEEN(70,130)/100*Tabla1[[#This Row],[Valor Meta 2019]]</f>
        <v>13783.460000000001</v>
      </c>
      <c r="H634" s="40">
        <f ca="1">RANDBETWEEN(70,120)/100*Tabla1[[#This Row],[Valor Real 2019]]</f>
        <v>13507.790800000001</v>
      </c>
    </row>
    <row r="635" spans="2:8" ht="15" customHeight="1" x14ac:dyDescent="0.25">
      <c r="B635" s="33" t="s">
        <v>25</v>
      </c>
      <c r="C635" s="36" t="str">
        <f ca="1">VLOOKUP(Tabla1[[#This Row],[Cuenta]],TABLAS!$C:$D,2,0)</f>
        <v>GESTIÓN</v>
      </c>
      <c r="D635" s="33" t="s">
        <v>38</v>
      </c>
      <c r="E635" s="39" t="str">
        <f ca="1">VLOOKUP(RANDBETWEEN(1,65),TABLAS!$B$4:$D$68,2,0)</f>
        <v>Movilidad</v>
      </c>
      <c r="F635" s="41">
        <f t="shared" ca="1" si="9"/>
        <v>16462</v>
      </c>
      <c r="G635" s="41">
        <f ca="1">RANDBETWEEN(70,130)/100*Tabla1[[#This Row],[Valor Meta 2019]]</f>
        <v>16297.38</v>
      </c>
      <c r="H635" s="40">
        <f ca="1">RANDBETWEEN(70,120)/100*Tabla1[[#This Row],[Valor Real 2019]]</f>
        <v>18741.986999999997</v>
      </c>
    </row>
    <row r="636" spans="2:8" ht="15" customHeight="1" x14ac:dyDescent="0.25">
      <c r="B636" s="33" t="s">
        <v>25</v>
      </c>
      <c r="C636" s="36" t="str">
        <f ca="1">VLOOKUP(Tabla1[[#This Row],[Cuenta]],TABLAS!$C:$D,2,0)</f>
        <v>GESTIÓN</v>
      </c>
      <c r="D636" s="33" t="s">
        <v>38</v>
      </c>
      <c r="E636" s="39" t="str">
        <f ca="1">VLOOKUP(RANDBETWEEN(1,65),TABLAS!$B$4:$D$68,2,0)</f>
        <v>Otros-Gastos Reparables</v>
      </c>
      <c r="F636" s="41">
        <f t="shared" ca="1" si="9"/>
        <v>8252</v>
      </c>
      <c r="G636" s="41">
        <f ca="1">RANDBETWEEN(70,130)/100*Tabla1[[#This Row],[Valor Meta 2019]]</f>
        <v>8499.56</v>
      </c>
      <c r="H636" s="40">
        <f ca="1">RANDBETWEEN(70,120)/100*Tabla1[[#This Row],[Valor Real 2019]]</f>
        <v>6034.6875999999993</v>
      </c>
    </row>
    <row r="637" spans="2:8" ht="15" customHeight="1" x14ac:dyDescent="0.25">
      <c r="B637" s="33" t="s">
        <v>25</v>
      </c>
      <c r="C637" s="36" t="str">
        <f ca="1">VLOOKUP(Tabla1[[#This Row],[Cuenta]],TABLAS!$C:$D,2,0)</f>
        <v>PERSONAL</v>
      </c>
      <c r="D637" s="33" t="s">
        <v>38</v>
      </c>
      <c r="E637" s="39" t="str">
        <f ca="1">VLOOKUP(RANDBETWEEN(1,65),TABLAS!$B$4:$D$68,2,0)</f>
        <v>Seguro de vida</v>
      </c>
      <c r="F637" s="41">
        <f t="shared" ca="1" si="9"/>
        <v>22674</v>
      </c>
      <c r="G637" s="41">
        <f ca="1">RANDBETWEEN(70,130)/100*Tabla1[[#This Row],[Valor Meta 2019]]</f>
        <v>27208.799999999999</v>
      </c>
      <c r="H637" s="40">
        <f ca="1">RANDBETWEEN(70,120)/100*Tabla1[[#This Row],[Valor Real 2019]]</f>
        <v>20406.599999999999</v>
      </c>
    </row>
    <row r="638" spans="2:8" ht="15" customHeight="1" x14ac:dyDescent="0.25">
      <c r="B638" s="33" t="s">
        <v>25</v>
      </c>
      <c r="C638" s="36" t="str">
        <f ca="1">VLOOKUP(Tabla1[[#This Row],[Cuenta]],TABLAS!$C:$D,2,0)</f>
        <v>SERVICIOS DE TERCEROS</v>
      </c>
      <c r="D638" s="33" t="s">
        <v>38</v>
      </c>
      <c r="E638" s="39" t="str">
        <f ca="1">VLOOKUP(RANDBETWEEN(1,65),TABLAS!$B$4:$D$68,2,0)</f>
        <v>Estibas</v>
      </c>
      <c r="F638" s="41">
        <f t="shared" ca="1" si="9"/>
        <v>9399</v>
      </c>
      <c r="G638" s="41">
        <f ca="1">RANDBETWEEN(70,130)/100*Tabla1[[#This Row],[Valor Meta 2019]]</f>
        <v>8929.0499999999993</v>
      </c>
      <c r="H638" s="40">
        <f ca="1">RANDBETWEEN(70,120)/100*Tabla1[[#This Row],[Valor Real 2019]]</f>
        <v>9286.2119999999995</v>
      </c>
    </row>
    <row r="639" spans="2:8" ht="15" customHeight="1" x14ac:dyDescent="0.25">
      <c r="B639" s="33" t="s">
        <v>25</v>
      </c>
      <c r="C639" s="36" t="str">
        <f ca="1">VLOOKUP(Tabla1[[#This Row],[Cuenta]],TABLAS!$C:$D,2,0)</f>
        <v>SERVICIOS DE TERCEROS</v>
      </c>
      <c r="D639" s="33" t="s">
        <v>39</v>
      </c>
      <c r="E639" s="39" t="str">
        <f ca="1">VLOOKUP(RANDBETWEEN(1,65),TABLAS!$B$4:$D$68,2,0)</f>
        <v>Mantenimiento / Reparaciones</v>
      </c>
      <c r="F639" s="41">
        <f t="shared" ca="1" si="9"/>
        <v>24313</v>
      </c>
      <c r="G639" s="41">
        <f ca="1">RANDBETWEEN(70,130)/100*Tabla1[[#This Row],[Valor Meta 2019]]</f>
        <v>30148.12</v>
      </c>
      <c r="H639" s="40">
        <f ca="1">RANDBETWEEN(70,120)/100*Tabla1[[#This Row],[Valor Real 2019]]</f>
        <v>27736.270400000001</v>
      </c>
    </row>
    <row r="640" spans="2:8" ht="15" customHeight="1" x14ac:dyDescent="0.25">
      <c r="B640" s="33" t="s">
        <v>25</v>
      </c>
      <c r="C640" s="36" t="str">
        <f ca="1">VLOOKUP(Tabla1[[#This Row],[Cuenta]],TABLAS!$C:$D,2,0)</f>
        <v>PERSONAL</v>
      </c>
      <c r="D640" s="33" t="s">
        <v>39</v>
      </c>
      <c r="E640" s="39" t="str">
        <f ca="1">VLOOKUP(RANDBETWEEN(1,65),TABLAS!$B$4:$D$68,2,0)</f>
        <v>Movilidad y/o servicio de Transporte</v>
      </c>
      <c r="F640" s="41">
        <f t="shared" ca="1" si="9"/>
        <v>17106</v>
      </c>
      <c r="G640" s="41">
        <f ca="1">RANDBETWEEN(70,130)/100*Tabla1[[#This Row],[Valor Meta 2019]]</f>
        <v>17619.18</v>
      </c>
      <c r="H640" s="40">
        <f ca="1">RANDBETWEEN(70,120)/100*Tabla1[[#This Row],[Valor Real 2019]]</f>
        <v>14271.535800000001</v>
      </c>
    </row>
    <row r="641" spans="2:8" ht="15" customHeight="1" x14ac:dyDescent="0.25">
      <c r="B641" s="33" t="s">
        <v>25</v>
      </c>
      <c r="C641" s="36" t="str">
        <f ca="1">VLOOKUP(Tabla1[[#This Row],[Cuenta]],TABLAS!$C:$D,2,0)</f>
        <v>SERVICIOS DE TERCEROS</v>
      </c>
      <c r="D641" s="33" t="s">
        <v>39</v>
      </c>
      <c r="E641" s="39" t="str">
        <f ca="1">VLOOKUP(RANDBETWEEN(1,65),TABLAS!$B$4:$D$68,2,0)</f>
        <v>Gasto de viaje</v>
      </c>
      <c r="F641" s="41">
        <f t="shared" ca="1" si="9"/>
        <v>16337</v>
      </c>
      <c r="G641" s="41">
        <f ca="1">RANDBETWEEN(70,130)/100*Tabla1[[#This Row],[Valor Meta 2019]]</f>
        <v>13723.08</v>
      </c>
      <c r="H641" s="40">
        <f ca="1">RANDBETWEEN(70,120)/100*Tabla1[[#This Row],[Valor Real 2019]]</f>
        <v>13448.618399999999</v>
      </c>
    </row>
    <row r="642" spans="2:8" ht="15" customHeight="1" x14ac:dyDescent="0.25">
      <c r="B642" s="33" t="s">
        <v>25</v>
      </c>
      <c r="C642" s="36" t="str">
        <f ca="1">VLOOKUP(Tabla1[[#This Row],[Cuenta]],TABLAS!$C:$D,2,0)</f>
        <v>GESTIÓN</v>
      </c>
      <c r="D642" s="33" t="s">
        <v>39</v>
      </c>
      <c r="E642" s="39" t="str">
        <f ca="1">VLOOKUP(RANDBETWEEN(1,65),TABLAS!$B$4:$D$68,2,0)</f>
        <v>comprobantes de pago</v>
      </c>
      <c r="F642" s="41">
        <f t="shared" ca="1" si="9"/>
        <v>29302</v>
      </c>
      <c r="G642" s="41">
        <f ca="1">RANDBETWEEN(70,130)/100*Tabla1[[#This Row],[Valor Meta 2019]]</f>
        <v>24320.66</v>
      </c>
      <c r="H642" s="40">
        <f ca="1">RANDBETWEEN(70,120)/100*Tabla1[[#This Row],[Valor Real 2019]]</f>
        <v>25050.2798</v>
      </c>
    </row>
    <row r="643" spans="2:8" ht="15" customHeight="1" x14ac:dyDescent="0.25">
      <c r="B643" s="33" t="s">
        <v>25</v>
      </c>
      <c r="C643" s="36" t="str">
        <f ca="1">VLOOKUP(Tabla1[[#This Row],[Cuenta]],TABLAS!$C:$D,2,0)</f>
        <v>GESTIÓN</v>
      </c>
      <c r="D643" s="33" t="s">
        <v>39</v>
      </c>
      <c r="E643" s="39" t="str">
        <f ca="1">VLOOKUP(RANDBETWEEN(1,65),TABLAS!$B$4:$D$68,2,0)</f>
        <v>Costo neto enajenaci¾n</v>
      </c>
      <c r="F643" s="41">
        <f t="shared" ca="1" si="9"/>
        <v>16554</v>
      </c>
      <c r="G643" s="41">
        <f ca="1">RANDBETWEEN(70,130)/100*Tabla1[[#This Row],[Valor Meta 2019]]</f>
        <v>14898.6</v>
      </c>
      <c r="H643" s="40">
        <f ca="1">RANDBETWEEN(70,120)/100*Tabla1[[#This Row],[Valor Real 2019]]</f>
        <v>15494.544000000002</v>
      </c>
    </row>
    <row r="644" spans="2:8" ht="15" customHeight="1" x14ac:dyDescent="0.25">
      <c r="B644" s="33" t="s">
        <v>25</v>
      </c>
      <c r="C644" s="36" t="str">
        <f ca="1">VLOOKUP(Tabla1[[#This Row],[Cuenta]],TABLAS!$C:$D,2,0)</f>
        <v>DEPRECIACIÓN, MAQ Y EQUIPOS</v>
      </c>
      <c r="D644" s="33" t="s">
        <v>39</v>
      </c>
      <c r="E644" s="39" t="str">
        <f ca="1">VLOOKUP(RANDBETWEEN(1,65),TABLAS!$B$4:$D$68,2,0)</f>
        <v>Deprc.Muebles y enseres leasing</v>
      </c>
      <c r="F644" s="41">
        <f t="shared" ca="1" si="9"/>
        <v>10236</v>
      </c>
      <c r="G644" s="41">
        <f ca="1">RANDBETWEEN(70,130)/100*Tabla1[[#This Row],[Valor Meta 2019]]</f>
        <v>7984.08</v>
      </c>
      <c r="H644" s="40">
        <f ca="1">RANDBETWEEN(70,120)/100*Tabla1[[#This Row],[Valor Real 2019]]</f>
        <v>8942.1696000000011</v>
      </c>
    </row>
    <row r="645" spans="2:8" ht="15" customHeight="1" x14ac:dyDescent="0.25">
      <c r="B645" s="33" t="s">
        <v>25</v>
      </c>
      <c r="C645" s="36" t="str">
        <f ca="1">VLOOKUP(Tabla1[[#This Row],[Cuenta]],TABLAS!$C:$D,2,0)</f>
        <v>SERVICIOS DE TERCEROS</v>
      </c>
      <c r="D645" s="33" t="s">
        <v>39</v>
      </c>
      <c r="E645" s="39" t="str">
        <f ca="1">VLOOKUP(RANDBETWEEN(1,65),TABLAS!$B$4:$D$68,2,0)</f>
        <v>Gastos por almacenaje y/o embalaje</v>
      </c>
      <c r="F645" s="41">
        <f t="shared" ca="1" si="9"/>
        <v>20221</v>
      </c>
      <c r="G645" s="41">
        <f ca="1">RANDBETWEEN(70,130)/100*Tabla1[[#This Row],[Valor Meta 2019]]</f>
        <v>19816.579999999998</v>
      </c>
      <c r="H645" s="40">
        <f ca="1">RANDBETWEEN(70,120)/100*Tabla1[[#This Row],[Valor Real 2019]]</f>
        <v>21203.740600000001</v>
      </c>
    </row>
    <row r="646" spans="2:8" ht="15" customHeight="1" x14ac:dyDescent="0.25">
      <c r="B646" s="33" t="s">
        <v>25</v>
      </c>
      <c r="C646" s="36" t="str">
        <f ca="1">VLOOKUP(Tabla1[[#This Row],[Cuenta]],TABLAS!$C:$D,2,0)</f>
        <v>PERSONAL</v>
      </c>
      <c r="D646" s="33" t="s">
        <v>39</v>
      </c>
      <c r="E646" s="39" t="str">
        <f ca="1">VLOOKUP(RANDBETWEEN(1,65),TABLAS!$B$4:$D$68,2,0)</f>
        <v>Incentivo por cese</v>
      </c>
      <c r="F646" s="41">
        <f t="shared" ref="F646:F709" ca="1" si="10">RANDBETWEEN(8000,30000)</f>
        <v>25967</v>
      </c>
      <c r="G646" s="41">
        <f ca="1">RANDBETWEEN(70,130)/100*Tabla1[[#This Row],[Valor Meta 2019]]</f>
        <v>31939.41</v>
      </c>
      <c r="H646" s="40">
        <f ca="1">RANDBETWEEN(70,120)/100*Tabla1[[#This Row],[Valor Real 2019]]</f>
        <v>28745.469000000001</v>
      </c>
    </row>
    <row r="647" spans="2:8" ht="15" customHeight="1" x14ac:dyDescent="0.25">
      <c r="B647" s="33" t="s">
        <v>25</v>
      </c>
      <c r="C647" s="36" t="str">
        <f ca="1">VLOOKUP(Tabla1[[#This Row],[Cuenta]],TABLAS!$C:$D,2,0)</f>
        <v>GESTIÓN</v>
      </c>
      <c r="D647" s="33" t="s">
        <v>39</v>
      </c>
      <c r="E647" s="39" t="str">
        <f ca="1">VLOOKUP(RANDBETWEEN(1,65),TABLAS!$B$4:$D$68,2,0)</f>
        <v>Arbitrios municipales</v>
      </c>
      <c r="F647" s="41">
        <f t="shared" ca="1" si="10"/>
        <v>8432</v>
      </c>
      <c r="G647" s="41">
        <f ca="1">RANDBETWEEN(70,130)/100*Tabla1[[#This Row],[Valor Meta 2019]]</f>
        <v>7420.16</v>
      </c>
      <c r="H647" s="40">
        <f ca="1">RANDBETWEEN(70,120)/100*Tabla1[[#This Row],[Valor Real 2019]]</f>
        <v>6529.7407999999996</v>
      </c>
    </row>
    <row r="648" spans="2:8" ht="15" customHeight="1" x14ac:dyDescent="0.25">
      <c r="B648" s="33" t="s">
        <v>25</v>
      </c>
      <c r="C648" s="36" t="str">
        <f ca="1">VLOOKUP(Tabla1[[#This Row],[Cuenta]],TABLAS!$C:$D,2,0)</f>
        <v>SERVICIOS DE TERCEROS</v>
      </c>
      <c r="D648" s="33" t="s">
        <v>39</v>
      </c>
      <c r="E648" s="39" t="str">
        <f ca="1">VLOOKUP(RANDBETWEEN(1,65),TABLAS!$B$4:$D$68,2,0)</f>
        <v>Otros Fletes</v>
      </c>
      <c r="F648" s="41">
        <f t="shared" ca="1" si="10"/>
        <v>18407</v>
      </c>
      <c r="G648" s="41">
        <f ca="1">RANDBETWEEN(70,130)/100*Tabla1[[#This Row],[Valor Meta 2019]]</f>
        <v>13989.32</v>
      </c>
      <c r="H648" s="40">
        <f ca="1">RANDBETWEEN(70,120)/100*Tabla1[[#This Row],[Valor Real 2019]]</f>
        <v>14548.8928</v>
      </c>
    </row>
    <row r="649" spans="2:8" ht="15" customHeight="1" x14ac:dyDescent="0.25">
      <c r="B649" s="33" t="s">
        <v>25</v>
      </c>
      <c r="C649" s="36" t="str">
        <f ca="1">VLOOKUP(Tabla1[[#This Row],[Cuenta]],TABLAS!$C:$D,2,0)</f>
        <v>DEPRECIACIÓN, MAQ Y EQUIPOS</v>
      </c>
      <c r="D649" s="33" t="s">
        <v>39</v>
      </c>
      <c r="E649" s="39" t="str">
        <f ca="1">VLOOKUP(RANDBETWEEN(1,65),TABLAS!$B$4:$D$68,2,0)</f>
        <v>Amortiz.Software Costo</v>
      </c>
      <c r="F649" s="41">
        <f t="shared" ca="1" si="10"/>
        <v>15287</v>
      </c>
      <c r="G649" s="41">
        <f ca="1">RANDBETWEEN(70,130)/100*Tabla1[[#This Row],[Valor Meta 2019]]</f>
        <v>17427.18</v>
      </c>
      <c r="H649" s="40">
        <f ca="1">RANDBETWEEN(70,120)/100*Tabla1[[#This Row],[Valor Real 2019]]</f>
        <v>17078.636399999999</v>
      </c>
    </row>
    <row r="650" spans="2:8" ht="15" customHeight="1" x14ac:dyDescent="0.25">
      <c r="B650" s="33" t="s">
        <v>25</v>
      </c>
      <c r="C650" s="36" t="str">
        <f ca="1">VLOOKUP(Tabla1[[#This Row],[Cuenta]],TABLAS!$C:$D,2,0)</f>
        <v>SERVICIOS DE TERCEROS</v>
      </c>
      <c r="D650" s="33" t="s">
        <v>39</v>
      </c>
      <c r="E650" s="39" t="str">
        <f ca="1">VLOOKUP(RANDBETWEEN(1,65),TABLAS!$B$4:$D$68,2,0)</f>
        <v>Courier</v>
      </c>
      <c r="F650" s="41">
        <f t="shared" ca="1" si="10"/>
        <v>11137</v>
      </c>
      <c r="G650" s="41">
        <f ca="1">RANDBETWEEN(70,130)/100*Tabla1[[#This Row],[Valor Meta 2019]]</f>
        <v>13253.029999999999</v>
      </c>
      <c r="H650" s="40">
        <f ca="1">RANDBETWEEN(70,120)/100*Tabla1[[#This Row],[Valor Real 2019]]</f>
        <v>10337.3634</v>
      </c>
    </row>
    <row r="651" spans="2:8" ht="15" customHeight="1" x14ac:dyDescent="0.25">
      <c r="B651" s="33" t="s">
        <v>25</v>
      </c>
      <c r="C651" s="36" t="str">
        <f ca="1">VLOOKUP(Tabla1[[#This Row],[Cuenta]],TABLAS!$C:$D,2,0)</f>
        <v>SERVICIOS DE TERCEROS</v>
      </c>
      <c r="D651" s="33" t="s">
        <v>39</v>
      </c>
      <c r="E651" s="39" t="str">
        <f ca="1">VLOOKUP(RANDBETWEEN(1,65),TABLAS!$B$4:$D$68,2,0)</f>
        <v>Otros Fletes</v>
      </c>
      <c r="F651" s="41">
        <f t="shared" ca="1" si="10"/>
        <v>19736</v>
      </c>
      <c r="G651" s="41">
        <f ca="1">RANDBETWEEN(70,130)/100*Tabla1[[#This Row],[Valor Meta 2019]]</f>
        <v>17959.760000000002</v>
      </c>
      <c r="H651" s="40">
        <f ca="1">RANDBETWEEN(70,120)/100*Tabla1[[#This Row],[Valor Real 2019]]</f>
        <v>19576.138400000003</v>
      </c>
    </row>
    <row r="652" spans="2:8" ht="15" customHeight="1" x14ac:dyDescent="0.25">
      <c r="B652" s="33" t="s">
        <v>25</v>
      </c>
      <c r="C652" s="36" t="str">
        <f ca="1">VLOOKUP(Tabla1[[#This Row],[Cuenta]],TABLAS!$C:$D,2,0)</f>
        <v>SERVICIOS DE TERCEROS</v>
      </c>
      <c r="D652" s="33" t="s">
        <v>39</v>
      </c>
      <c r="E652" s="39" t="str">
        <f ca="1">VLOOKUP(RANDBETWEEN(1,65),TABLAS!$B$4:$D$68,2,0)</f>
        <v>Selección Y Eval. Pe</v>
      </c>
      <c r="F652" s="41">
        <f t="shared" ca="1" si="10"/>
        <v>25058</v>
      </c>
      <c r="G652" s="41">
        <f ca="1">RANDBETWEEN(70,130)/100*Tabla1[[#This Row],[Valor Meta 2019]]</f>
        <v>32575.4</v>
      </c>
      <c r="H652" s="40">
        <f ca="1">RANDBETWEEN(70,120)/100*Tabla1[[#This Row],[Valor Real 2019]]</f>
        <v>29317.86</v>
      </c>
    </row>
    <row r="653" spans="2:8" ht="15" customHeight="1" x14ac:dyDescent="0.25">
      <c r="B653" s="33" t="s">
        <v>25</v>
      </c>
      <c r="C653" s="36" t="str">
        <f ca="1">VLOOKUP(Tabla1[[#This Row],[Cuenta]],TABLAS!$C:$D,2,0)</f>
        <v>PERSONAL</v>
      </c>
      <c r="D653" s="33" t="s">
        <v>40</v>
      </c>
      <c r="E653" s="39" t="str">
        <f ca="1">VLOOKUP(RANDBETWEEN(1,65),TABLAS!$B$4:$D$68,2,0)</f>
        <v>Descanso medico</v>
      </c>
      <c r="F653" s="41">
        <f t="shared" ca="1" si="10"/>
        <v>28503</v>
      </c>
      <c r="G653" s="41">
        <f ca="1">RANDBETWEEN(70,130)/100*Tabla1[[#This Row],[Valor Meta 2019]]</f>
        <v>33633.54</v>
      </c>
      <c r="H653" s="40">
        <f ca="1">RANDBETWEEN(70,120)/100*Tabla1[[#This Row],[Valor Real 2019]]</f>
        <v>25225.154999999999</v>
      </c>
    </row>
    <row r="654" spans="2:8" ht="15" customHeight="1" x14ac:dyDescent="0.25">
      <c r="B654" s="33" t="s">
        <v>25</v>
      </c>
      <c r="C654" s="36" t="str">
        <f ca="1">VLOOKUP(Tabla1[[#This Row],[Cuenta]],TABLAS!$C:$D,2,0)</f>
        <v>DEPRECIACIÓN, MAQ Y EQUIPOS</v>
      </c>
      <c r="D654" s="33" t="s">
        <v>40</v>
      </c>
      <c r="E654" s="39" t="str">
        <f ca="1">VLOOKUP(RANDBETWEEN(1,65),TABLAS!$B$4:$D$68,2,0)</f>
        <v>Deprec.Equipo de transporte Costo</v>
      </c>
      <c r="F654" s="41">
        <f t="shared" ca="1" si="10"/>
        <v>21246</v>
      </c>
      <c r="G654" s="41">
        <f ca="1">RANDBETWEEN(70,130)/100*Tabla1[[#This Row],[Valor Meta 2019]]</f>
        <v>22308.3</v>
      </c>
      <c r="H654" s="40">
        <f ca="1">RANDBETWEEN(70,120)/100*Tabla1[[#This Row],[Valor Real 2019]]</f>
        <v>22308.3</v>
      </c>
    </row>
    <row r="655" spans="2:8" ht="15" customHeight="1" x14ac:dyDescent="0.25">
      <c r="B655" s="33" t="s">
        <v>25</v>
      </c>
      <c r="C655" s="36" t="str">
        <f ca="1">VLOOKUP(Tabla1[[#This Row],[Cuenta]],TABLAS!$C:$D,2,0)</f>
        <v>DEPRECIACIÓN, MAQ Y EQUIPOS</v>
      </c>
      <c r="D655" s="33" t="s">
        <v>40</v>
      </c>
      <c r="E655" s="39" t="str">
        <f ca="1">VLOOKUP(RANDBETWEEN(1,65),TABLAS!$B$4:$D$68,2,0)</f>
        <v>Deprec.Equipo de transporte Costo</v>
      </c>
      <c r="F655" s="41">
        <f t="shared" ca="1" si="10"/>
        <v>16693</v>
      </c>
      <c r="G655" s="41">
        <f ca="1">RANDBETWEEN(70,130)/100*Tabla1[[#This Row],[Valor Meta 2019]]</f>
        <v>19530.809999999998</v>
      </c>
      <c r="H655" s="40">
        <f ca="1">RANDBETWEEN(70,120)/100*Tabla1[[#This Row],[Valor Real 2019]]</f>
        <v>17187.112799999999</v>
      </c>
    </row>
    <row r="656" spans="2:8" ht="15" customHeight="1" x14ac:dyDescent="0.25">
      <c r="B656" s="33" t="s">
        <v>25</v>
      </c>
      <c r="C656" s="36" t="str">
        <f ca="1">VLOOKUP(Tabla1[[#This Row],[Cuenta]],TABLAS!$C:$D,2,0)</f>
        <v>PERSONAL</v>
      </c>
      <c r="D656" s="33" t="s">
        <v>40</v>
      </c>
      <c r="E656" s="39" t="str">
        <f ca="1">VLOOKUP(RANDBETWEEN(1,65),TABLAS!$B$4:$D$68,2,0)</f>
        <v>ESSALUD-RÚgimen de prestaciones de salud</v>
      </c>
      <c r="F656" s="41">
        <f t="shared" ca="1" si="10"/>
        <v>15341</v>
      </c>
      <c r="G656" s="41">
        <f ca="1">RANDBETWEEN(70,130)/100*Tabla1[[#This Row],[Valor Meta 2019]]</f>
        <v>12886.439999999999</v>
      </c>
      <c r="H656" s="40">
        <f ca="1">RANDBETWEEN(70,120)/100*Tabla1[[#This Row],[Valor Real 2019]]</f>
        <v>10824.609599999998</v>
      </c>
    </row>
    <row r="657" spans="2:8" ht="15" customHeight="1" x14ac:dyDescent="0.25">
      <c r="B657" s="33" t="s">
        <v>25</v>
      </c>
      <c r="C657" s="36" t="str">
        <f ca="1">VLOOKUP(Tabla1[[#This Row],[Cuenta]],TABLAS!$C:$D,2,0)</f>
        <v>DEPRECIACIÓN, MAQ Y EQUIPOS</v>
      </c>
      <c r="D657" s="33" t="s">
        <v>40</v>
      </c>
      <c r="E657" s="39" t="str">
        <f ca="1">VLOOKUP(RANDBETWEEN(1,65),TABLAS!$B$4:$D$68,2,0)</f>
        <v>Deprec. Edificaciones leasing</v>
      </c>
      <c r="F657" s="41">
        <f t="shared" ca="1" si="10"/>
        <v>28727</v>
      </c>
      <c r="G657" s="41">
        <f ca="1">RANDBETWEEN(70,130)/100*Tabla1[[#This Row],[Valor Meta 2019]]</f>
        <v>23556.14</v>
      </c>
      <c r="H657" s="40">
        <f ca="1">RANDBETWEEN(70,120)/100*Tabla1[[#This Row],[Valor Real 2019]]</f>
        <v>16960.4208</v>
      </c>
    </row>
    <row r="658" spans="2:8" ht="15" customHeight="1" x14ac:dyDescent="0.25">
      <c r="B658" s="33" t="s">
        <v>25</v>
      </c>
      <c r="C658" s="36" t="str">
        <f ca="1">VLOOKUP(Tabla1[[#This Row],[Cuenta]],TABLAS!$C:$D,2,0)</f>
        <v>DEPRECIACIÓN, MAQ Y EQUIPOS</v>
      </c>
      <c r="D658" s="33" t="s">
        <v>40</v>
      </c>
      <c r="E658" s="39" t="str">
        <f ca="1">VLOOKUP(RANDBETWEEN(1,65),TABLAS!$B$4:$D$68,2,0)</f>
        <v>Deprec.Maquinarias Costo</v>
      </c>
      <c r="F658" s="41">
        <f t="shared" ca="1" si="10"/>
        <v>13236</v>
      </c>
      <c r="G658" s="41">
        <f ca="1">RANDBETWEEN(70,130)/100*Tabla1[[#This Row],[Valor Meta 2019]]</f>
        <v>13236</v>
      </c>
      <c r="H658" s="40">
        <f ca="1">RANDBETWEEN(70,120)/100*Tabla1[[#This Row],[Valor Real 2019]]</f>
        <v>12838.92</v>
      </c>
    </row>
    <row r="659" spans="2:8" ht="15" customHeight="1" x14ac:dyDescent="0.25">
      <c r="B659" s="33" t="s">
        <v>25</v>
      </c>
      <c r="C659" s="36" t="str">
        <f ca="1">VLOOKUP(Tabla1[[#This Row],[Cuenta]],TABLAS!$C:$D,2,0)</f>
        <v>PERSONAL</v>
      </c>
      <c r="D659" s="33" t="s">
        <v>40</v>
      </c>
      <c r="E659" s="39" t="str">
        <f ca="1">VLOOKUP(RANDBETWEEN(1,65),TABLAS!$B$4:$D$68,2,0)</f>
        <v>Movilidad y/o servicio de Transporte</v>
      </c>
      <c r="F659" s="41">
        <f t="shared" ca="1" si="10"/>
        <v>14426</v>
      </c>
      <c r="G659" s="41">
        <f ca="1">RANDBETWEEN(70,130)/100*Tabla1[[#This Row],[Valor Meta 2019]]</f>
        <v>11973.58</v>
      </c>
      <c r="H659" s="40">
        <f ca="1">RANDBETWEEN(70,120)/100*Tabla1[[#This Row],[Valor Real 2019]]</f>
        <v>12452.5232</v>
      </c>
    </row>
    <row r="660" spans="2:8" ht="15" customHeight="1" x14ac:dyDescent="0.25">
      <c r="B660" s="33" t="s">
        <v>25</v>
      </c>
      <c r="C660" s="36" t="str">
        <f ca="1">VLOOKUP(Tabla1[[#This Row],[Cuenta]],TABLAS!$C:$D,2,0)</f>
        <v>SERVICIOS DE TERCEROS</v>
      </c>
      <c r="D660" s="33" t="s">
        <v>40</v>
      </c>
      <c r="E660" s="39" t="str">
        <f ca="1">VLOOKUP(RANDBETWEEN(1,65),TABLAS!$B$4:$D$68,2,0)</f>
        <v>Servicios p·blicos</v>
      </c>
      <c r="F660" s="41">
        <f t="shared" ca="1" si="10"/>
        <v>9409</v>
      </c>
      <c r="G660" s="41">
        <f ca="1">RANDBETWEEN(70,130)/100*Tabla1[[#This Row],[Valor Meta 2019]]</f>
        <v>10349.900000000001</v>
      </c>
      <c r="H660" s="40">
        <f ca="1">RANDBETWEEN(70,120)/100*Tabla1[[#This Row],[Valor Real 2019]]</f>
        <v>11281.391000000003</v>
      </c>
    </row>
    <row r="661" spans="2:8" ht="15" customHeight="1" x14ac:dyDescent="0.25">
      <c r="B661" s="33" t="s">
        <v>25</v>
      </c>
      <c r="C661" s="36" t="str">
        <f ca="1">VLOOKUP(Tabla1[[#This Row],[Cuenta]],TABLAS!$C:$D,2,0)</f>
        <v>SERVICIOS DE TERCEROS</v>
      </c>
      <c r="D661" s="33" t="s">
        <v>41</v>
      </c>
      <c r="E661" s="39" t="str">
        <f ca="1">VLOOKUP(RANDBETWEEN(1,65),TABLAS!$B$4:$D$68,2,0)</f>
        <v>Energia Electrica</v>
      </c>
      <c r="F661" s="41">
        <f t="shared" ca="1" si="10"/>
        <v>10203</v>
      </c>
      <c r="G661" s="41">
        <f ca="1">RANDBETWEEN(70,130)/100*Tabla1[[#This Row],[Valor Meta 2019]]</f>
        <v>11427.36</v>
      </c>
      <c r="H661" s="40">
        <f ca="1">RANDBETWEEN(70,120)/100*Tabla1[[#This Row],[Valor Real 2019]]</f>
        <v>9141.8880000000008</v>
      </c>
    </row>
    <row r="662" spans="2:8" ht="15" customHeight="1" x14ac:dyDescent="0.25">
      <c r="B662" s="33" t="s">
        <v>25</v>
      </c>
      <c r="C662" s="36" t="str">
        <f ca="1">VLOOKUP(Tabla1[[#This Row],[Cuenta]],TABLAS!$C:$D,2,0)</f>
        <v>PERSONAL</v>
      </c>
      <c r="D662" s="33" t="s">
        <v>41</v>
      </c>
      <c r="E662" s="39" t="str">
        <f ca="1">VLOOKUP(RANDBETWEEN(1,65),TABLAS!$B$4:$D$68,2,0)</f>
        <v>Sueldos</v>
      </c>
      <c r="F662" s="41">
        <f t="shared" ca="1" si="10"/>
        <v>21156</v>
      </c>
      <c r="G662" s="41">
        <f ca="1">RANDBETWEEN(70,130)/100*Tabla1[[#This Row],[Valor Meta 2019]]</f>
        <v>22002.240000000002</v>
      </c>
      <c r="H662" s="40">
        <f ca="1">RANDBETWEEN(70,120)/100*Tabla1[[#This Row],[Valor Real 2019]]</f>
        <v>15621.590400000001</v>
      </c>
    </row>
    <row r="663" spans="2:8" ht="15" customHeight="1" x14ac:dyDescent="0.25">
      <c r="B663" s="33" t="s">
        <v>25</v>
      </c>
      <c r="C663" s="36" t="str">
        <f ca="1">VLOOKUP(Tabla1[[#This Row],[Cuenta]],TABLAS!$C:$D,2,0)</f>
        <v>SERVICIOS DE TERCEROS</v>
      </c>
      <c r="D663" s="33" t="s">
        <v>41</v>
      </c>
      <c r="E663" s="39" t="str">
        <f ca="1">VLOOKUP(RANDBETWEEN(1,65),TABLAS!$B$4:$D$68,2,0)</f>
        <v>Consultorias</v>
      </c>
      <c r="F663" s="41">
        <f t="shared" ca="1" si="10"/>
        <v>17838</v>
      </c>
      <c r="G663" s="41">
        <f ca="1">RANDBETWEEN(70,130)/100*Tabla1[[#This Row],[Valor Meta 2019]]</f>
        <v>21227.219999999998</v>
      </c>
      <c r="H663" s="40">
        <f ca="1">RANDBETWEEN(70,120)/100*Tabla1[[#This Row],[Valor Real 2019]]</f>
        <v>16344.959399999998</v>
      </c>
    </row>
    <row r="664" spans="2:8" ht="15" customHeight="1" x14ac:dyDescent="0.25">
      <c r="B664" s="33" t="s">
        <v>25</v>
      </c>
      <c r="C664" s="36" t="str">
        <f ca="1">VLOOKUP(Tabla1[[#This Row],[Cuenta]],TABLAS!$C:$D,2,0)</f>
        <v>GESTIÓN</v>
      </c>
      <c r="D664" s="33" t="s">
        <v>41</v>
      </c>
      <c r="E664" s="39" t="str">
        <f ca="1">VLOOKUP(RANDBETWEEN(1,65),TABLAS!$B$4:$D$68,2,0)</f>
        <v>Otros-Gastos Reparables</v>
      </c>
      <c r="F664" s="41">
        <f t="shared" ca="1" si="10"/>
        <v>21616</v>
      </c>
      <c r="G664" s="41">
        <f ca="1">RANDBETWEEN(70,130)/100*Tabla1[[#This Row],[Valor Meta 2019]]</f>
        <v>19454.400000000001</v>
      </c>
      <c r="H664" s="40">
        <f ca="1">RANDBETWEEN(70,120)/100*Tabla1[[#This Row],[Valor Real 2019]]</f>
        <v>19065.312000000002</v>
      </c>
    </row>
    <row r="665" spans="2:8" ht="15" customHeight="1" x14ac:dyDescent="0.25">
      <c r="B665" s="33" t="s">
        <v>25</v>
      </c>
      <c r="C665" s="36" t="str">
        <f ca="1">VLOOKUP(Tabla1[[#This Row],[Cuenta]],TABLAS!$C:$D,2,0)</f>
        <v>DEPRECIACIÓN, MAQ Y EQUIPOS</v>
      </c>
      <c r="D665" s="33" t="s">
        <v>41</v>
      </c>
      <c r="E665" s="39" t="str">
        <f ca="1">VLOOKUP(RANDBETWEEN(1,65),TABLAS!$B$4:$D$68,2,0)</f>
        <v>Deprec.Equipo de computo Costo</v>
      </c>
      <c r="F665" s="41">
        <f t="shared" ca="1" si="10"/>
        <v>11777</v>
      </c>
      <c r="G665" s="41">
        <f ca="1">RANDBETWEEN(70,130)/100*Tabla1[[#This Row],[Valor Meta 2019]]</f>
        <v>11541.46</v>
      </c>
      <c r="H665" s="40">
        <f ca="1">RANDBETWEEN(70,120)/100*Tabla1[[#This Row],[Valor Real 2019]]</f>
        <v>8194.4365999999991</v>
      </c>
    </row>
    <row r="666" spans="2:8" ht="15" customHeight="1" x14ac:dyDescent="0.25">
      <c r="B666" s="33" t="s">
        <v>25</v>
      </c>
      <c r="C666" s="36" t="str">
        <f ca="1">VLOOKUP(Tabla1[[#This Row],[Cuenta]],TABLAS!$C:$D,2,0)</f>
        <v>SERVICIOS DE TERCEROS</v>
      </c>
      <c r="D666" s="33" t="s">
        <v>41</v>
      </c>
      <c r="E666" s="39" t="str">
        <f ca="1">VLOOKUP(RANDBETWEEN(1,65),TABLAS!$B$4:$D$68,2,0)</f>
        <v>Courier</v>
      </c>
      <c r="F666" s="41">
        <f t="shared" ca="1" si="10"/>
        <v>25569</v>
      </c>
      <c r="G666" s="41">
        <f ca="1">RANDBETWEEN(70,130)/100*Tabla1[[#This Row],[Valor Meta 2019]]</f>
        <v>30938.489999999998</v>
      </c>
      <c r="H666" s="40">
        <f ca="1">RANDBETWEEN(70,120)/100*Tabla1[[#This Row],[Valor Real 2019]]</f>
        <v>27535.256099999999</v>
      </c>
    </row>
    <row r="667" spans="2:8" ht="15" customHeight="1" x14ac:dyDescent="0.25">
      <c r="B667" s="33" t="s">
        <v>25</v>
      </c>
      <c r="C667" s="36" t="str">
        <f ca="1">VLOOKUP(Tabla1[[#This Row],[Cuenta]],TABLAS!$C:$D,2,0)</f>
        <v>SERVICIOS DE TERCEROS</v>
      </c>
      <c r="D667" s="33" t="s">
        <v>42</v>
      </c>
      <c r="E667" s="39" t="str">
        <f ca="1">VLOOKUP(RANDBETWEEN(1,65),TABLAS!$B$4:$D$68,2,0)</f>
        <v>Vigilancia</v>
      </c>
      <c r="F667" s="41">
        <f t="shared" ca="1" si="10"/>
        <v>15686</v>
      </c>
      <c r="G667" s="41">
        <f ca="1">RANDBETWEEN(70,130)/100*Tabla1[[#This Row],[Valor Meta 2019]]</f>
        <v>17882.039999999997</v>
      </c>
      <c r="H667" s="40">
        <f ca="1">RANDBETWEEN(70,120)/100*Tabla1[[#This Row],[Valor Real 2019]]</f>
        <v>16987.937999999998</v>
      </c>
    </row>
    <row r="668" spans="2:8" ht="15" customHeight="1" x14ac:dyDescent="0.25">
      <c r="B668" s="33" t="s">
        <v>25</v>
      </c>
      <c r="C668" s="36" t="str">
        <f ca="1">VLOOKUP(Tabla1[[#This Row],[Cuenta]],TABLAS!$C:$D,2,0)</f>
        <v>DEPRECIACIÓN, MAQ Y EQUIPOS</v>
      </c>
      <c r="D668" s="33" t="s">
        <v>42</v>
      </c>
      <c r="E668" s="39" t="str">
        <f ca="1">VLOOKUP(RANDBETWEEN(1,65),TABLAS!$B$4:$D$68,2,0)</f>
        <v>Deprec.Equipo de computo Costo</v>
      </c>
      <c r="F668" s="41">
        <f t="shared" ca="1" si="10"/>
        <v>23689</v>
      </c>
      <c r="G668" s="41">
        <f ca="1">RANDBETWEEN(70,130)/100*Tabla1[[#This Row],[Valor Meta 2019]]</f>
        <v>17292.97</v>
      </c>
      <c r="H668" s="40">
        <f ca="1">RANDBETWEEN(70,120)/100*Tabla1[[#This Row],[Valor Real 2019]]</f>
        <v>12796.7978</v>
      </c>
    </row>
    <row r="669" spans="2:8" ht="15" customHeight="1" x14ac:dyDescent="0.25">
      <c r="B669" s="33" t="s">
        <v>25</v>
      </c>
      <c r="C669" s="36" t="str">
        <f ca="1">VLOOKUP(Tabla1[[#This Row],[Cuenta]],TABLAS!$C:$D,2,0)</f>
        <v>PERSONAL</v>
      </c>
      <c r="D669" s="33" t="s">
        <v>42</v>
      </c>
      <c r="E669" s="39" t="str">
        <f ca="1">VLOOKUP(RANDBETWEEN(1,65),TABLAS!$B$4:$D$68,2,0)</f>
        <v>ESSALUD-RÚgimen de prestaciones de salud</v>
      </c>
      <c r="F669" s="41">
        <f t="shared" ca="1" si="10"/>
        <v>25505</v>
      </c>
      <c r="G669" s="41">
        <f ca="1">RANDBETWEEN(70,130)/100*Tabla1[[#This Row],[Valor Meta 2019]]</f>
        <v>31371.149999999998</v>
      </c>
      <c r="H669" s="40">
        <f ca="1">RANDBETWEEN(70,120)/100*Tabla1[[#This Row],[Valor Real 2019]]</f>
        <v>24469.496999999999</v>
      </c>
    </row>
    <row r="670" spans="2:8" ht="15" customHeight="1" x14ac:dyDescent="0.25">
      <c r="B670" s="33" t="s">
        <v>25</v>
      </c>
      <c r="C670" s="36" t="str">
        <f ca="1">VLOOKUP(Tabla1[[#This Row],[Cuenta]],TABLAS!$C:$D,2,0)</f>
        <v>SERVICIOS DE TERCEROS</v>
      </c>
      <c r="D670" s="33" t="s">
        <v>42</v>
      </c>
      <c r="E670" s="39" t="str">
        <f ca="1">VLOOKUP(RANDBETWEEN(1,65),TABLAS!$B$4:$D$68,2,0)</f>
        <v>Gasto de viaje</v>
      </c>
      <c r="F670" s="41">
        <f t="shared" ca="1" si="10"/>
        <v>9825</v>
      </c>
      <c r="G670" s="41">
        <f ca="1">RANDBETWEEN(70,130)/100*Tabla1[[#This Row],[Valor Meta 2019]]</f>
        <v>7761.75</v>
      </c>
      <c r="H670" s="40">
        <f ca="1">RANDBETWEEN(70,120)/100*Tabla1[[#This Row],[Valor Real 2019]]</f>
        <v>8693.1600000000017</v>
      </c>
    </row>
    <row r="671" spans="2:8" ht="15" customHeight="1" x14ac:dyDescent="0.25">
      <c r="B671" s="33" t="s">
        <v>25</v>
      </c>
      <c r="C671" s="36" t="str">
        <f ca="1">VLOOKUP(Tabla1[[#This Row],[Cuenta]],TABLAS!$C:$D,2,0)</f>
        <v>PERSONAL</v>
      </c>
      <c r="D671" s="33" t="s">
        <v>42</v>
      </c>
      <c r="E671" s="39" t="str">
        <f ca="1">VLOOKUP(RANDBETWEEN(1,65),TABLAS!$B$4:$D$68,2,0)</f>
        <v>Gratificaciones Extraordinarias Empleados</v>
      </c>
      <c r="F671" s="41">
        <f t="shared" ca="1" si="10"/>
        <v>10099</v>
      </c>
      <c r="G671" s="41">
        <f ca="1">RANDBETWEEN(70,130)/100*Tabla1[[#This Row],[Valor Meta 2019]]</f>
        <v>8988.11</v>
      </c>
      <c r="H671" s="40">
        <f ca="1">RANDBETWEEN(70,120)/100*Tabla1[[#This Row],[Valor Real 2019]]</f>
        <v>8448.8233999999993</v>
      </c>
    </row>
    <row r="672" spans="2:8" ht="15" customHeight="1" x14ac:dyDescent="0.25">
      <c r="B672" s="33" t="s">
        <v>25</v>
      </c>
      <c r="C672" s="36" t="str">
        <f ca="1">VLOOKUP(Tabla1[[#This Row],[Cuenta]],TABLAS!$C:$D,2,0)</f>
        <v>SERVICIOS DE TERCEROS</v>
      </c>
      <c r="D672" s="33" t="s">
        <v>42</v>
      </c>
      <c r="E672" s="39" t="str">
        <f ca="1">VLOOKUP(RANDBETWEEN(1,65),TABLAS!$B$4:$D$68,2,0)</f>
        <v>Gasto de viaje</v>
      </c>
      <c r="F672" s="41">
        <f t="shared" ca="1" si="10"/>
        <v>10413</v>
      </c>
      <c r="G672" s="41">
        <f ca="1">RANDBETWEEN(70,130)/100*Tabla1[[#This Row],[Valor Meta 2019]]</f>
        <v>9163.44</v>
      </c>
      <c r="H672" s="40">
        <f ca="1">RANDBETWEEN(70,120)/100*Tabla1[[#This Row],[Valor Real 2019]]</f>
        <v>10812.859200000001</v>
      </c>
    </row>
    <row r="673" spans="2:8" ht="15" customHeight="1" x14ac:dyDescent="0.25">
      <c r="B673" s="33" t="s">
        <v>25</v>
      </c>
      <c r="C673" s="36" t="str">
        <f ca="1">VLOOKUP(Tabla1[[#This Row],[Cuenta]],TABLAS!$C:$D,2,0)</f>
        <v>PERSONAL</v>
      </c>
      <c r="D673" s="33" t="s">
        <v>42</v>
      </c>
      <c r="E673" s="39" t="str">
        <f ca="1">VLOOKUP(RANDBETWEEN(1,65),TABLAS!$B$4:$D$68,2,0)</f>
        <v>Gratif. Ordinarias Empleados</v>
      </c>
      <c r="F673" s="41">
        <f t="shared" ca="1" si="10"/>
        <v>12326</v>
      </c>
      <c r="G673" s="41">
        <f ca="1">RANDBETWEEN(70,130)/100*Tabla1[[#This Row],[Valor Meta 2019]]</f>
        <v>14051.64</v>
      </c>
      <c r="H673" s="40">
        <f ca="1">RANDBETWEEN(70,120)/100*Tabla1[[#This Row],[Valor Real 2019]]</f>
        <v>13489.5744</v>
      </c>
    </row>
    <row r="674" spans="2:8" ht="15" customHeight="1" x14ac:dyDescent="0.25">
      <c r="B674" s="33" t="s">
        <v>25</v>
      </c>
      <c r="C674" s="36" t="str">
        <f ca="1">VLOOKUP(Tabla1[[#This Row],[Cuenta]],TABLAS!$C:$D,2,0)</f>
        <v>GESTIÓN</v>
      </c>
      <c r="D674" s="33" t="s">
        <v>42</v>
      </c>
      <c r="E674" s="39" t="str">
        <f ca="1">VLOOKUP(RANDBETWEEN(1,65),TABLAS!$B$4:$D$68,2,0)</f>
        <v>Otros-Gastos Reparables</v>
      </c>
      <c r="F674" s="41">
        <f t="shared" ca="1" si="10"/>
        <v>26256</v>
      </c>
      <c r="G674" s="41">
        <f ca="1">RANDBETWEEN(70,130)/100*Tabla1[[#This Row],[Valor Meta 2019]]</f>
        <v>25993.439999999999</v>
      </c>
      <c r="H674" s="40">
        <f ca="1">RANDBETWEEN(70,120)/100*Tabla1[[#This Row],[Valor Real 2019]]</f>
        <v>29632.521599999996</v>
      </c>
    </row>
    <row r="675" spans="2:8" ht="15" customHeight="1" x14ac:dyDescent="0.25">
      <c r="B675" s="33" t="s">
        <v>25</v>
      </c>
      <c r="C675" s="36" t="str">
        <f ca="1">VLOOKUP(Tabla1[[#This Row],[Cuenta]],TABLAS!$C:$D,2,0)</f>
        <v>SERVICIOS DE TERCEROS</v>
      </c>
      <c r="D675" s="33" t="s">
        <v>42</v>
      </c>
      <c r="E675" s="39" t="str">
        <f ca="1">VLOOKUP(RANDBETWEEN(1,65),TABLAS!$B$4:$D$68,2,0)</f>
        <v>Servicio de personal (service)</v>
      </c>
      <c r="F675" s="41">
        <f t="shared" ca="1" si="10"/>
        <v>15702</v>
      </c>
      <c r="G675" s="41">
        <f ca="1">RANDBETWEEN(70,130)/100*Tabla1[[#This Row],[Valor Meta 2019]]</f>
        <v>17272.2</v>
      </c>
      <c r="H675" s="40">
        <f ca="1">RANDBETWEEN(70,120)/100*Tabla1[[#This Row],[Valor Real 2019]]</f>
        <v>18135.810000000001</v>
      </c>
    </row>
    <row r="676" spans="2:8" ht="15" customHeight="1" x14ac:dyDescent="0.25">
      <c r="B676" s="33" t="s">
        <v>25</v>
      </c>
      <c r="C676" s="36" t="str">
        <f ca="1">VLOOKUP(Tabla1[[#This Row],[Cuenta]],TABLAS!$C:$D,2,0)</f>
        <v>SERVICIOS DE TERCEROS</v>
      </c>
      <c r="D676" s="33" t="s">
        <v>42</v>
      </c>
      <c r="E676" s="39" t="str">
        <f ca="1">VLOOKUP(RANDBETWEEN(1,65),TABLAS!$B$4:$D$68,2,0)</f>
        <v>Limpieza</v>
      </c>
      <c r="F676" s="41">
        <f t="shared" ca="1" si="10"/>
        <v>23628</v>
      </c>
      <c r="G676" s="41">
        <f ca="1">RANDBETWEEN(70,130)/100*Tabla1[[#This Row],[Valor Meta 2019]]</f>
        <v>21737.760000000002</v>
      </c>
      <c r="H676" s="40">
        <f ca="1">RANDBETWEEN(70,120)/100*Tabla1[[#This Row],[Valor Real 2019]]</f>
        <v>19563.984000000004</v>
      </c>
    </row>
    <row r="677" spans="2:8" ht="15" customHeight="1" x14ac:dyDescent="0.25">
      <c r="B677" s="33" t="s">
        <v>25</v>
      </c>
      <c r="C677" s="36" t="str">
        <f ca="1">VLOOKUP(Tabla1[[#This Row],[Cuenta]],TABLAS!$C:$D,2,0)</f>
        <v>DEPRECIACIÓN, MAQ Y EQUIPOS</v>
      </c>
      <c r="D677" s="33" t="s">
        <v>42</v>
      </c>
      <c r="E677" s="39" t="str">
        <f ca="1">VLOOKUP(RANDBETWEEN(1,65),TABLAS!$B$4:$D$68,2,0)</f>
        <v>Deprec.Equipo de computo leasing</v>
      </c>
      <c r="F677" s="41">
        <f t="shared" ca="1" si="10"/>
        <v>12817</v>
      </c>
      <c r="G677" s="41">
        <f ca="1">RANDBETWEEN(70,130)/100*Tabla1[[#This Row],[Valor Meta 2019]]</f>
        <v>13073.34</v>
      </c>
      <c r="H677" s="40">
        <f ca="1">RANDBETWEEN(70,120)/100*Tabla1[[#This Row],[Valor Real 2019]]</f>
        <v>12811.8732</v>
      </c>
    </row>
    <row r="678" spans="2:8" ht="15" customHeight="1" x14ac:dyDescent="0.25">
      <c r="B678" s="33" t="s">
        <v>25</v>
      </c>
      <c r="C678" s="36" t="str">
        <f ca="1">VLOOKUP(Tabla1[[#This Row],[Cuenta]],TABLAS!$C:$D,2,0)</f>
        <v>PERSONAL</v>
      </c>
      <c r="D678" s="33" t="s">
        <v>42</v>
      </c>
      <c r="E678" s="39" t="str">
        <f ca="1">VLOOKUP(RANDBETWEEN(1,65),TABLAS!$B$4:$D$68,2,0)</f>
        <v>Incentivo por cese</v>
      </c>
      <c r="F678" s="41">
        <f t="shared" ca="1" si="10"/>
        <v>14882</v>
      </c>
      <c r="G678" s="41">
        <f ca="1">RANDBETWEEN(70,130)/100*Tabla1[[#This Row],[Valor Meta 2019]]</f>
        <v>14733.18</v>
      </c>
      <c r="H678" s="40">
        <f ca="1">RANDBETWEEN(70,120)/100*Tabla1[[#This Row],[Valor Real 2019]]</f>
        <v>13112.530200000001</v>
      </c>
    </row>
    <row r="679" spans="2:8" ht="15" customHeight="1" x14ac:dyDescent="0.25">
      <c r="B679" s="33" t="s">
        <v>25</v>
      </c>
      <c r="C679" s="36" t="str">
        <f ca="1">VLOOKUP(Tabla1[[#This Row],[Cuenta]],TABLAS!$C:$D,2,0)</f>
        <v>SERVICIOS DE TERCEROS</v>
      </c>
      <c r="D679" s="33" t="s">
        <v>42</v>
      </c>
      <c r="E679" s="39" t="str">
        <f ca="1">VLOOKUP(RANDBETWEEN(1,65),TABLAS!$B$4:$D$68,2,0)</f>
        <v>Servicio de personal (service)</v>
      </c>
      <c r="F679" s="41">
        <f t="shared" ca="1" si="10"/>
        <v>21064</v>
      </c>
      <c r="G679" s="41">
        <f ca="1">RANDBETWEEN(70,130)/100*Tabla1[[#This Row],[Valor Meta 2019]]</f>
        <v>18115.04</v>
      </c>
      <c r="H679" s="40">
        <f ca="1">RANDBETWEEN(70,120)/100*Tabla1[[#This Row],[Valor Real 2019]]</f>
        <v>15578.9344</v>
      </c>
    </row>
    <row r="680" spans="2:8" ht="15" customHeight="1" x14ac:dyDescent="0.25">
      <c r="B680" s="33" t="s">
        <v>25</v>
      </c>
      <c r="C680" s="36" t="str">
        <f ca="1">VLOOKUP(Tabla1[[#This Row],[Cuenta]],TABLAS!$C:$D,2,0)</f>
        <v>DEPRECIACIÓN, MAQ Y EQUIPOS</v>
      </c>
      <c r="D680" s="33" t="s">
        <v>42</v>
      </c>
      <c r="E680" s="39" t="str">
        <f ca="1">VLOOKUP(RANDBETWEEN(1,65),TABLAS!$B$4:$D$68,2,0)</f>
        <v>Deprc.Muebles y enseres leasing</v>
      </c>
      <c r="F680" s="41">
        <f t="shared" ca="1" si="10"/>
        <v>19708</v>
      </c>
      <c r="G680" s="41">
        <f ca="1">RANDBETWEEN(70,130)/100*Tabla1[[#This Row],[Valor Meta 2019]]</f>
        <v>24240.84</v>
      </c>
      <c r="H680" s="40">
        <f ca="1">RANDBETWEEN(70,120)/100*Tabla1[[#This Row],[Valor Real 2019]]</f>
        <v>24725.656800000001</v>
      </c>
    </row>
    <row r="681" spans="2:8" ht="15" customHeight="1" x14ac:dyDescent="0.25">
      <c r="B681" s="33" t="s">
        <v>25</v>
      </c>
      <c r="C681" s="36" t="str">
        <f ca="1">VLOOKUP(Tabla1[[#This Row],[Cuenta]],TABLAS!$C:$D,2,0)</f>
        <v>DEPRECIACIÓN, MAQ Y EQUIPOS</v>
      </c>
      <c r="D681" s="33" t="s">
        <v>42</v>
      </c>
      <c r="E681" s="39" t="str">
        <f ca="1">VLOOKUP(RANDBETWEEN(1,65),TABLAS!$B$4:$D$68,2,0)</f>
        <v>Deprec.Equipo de transporte Costo</v>
      </c>
      <c r="F681" s="41">
        <f t="shared" ca="1" si="10"/>
        <v>18338</v>
      </c>
      <c r="G681" s="41">
        <f ca="1">RANDBETWEEN(70,130)/100*Tabla1[[#This Row],[Valor Meta 2019]]</f>
        <v>13386.74</v>
      </c>
      <c r="H681" s="40">
        <f ca="1">RANDBETWEEN(70,120)/100*Tabla1[[#This Row],[Valor Real 2019]]</f>
        <v>10977.1268</v>
      </c>
    </row>
    <row r="682" spans="2:8" ht="15" customHeight="1" x14ac:dyDescent="0.25">
      <c r="B682" s="33" t="s">
        <v>25</v>
      </c>
      <c r="C682" s="36" t="str">
        <f ca="1">VLOOKUP(Tabla1[[#This Row],[Cuenta]],TABLAS!$C:$D,2,0)</f>
        <v>DEPRECIACIÓN, MAQ Y EQUIPOS</v>
      </c>
      <c r="D682" s="33" t="s">
        <v>43</v>
      </c>
      <c r="E682" s="39" t="str">
        <f ca="1">VLOOKUP(RANDBETWEEN(1,65),TABLAS!$B$4:$D$68,2,0)</f>
        <v>Dperec.Muebles y enseres Costo</v>
      </c>
      <c r="F682" s="41">
        <f t="shared" ca="1" si="10"/>
        <v>8015</v>
      </c>
      <c r="G682" s="41">
        <f ca="1">RANDBETWEEN(70,130)/100*Tabla1[[#This Row],[Valor Meta 2019]]</f>
        <v>7534.0999999999995</v>
      </c>
      <c r="H682" s="40">
        <f ca="1">RANDBETWEEN(70,120)/100*Tabla1[[#This Row],[Valor Real 2019]]</f>
        <v>7835.4639999999999</v>
      </c>
    </row>
    <row r="683" spans="2:8" ht="15" customHeight="1" x14ac:dyDescent="0.25">
      <c r="B683" s="33" t="s">
        <v>25</v>
      </c>
      <c r="C683" s="36" t="str">
        <f ca="1">VLOOKUP(Tabla1[[#This Row],[Cuenta]],TABLAS!$C:$D,2,0)</f>
        <v>DEPRECIACIÓN, MAQ Y EQUIPOS</v>
      </c>
      <c r="D683" s="33" t="s">
        <v>43</v>
      </c>
      <c r="E683" s="39" t="str">
        <f ca="1">VLOOKUP(RANDBETWEEN(1,65),TABLAS!$B$4:$D$68,2,0)</f>
        <v>Deprec.Equipo de transporte Costo</v>
      </c>
      <c r="F683" s="41">
        <f t="shared" ca="1" si="10"/>
        <v>16160</v>
      </c>
      <c r="G683" s="41">
        <f ca="1">RANDBETWEEN(70,130)/100*Tabla1[[#This Row],[Valor Meta 2019]]</f>
        <v>14867.2</v>
      </c>
      <c r="H683" s="40">
        <f ca="1">RANDBETWEEN(70,120)/100*Tabla1[[#This Row],[Valor Real 2019]]</f>
        <v>16205.248000000001</v>
      </c>
    </row>
    <row r="684" spans="2:8" ht="15" customHeight="1" x14ac:dyDescent="0.25">
      <c r="B684" s="33" t="s">
        <v>25</v>
      </c>
      <c r="C684" s="36" t="str">
        <f ca="1">VLOOKUP(Tabla1[[#This Row],[Cuenta]],TABLAS!$C:$D,2,0)</f>
        <v>DEPRECIACIÓN, MAQ Y EQUIPOS</v>
      </c>
      <c r="D684" s="33" t="s">
        <v>43</v>
      </c>
      <c r="E684" s="39" t="str">
        <f ca="1">VLOOKUP(RANDBETWEEN(1,65),TABLAS!$B$4:$D$68,2,0)</f>
        <v>Deprec. Edificaciones leasing</v>
      </c>
      <c r="F684" s="41">
        <f t="shared" ca="1" si="10"/>
        <v>9317</v>
      </c>
      <c r="G684" s="41">
        <f ca="1">RANDBETWEEN(70,130)/100*Tabla1[[#This Row],[Valor Meta 2019]]</f>
        <v>10248.700000000001</v>
      </c>
      <c r="H684" s="40">
        <f ca="1">RANDBETWEEN(70,120)/100*Tabla1[[#This Row],[Valor Real 2019]]</f>
        <v>11273.570000000002</v>
      </c>
    </row>
    <row r="685" spans="2:8" ht="15" customHeight="1" x14ac:dyDescent="0.25">
      <c r="B685" s="33" t="s">
        <v>25</v>
      </c>
      <c r="C685" s="36" t="str">
        <f ca="1">VLOOKUP(Tabla1[[#This Row],[Cuenta]],TABLAS!$C:$D,2,0)</f>
        <v>PERSONAL</v>
      </c>
      <c r="D685" s="33" t="s">
        <v>43</v>
      </c>
      <c r="E685" s="39" t="str">
        <f ca="1">VLOOKUP(RANDBETWEEN(1,65),TABLAS!$B$4:$D$68,2,0)</f>
        <v>Participacion de utilidades</v>
      </c>
      <c r="F685" s="41">
        <f t="shared" ca="1" si="10"/>
        <v>8673</v>
      </c>
      <c r="G685" s="41">
        <f ca="1">RANDBETWEEN(70,130)/100*Tabla1[[#This Row],[Valor Meta 2019]]</f>
        <v>10841.25</v>
      </c>
      <c r="H685" s="40">
        <f ca="1">RANDBETWEEN(70,120)/100*Tabla1[[#This Row],[Valor Real 2019]]</f>
        <v>11383.3125</v>
      </c>
    </row>
    <row r="686" spans="2:8" ht="15" customHeight="1" x14ac:dyDescent="0.25">
      <c r="B686" s="33" t="s">
        <v>25</v>
      </c>
      <c r="C686" s="36" t="str">
        <f ca="1">VLOOKUP(Tabla1[[#This Row],[Cuenta]],TABLAS!$C:$D,2,0)</f>
        <v>SERVICIOS DE TERCEROS</v>
      </c>
      <c r="D686" s="33" t="s">
        <v>43</v>
      </c>
      <c r="E686" s="39" t="str">
        <f ca="1">VLOOKUP(RANDBETWEEN(1,65),TABLAS!$B$4:$D$68,2,0)</f>
        <v>Servicio de montacarga</v>
      </c>
      <c r="F686" s="41">
        <f t="shared" ca="1" si="10"/>
        <v>29256</v>
      </c>
      <c r="G686" s="41">
        <f ca="1">RANDBETWEEN(70,130)/100*Tabla1[[#This Row],[Valor Meta 2019]]</f>
        <v>32181.600000000002</v>
      </c>
      <c r="H686" s="40">
        <f ca="1">RANDBETWEEN(70,120)/100*Tabla1[[#This Row],[Valor Real 2019]]</f>
        <v>24136.2</v>
      </c>
    </row>
    <row r="687" spans="2:8" ht="15" customHeight="1" x14ac:dyDescent="0.25">
      <c r="B687" s="33" t="s">
        <v>25</v>
      </c>
      <c r="C687" s="36" t="str">
        <f ca="1">VLOOKUP(Tabla1[[#This Row],[Cuenta]],TABLAS!$C:$D,2,0)</f>
        <v>PERSONAL</v>
      </c>
      <c r="D687" s="33" t="s">
        <v>43</v>
      </c>
      <c r="E687" s="39" t="str">
        <f ca="1">VLOOKUP(RANDBETWEEN(1,65),TABLAS!$B$4:$D$68,2,0)</f>
        <v>SCTR-Seg complemntario trabajo de riesgo</v>
      </c>
      <c r="F687" s="41">
        <f t="shared" ca="1" si="10"/>
        <v>19602</v>
      </c>
      <c r="G687" s="41">
        <f ca="1">RANDBETWEEN(70,130)/100*Tabla1[[#This Row],[Valor Meta 2019]]</f>
        <v>15093.54</v>
      </c>
      <c r="H687" s="40">
        <f ca="1">RANDBETWEEN(70,120)/100*Tabla1[[#This Row],[Valor Real 2019]]</f>
        <v>17357.571</v>
      </c>
    </row>
    <row r="688" spans="2:8" x14ac:dyDescent="0.25">
      <c r="B688" s="33" t="s">
        <v>25</v>
      </c>
      <c r="C688" s="36" t="str">
        <f ca="1">VLOOKUP(Tabla1[[#This Row],[Cuenta]],TABLAS!$C:$D,2,0)</f>
        <v>SERVICIOS DE TERCEROS</v>
      </c>
      <c r="D688" s="33" t="s">
        <v>43</v>
      </c>
      <c r="E688" s="39" t="str">
        <f ca="1">VLOOKUP(RANDBETWEEN(1,65),TABLAS!$B$4:$D$68,2,0)</f>
        <v>Reparaciones Vehiculos</v>
      </c>
      <c r="F688" s="41">
        <f t="shared" ca="1" si="10"/>
        <v>24215</v>
      </c>
      <c r="G688" s="41">
        <f ca="1">RANDBETWEEN(70,130)/100*Tabla1[[#This Row],[Valor Meta 2019]]</f>
        <v>30026.6</v>
      </c>
      <c r="H688" s="40">
        <f ca="1">RANDBETWEEN(70,120)/100*Tabla1[[#This Row],[Valor Real 2019]]</f>
        <v>34530.589999999997</v>
      </c>
    </row>
    <row r="689" spans="2:8" x14ac:dyDescent="0.25">
      <c r="B689" s="33" t="s">
        <v>25</v>
      </c>
      <c r="C689" s="36" t="str">
        <f ca="1">VLOOKUP(Tabla1[[#This Row],[Cuenta]],TABLAS!$C:$D,2,0)</f>
        <v>PERSONAL</v>
      </c>
      <c r="D689" s="33" t="s">
        <v>43</v>
      </c>
      <c r="E689" s="39" t="str">
        <f ca="1">VLOOKUP(RANDBETWEEN(1,65),TABLAS!$B$4:$D$68,2,0)</f>
        <v>Movilidad y/o servicio de Transporte</v>
      </c>
      <c r="F689" s="41">
        <f t="shared" ca="1" si="10"/>
        <v>18241</v>
      </c>
      <c r="G689" s="41">
        <f ca="1">RANDBETWEEN(70,130)/100*Tabla1[[#This Row],[Valor Meta 2019]]</f>
        <v>22436.43</v>
      </c>
      <c r="H689" s="40">
        <f ca="1">RANDBETWEEN(70,120)/100*Tabla1[[#This Row],[Valor Real 2019]]</f>
        <v>26923.716</v>
      </c>
    </row>
    <row r="690" spans="2:8" x14ac:dyDescent="0.25">
      <c r="B690" s="33" t="s">
        <v>25</v>
      </c>
      <c r="C690" s="36" t="str">
        <f ca="1">VLOOKUP(Tabla1[[#This Row],[Cuenta]],TABLAS!$C:$D,2,0)</f>
        <v>DEPRECIACIÓN, MAQ Y EQUIPOS</v>
      </c>
      <c r="D690" s="33" t="s">
        <v>38</v>
      </c>
      <c r="E690" s="39" t="str">
        <f ca="1">VLOOKUP(RANDBETWEEN(1,65),TABLAS!$B$4:$D$68,2,0)</f>
        <v>Depre.Equipos diversos leasing</v>
      </c>
      <c r="F690" s="41">
        <f t="shared" ca="1" si="10"/>
        <v>25530</v>
      </c>
      <c r="G690" s="41">
        <f ca="1">RANDBETWEEN(70,130)/100*Tabla1[[#This Row],[Valor Meta 2019]]</f>
        <v>18892.2</v>
      </c>
      <c r="H690" s="40">
        <f ca="1">RANDBETWEEN(70,120)/100*Tabla1[[#This Row],[Valor Real 2019]]</f>
        <v>14735.916000000001</v>
      </c>
    </row>
    <row r="691" spans="2:8" x14ac:dyDescent="0.25">
      <c r="B691" s="33" t="s">
        <v>25</v>
      </c>
      <c r="C691" s="36" t="str">
        <f ca="1">VLOOKUP(Tabla1[[#This Row],[Cuenta]],TABLAS!$C:$D,2,0)</f>
        <v>GESTIÓN</v>
      </c>
      <c r="D691" s="33" t="s">
        <v>38</v>
      </c>
      <c r="E691" s="39" t="str">
        <f ca="1">VLOOKUP(RANDBETWEEN(1,65),TABLAS!$B$4:$D$68,2,0)</f>
        <v>Arbitrios municipales</v>
      </c>
      <c r="F691" s="41">
        <f t="shared" ca="1" si="10"/>
        <v>21842</v>
      </c>
      <c r="G691" s="41">
        <f ca="1">RANDBETWEEN(70,130)/100*Tabla1[[#This Row],[Valor Meta 2019]]</f>
        <v>23152.52</v>
      </c>
      <c r="H691" s="40">
        <f ca="1">RANDBETWEEN(70,120)/100*Tabla1[[#This Row],[Valor Real 2019]]</f>
        <v>23384.0452</v>
      </c>
    </row>
    <row r="692" spans="2:8" ht="15" customHeight="1" x14ac:dyDescent="0.25">
      <c r="B692" s="33" t="s">
        <v>25</v>
      </c>
      <c r="C692" s="36" t="str">
        <f ca="1">VLOOKUP(Tabla1[[#This Row],[Cuenta]],TABLAS!$C:$D,2,0)</f>
        <v>SERVICIOS DE TERCEROS</v>
      </c>
      <c r="D692" s="33" t="s">
        <v>38</v>
      </c>
      <c r="E692" s="39" t="str">
        <f ca="1">VLOOKUP(RANDBETWEEN(1,65),TABLAS!$B$4:$D$68,2,0)</f>
        <v>Servicio de montacarga</v>
      </c>
      <c r="F692" s="41">
        <f t="shared" ca="1" si="10"/>
        <v>21251</v>
      </c>
      <c r="G692" s="41">
        <f ca="1">RANDBETWEEN(70,130)/100*Tabla1[[#This Row],[Valor Meta 2019]]</f>
        <v>24438.649999999998</v>
      </c>
      <c r="H692" s="40">
        <f ca="1">RANDBETWEEN(70,120)/100*Tabla1[[#This Row],[Valor Real 2019]]</f>
        <v>22727.944499999998</v>
      </c>
    </row>
    <row r="693" spans="2:8" ht="15" customHeight="1" x14ac:dyDescent="0.25">
      <c r="B693" s="33" t="s">
        <v>25</v>
      </c>
      <c r="C693" s="36" t="str">
        <f ca="1">VLOOKUP(Tabla1[[#This Row],[Cuenta]],TABLAS!$C:$D,2,0)</f>
        <v>DEPRECIACIÓN, MAQ Y EQUIPOS</v>
      </c>
      <c r="D693" s="33" t="s">
        <v>38</v>
      </c>
      <c r="E693" s="39" t="str">
        <f ca="1">VLOOKUP(RANDBETWEEN(1,65),TABLAS!$B$4:$D$68,2,0)</f>
        <v>Deprec.Equipo de computo leasing</v>
      </c>
      <c r="F693" s="41">
        <f t="shared" ca="1" si="10"/>
        <v>28379</v>
      </c>
      <c r="G693" s="41">
        <f ca="1">RANDBETWEEN(70,130)/100*Tabla1[[#This Row],[Valor Meta 2019]]</f>
        <v>34906.17</v>
      </c>
      <c r="H693" s="40">
        <f ca="1">RANDBETWEEN(70,120)/100*Tabla1[[#This Row],[Valor Real 2019]]</f>
        <v>33509.923199999997</v>
      </c>
    </row>
    <row r="694" spans="2:8" ht="15" customHeight="1" x14ac:dyDescent="0.25">
      <c r="B694" s="33" t="s">
        <v>25</v>
      </c>
      <c r="C694" s="36" t="str">
        <f ca="1">VLOOKUP(Tabla1[[#This Row],[Cuenta]],TABLAS!$C:$D,2,0)</f>
        <v>GESTIÓN</v>
      </c>
      <c r="D694" s="33" t="s">
        <v>38</v>
      </c>
      <c r="E694" s="39" t="str">
        <f ca="1">VLOOKUP(RANDBETWEEN(1,65),TABLAS!$B$4:$D$68,2,0)</f>
        <v>Seguros-vehiculos</v>
      </c>
      <c r="F694" s="41">
        <f t="shared" ca="1" si="10"/>
        <v>23316</v>
      </c>
      <c r="G694" s="41">
        <f ca="1">RANDBETWEEN(70,130)/100*Tabla1[[#This Row],[Valor Meta 2019]]</f>
        <v>27512.879999999997</v>
      </c>
      <c r="H694" s="40">
        <f ca="1">RANDBETWEEN(70,120)/100*Tabla1[[#This Row],[Valor Real 2019]]</f>
        <v>19809.273599999997</v>
      </c>
    </row>
    <row r="695" spans="2:8" ht="15" customHeight="1" x14ac:dyDescent="0.25">
      <c r="B695" s="33" t="s">
        <v>25</v>
      </c>
      <c r="C695" s="36" t="str">
        <f ca="1">VLOOKUP(Tabla1[[#This Row],[Cuenta]],TABLAS!$C:$D,2,0)</f>
        <v>DEPRECIACIÓN, MAQ Y EQUIPOS</v>
      </c>
      <c r="D695" s="33" t="s">
        <v>38</v>
      </c>
      <c r="E695" s="39" t="str">
        <f ca="1">VLOOKUP(RANDBETWEEN(1,65),TABLAS!$B$4:$D$68,2,0)</f>
        <v>Deprec.Edificaciones Costo</v>
      </c>
      <c r="F695" s="41">
        <f t="shared" ca="1" si="10"/>
        <v>11589</v>
      </c>
      <c r="G695" s="41">
        <f ca="1">RANDBETWEEN(70,130)/100*Tabla1[[#This Row],[Valor Meta 2019]]</f>
        <v>11357.22</v>
      </c>
      <c r="H695" s="40">
        <f ca="1">RANDBETWEEN(70,120)/100*Tabla1[[#This Row],[Valor Real 2019]]</f>
        <v>12720.0864</v>
      </c>
    </row>
    <row r="696" spans="2:8" ht="15" customHeight="1" x14ac:dyDescent="0.25">
      <c r="B696" s="33" t="s">
        <v>25</v>
      </c>
      <c r="C696" s="36" t="str">
        <f ca="1">VLOOKUP(Tabla1[[#This Row],[Cuenta]],TABLAS!$C:$D,2,0)</f>
        <v>DEPRECIACIÓN, MAQ Y EQUIPOS</v>
      </c>
      <c r="D696" s="33" t="s">
        <v>39</v>
      </c>
      <c r="E696" s="39" t="str">
        <f ca="1">VLOOKUP(RANDBETWEEN(1,65),TABLAS!$B$4:$D$68,2,0)</f>
        <v>Deprec.Equipo de computo Costo</v>
      </c>
      <c r="F696" s="41">
        <f t="shared" ca="1" si="10"/>
        <v>8023</v>
      </c>
      <c r="G696" s="41">
        <f ca="1">RANDBETWEEN(70,130)/100*Tabla1[[#This Row],[Valor Meta 2019]]</f>
        <v>8825.3000000000011</v>
      </c>
      <c r="H696" s="40">
        <f ca="1">RANDBETWEEN(70,120)/100*Tabla1[[#This Row],[Valor Real 2019]]</f>
        <v>9001.8060000000005</v>
      </c>
    </row>
    <row r="697" spans="2:8" ht="15" customHeight="1" x14ac:dyDescent="0.25">
      <c r="B697" s="33" t="s">
        <v>25</v>
      </c>
      <c r="C697" s="36" t="str">
        <f ca="1">VLOOKUP(Tabla1[[#This Row],[Cuenta]],TABLAS!$C:$D,2,0)</f>
        <v>SERVICIOS DE TERCEROS</v>
      </c>
      <c r="D697" s="33" t="s">
        <v>39</v>
      </c>
      <c r="E697" s="39" t="str">
        <f ca="1">VLOOKUP(RANDBETWEEN(1,65),TABLAS!$B$4:$D$68,2,0)</f>
        <v>Courier</v>
      </c>
      <c r="F697" s="41">
        <f t="shared" ca="1" si="10"/>
        <v>19958</v>
      </c>
      <c r="G697" s="41">
        <f ca="1">RANDBETWEEN(70,130)/100*Tabla1[[#This Row],[Valor Meta 2019]]</f>
        <v>22552.539999999997</v>
      </c>
      <c r="H697" s="40">
        <f ca="1">RANDBETWEEN(70,120)/100*Tabla1[[#This Row],[Valor Real 2019]]</f>
        <v>17139.930399999997</v>
      </c>
    </row>
    <row r="698" spans="2:8" ht="15" customHeight="1" x14ac:dyDescent="0.25">
      <c r="B698" s="33" t="s">
        <v>25</v>
      </c>
      <c r="C698" s="36" t="str">
        <f ca="1">VLOOKUP(Tabla1[[#This Row],[Cuenta]],TABLAS!$C:$D,2,0)</f>
        <v>GESTIÓN</v>
      </c>
      <c r="D698" s="33" t="s">
        <v>39</v>
      </c>
      <c r="E698" s="39" t="str">
        <f ca="1">VLOOKUP(RANDBETWEEN(1,65),TABLAS!$B$4:$D$68,2,0)</f>
        <v>Combustible</v>
      </c>
      <c r="F698" s="41">
        <f t="shared" ca="1" si="10"/>
        <v>29690</v>
      </c>
      <c r="G698" s="41">
        <f ca="1">RANDBETWEEN(70,130)/100*Tabla1[[#This Row],[Valor Meta 2019]]</f>
        <v>26424.100000000002</v>
      </c>
      <c r="H698" s="40">
        <f ca="1">RANDBETWEEN(70,120)/100*Tabla1[[#This Row],[Valor Real 2019]]</f>
        <v>21667.761999999999</v>
      </c>
    </row>
    <row r="699" spans="2:8" ht="15" customHeight="1" x14ac:dyDescent="0.25">
      <c r="B699" s="33" t="s">
        <v>25</v>
      </c>
      <c r="C699" s="36" t="str">
        <f ca="1">VLOOKUP(Tabla1[[#This Row],[Cuenta]],TABLAS!$C:$D,2,0)</f>
        <v>SERVICIOS DE TERCEROS</v>
      </c>
      <c r="D699" s="33" t="s">
        <v>39</v>
      </c>
      <c r="E699" s="39" t="str">
        <f ca="1">VLOOKUP(RANDBETWEEN(1,65),TABLAS!$B$4:$D$68,2,0)</f>
        <v>Servicios p·blicos</v>
      </c>
      <c r="F699" s="41">
        <f t="shared" ca="1" si="10"/>
        <v>11462</v>
      </c>
      <c r="G699" s="41">
        <f ca="1">RANDBETWEEN(70,130)/100*Tabla1[[#This Row],[Valor Meta 2019]]</f>
        <v>8825.74</v>
      </c>
      <c r="H699" s="40">
        <f ca="1">RANDBETWEEN(70,120)/100*Tabla1[[#This Row],[Valor Real 2019]]</f>
        <v>8913.9974000000002</v>
      </c>
    </row>
    <row r="700" spans="2:8" ht="15" customHeight="1" x14ac:dyDescent="0.25">
      <c r="B700" s="33" t="s">
        <v>25</v>
      </c>
      <c r="C700" s="36" t="str">
        <f ca="1">VLOOKUP(Tabla1[[#This Row],[Cuenta]],TABLAS!$C:$D,2,0)</f>
        <v>GESTIÓN</v>
      </c>
      <c r="D700" s="33" t="s">
        <v>39</v>
      </c>
      <c r="E700" s="39" t="str">
        <f ca="1">VLOOKUP(RANDBETWEEN(1,65),TABLAS!$B$4:$D$68,2,0)</f>
        <v>SOAT</v>
      </c>
      <c r="F700" s="41">
        <f t="shared" ca="1" si="10"/>
        <v>23364</v>
      </c>
      <c r="G700" s="41">
        <f ca="1">RANDBETWEEN(70,130)/100*Tabla1[[#This Row],[Valor Meta 2019]]</f>
        <v>27335.879999999997</v>
      </c>
      <c r="H700" s="40">
        <f ca="1">RANDBETWEEN(70,120)/100*Tabla1[[#This Row],[Valor Real 2019]]</f>
        <v>24875.650799999999</v>
      </c>
    </row>
    <row r="701" spans="2:8" ht="15" customHeight="1" x14ac:dyDescent="0.25">
      <c r="B701" s="33" t="s">
        <v>25</v>
      </c>
      <c r="C701" s="36" t="str">
        <f ca="1">VLOOKUP(Tabla1[[#This Row],[Cuenta]],TABLAS!$C:$D,2,0)</f>
        <v>DEPRECIACIÓN, MAQ Y EQUIPOS</v>
      </c>
      <c r="D701" s="33" t="s">
        <v>39</v>
      </c>
      <c r="E701" s="39" t="str">
        <f ca="1">VLOOKUP(RANDBETWEEN(1,65),TABLAS!$B$4:$D$68,2,0)</f>
        <v>Perd. med-desmedros / merma</v>
      </c>
      <c r="F701" s="41">
        <f t="shared" ca="1" si="10"/>
        <v>18088</v>
      </c>
      <c r="G701" s="41">
        <f ca="1">RANDBETWEEN(70,130)/100*Tabla1[[#This Row],[Valor Meta 2019]]</f>
        <v>18449.760000000002</v>
      </c>
      <c r="H701" s="40">
        <f ca="1">RANDBETWEEN(70,120)/100*Tabla1[[#This Row],[Valor Real 2019]]</f>
        <v>14944.305600000003</v>
      </c>
    </row>
    <row r="702" spans="2:8" ht="15" customHeight="1" x14ac:dyDescent="0.25">
      <c r="B702" s="33" t="s">
        <v>25</v>
      </c>
      <c r="C702" s="36" t="str">
        <f ca="1">VLOOKUP(Tabla1[[#This Row],[Cuenta]],TABLAS!$C:$D,2,0)</f>
        <v>PERSONAL</v>
      </c>
      <c r="D702" s="33" t="s">
        <v>39</v>
      </c>
      <c r="E702" s="39" t="str">
        <f ca="1">VLOOKUP(RANDBETWEEN(1,65),TABLAS!$B$4:$D$68,2,0)</f>
        <v>Participacion de utilidades</v>
      </c>
      <c r="F702" s="41">
        <f t="shared" ca="1" si="10"/>
        <v>16337</v>
      </c>
      <c r="G702" s="41">
        <f ca="1">RANDBETWEEN(70,130)/100*Tabla1[[#This Row],[Valor Meta 2019]]</f>
        <v>21074.73</v>
      </c>
      <c r="H702" s="40">
        <f ca="1">RANDBETWEEN(70,120)/100*Tabla1[[#This Row],[Valor Real 2019]]</f>
        <v>19810.246199999998</v>
      </c>
    </row>
    <row r="703" spans="2:8" ht="15" customHeight="1" x14ac:dyDescent="0.25">
      <c r="B703" s="33" t="s">
        <v>25</v>
      </c>
      <c r="C703" s="36" t="str">
        <f ca="1">VLOOKUP(Tabla1[[#This Row],[Cuenta]],TABLAS!$C:$D,2,0)</f>
        <v>DEPRECIACIÓN, MAQ Y EQUIPOS</v>
      </c>
      <c r="D703" s="33" t="s">
        <v>39</v>
      </c>
      <c r="E703" s="39" t="str">
        <f ca="1">VLOOKUP(RANDBETWEEN(1,65),TABLAS!$B$4:$D$68,2,0)</f>
        <v>Deprec.Maquinarias Costo</v>
      </c>
      <c r="F703" s="41">
        <f t="shared" ca="1" si="10"/>
        <v>9646</v>
      </c>
      <c r="G703" s="41">
        <f ca="1">RANDBETWEEN(70,130)/100*Tabla1[[#This Row],[Valor Meta 2019]]</f>
        <v>12346.880000000001</v>
      </c>
      <c r="H703" s="40">
        <f ca="1">RANDBETWEEN(70,120)/100*Tabla1[[#This Row],[Valor Real 2019]]</f>
        <v>10618.316800000001</v>
      </c>
    </row>
    <row r="704" spans="2:8" ht="15" customHeight="1" x14ac:dyDescent="0.25">
      <c r="B704" s="33" t="s">
        <v>25</v>
      </c>
      <c r="C704" s="36" t="str">
        <f ca="1">VLOOKUP(Tabla1[[#This Row],[Cuenta]],TABLAS!$C:$D,2,0)</f>
        <v>SERVICIOS DE TERCEROS</v>
      </c>
      <c r="D704" s="33" t="s">
        <v>39</v>
      </c>
      <c r="E704" s="39" t="str">
        <f ca="1">VLOOKUP(RANDBETWEEN(1,65),TABLAS!$B$4:$D$68,2,0)</f>
        <v>Reparaciones Vehiculos</v>
      </c>
      <c r="F704" s="41">
        <f t="shared" ca="1" si="10"/>
        <v>12182</v>
      </c>
      <c r="G704" s="41">
        <f ca="1">RANDBETWEEN(70,130)/100*Tabla1[[#This Row],[Valor Meta 2019]]</f>
        <v>12303.82</v>
      </c>
      <c r="H704" s="40">
        <f ca="1">RANDBETWEEN(70,120)/100*Tabla1[[#This Row],[Valor Real 2019]]</f>
        <v>12303.82</v>
      </c>
    </row>
    <row r="705" spans="2:8" ht="15" customHeight="1" x14ac:dyDescent="0.25">
      <c r="B705" s="33" t="s">
        <v>25</v>
      </c>
      <c r="C705" s="36" t="str">
        <f ca="1">VLOOKUP(Tabla1[[#This Row],[Cuenta]],TABLAS!$C:$D,2,0)</f>
        <v>PERSONAL</v>
      </c>
      <c r="D705" s="33" t="s">
        <v>39</v>
      </c>
      <c r="E705" s="39" t="str">
        <f ca="1">VLOOKUP(RANDBETWEEN(1,65),TABLAS!$B$4:$D$68,2,0)</f>
        <v>Vacaciones</v>
      </c>
      <c r="F705" s="41">
        <f t="shared" ca="1" si="10"/>
        <v>26213</v>
      </c>
      <c r="G705" s="41">
        <f ca="1">RANDBETWEEN(70,130)/100*Tabla1[[#This Row],[Valor Meta 2019]]</f>
        <v>33290.51</v>
      </c>
      <c r="H705" s="40">
        <f ca="1">RANDBETWEEN(70,120)/100*Tabla1[[#This Row],[Valor Real 2019]]</f>
        <v>32624.699800000002</v>
      </c>
    </row>
    <row r="706" spans="2:8" ht="15" customHeight="1" x14ac:dyDescent="0.25">
      <c r="B706" s="33" t="s">
        <v>25</v>
      </c>
      <c r="C706" s="36" t="str">
        <f ca="1">VLOOKUP(Tabla1[[#This Row],[Cuenta]],TABLAS!$C:$D,2,0)</f>
        <v>SERVICIOS DE TERCEROS</v>
      </c>
      <c r="D706" s="33" t="s">
        <v>39</v>
      </c>
      <c r="E706" s="39" t="str">
        <f ca="1">VLOOKUP(RANDBETWEEN(1,65),TABLAS!$B$4:$D$68,2,0)</f>
        <v>Estibas</v>
      </c>
      <c r="F706" s="41">
        <f t="shared" ca="1" si="10"/>
        <v>26829</v>
      </c>
      <c r="G706" s="41">
        <f ca="1">RANDBETWEEN(70,130)/100*Tabla1[[#This Row],[Valor Meta 2019]]</f>
        <v>30048.480000000003</v>
      </c>
      <c r="H706" s="40">
        <f ca="1">RANDBETWEEN(70,120)/100*Tabla1[[#This Row],[Valor Real 2019]]</f>
        <v>25841.692800000001</v>
      </c>
    </row>
    <row r="707" spans="2:8" ht="15" customHeight="1" x14ac:dyDescent="0.25">
      <c r="B707" s="33" t="s">
        <v>25</v>
      </c>
      <c r="C707" s="36" t="str">
        <f ca="1">VLOOKUP(Tabla1[[#This Row],[Cuenta]],TABLAS!$C:$D,2,0)</f>
        <v>GESTIÓN</v>
      </c>
      <c r="D707" s="33" t="s">
        <v>39</v>
      </c>
      <c r="E707" s="39" t="str">
        <f ca="1">VLOOKUP(RANDBETWEEN(1,65),TABLAS!$B$4:$D$68,2,0)</f>
        <v>Movilidad</v>
      </c>
      <c r="F707" s="41">
        <f t="shared" ca="1" si="10"/>
        <v>22266</v>
      </c>
      <c r="G707" s="41">
        <f ca="1">RANDBETWEEN(70,130)/100*Tabla1[[#This Row],[Valor Meta 2019]]</f>
        <v>26496.539999999997</v>
      </c>
      <c r="H707" s="40">
        <f ca="1">RANDBETWEEN(70,120)/100*Tabla1[[#This Row],[Valor Real 2019]]</f>
        <v>23846.885999999999</v>
      </c>
    </row>
    <row r="708" spans="2:8" ht="15" customHeight="1" x14ac:dyDescent="0.25">
      <c r="B708" s="33" t="s">
        <v>25</v>
      </c>
      <c r="C708" s="36" t="str">
        <f ca="1">VLOOKUP(Tabla1[[#This Row],[Cuenta]],TABLAS!$C:$D,2,0)</f>
        <v>PERSONAL</v>
      </c>
      <c r="D708" s="33" t="s">
        <v>39</v>
      </c>
      <c r="E708" s="39" t="str">
        <f ca="1">VLOOKUP(RANDBETWEEN(1,65),TABLAS!$B$4:$D$68,2,0)</f>
        <v>Participacion de utilidades</v>
      </c>
      <c r="F708" s="41">
        <f t="shared" ca="1" si="10"/>
        <v>24125</v>
      </c>
      <c r="G708" s="41">
        <f ca="1">RANDBETWEEN(70,130)/100*Tabla1[[#This Row],[Valor Meta 2019]]</f>
        <v>26296.250000000004</v>
      </c>
      <c r="H708" s="40">
        <f ca="1">RANDBETWEEN(70,120)/100*Tabla1[[#This Row],[Valor Real 2019]]</f>
        <v>22351.812500000004</v>
      </c>
    </row>
    <row r="709" spans="2:8" ht="15" customHeight="1" x14ac:dyDescent="0.25">
      <c r="B709" s="33" t="s">
        <v>25</v>
      </c>
      <c r="C709" s="36" t="str">
        <f ca="1">VLOOKUP(Tabla1[[#This Row],[Cuenta]],TABLAS!$C:$D,2,0)</f>
        <v>SERVICIOS DE TERCEROS</v>
      </c>
      <c r="D709" s="33" t="s">
        <v>39</v>
      </c>
      <c r="E709" s="39" t="str">
        <f ca="1">VLOOKUP(RANDBETWEEN(1,65),TABLAS!$B$4:$D$68,2,0)</f>
        <v>Servicio de montacarga</v>
      </c>
      <c r="F709" s="41">
        <f t="shared" ca="1" si="10"/>
        <v>29375</v>
      </c>
      <c r="G709" s="41">
        <f ca="1">RANDBETWEEN(70,130)/100*Tabla1[[#This Row],[Valor Meta 2019]]</f>
        <v>35543.75</v>
      </c>
      <c r="H709" s="40">
        <f ca="1">RANDBETWEEN(70,120)/100*Tabla1[[#This Row],[Valor Real 2019]]</f>
        <v>40519.875</v>
      </c>
    </row>
    <row r="710" spans="2:8" ht="15" customHeight="1" x14ac:dyDescent="0.25">
      <c r="B710" s="33" t="s">
        <v>25</v>
      </c>
      <c r="C710" s="36" t="str">
        <f ca="1">VLOOKUP(Tabla1[[#This Row],[Cuenta]],TABLAS!$C:$D,2,0)</f>
        <v>DEPRECIACIÓN, MAQ Y EQUIPOS</v>
      </c>
      <c r="D710" s="33" t="s">
        <v>40</v>
      </c>
      <c r="E710" s="39" t="str">
        <f ca="1">VLOOKUP(RANDBETWEEN(1,65),TABLAS!$B$4:$D$68,2,0)</f>
        <v>Deprec.Equipos diversos Costo</v>
      </c>
      <c r="F710" s="41">
        <f t="shared" ref="F710:F773" ca="1" si="11">RANDBETWEEN(8000,30000)</f>
        <v>8156</v>
      </c>
      <c r="G710" s="41">
        <f ca="1">RANDBETWEEN(70,130)/100*Tabla1[[#This Row],[Valor Meta 2019]]</f>
        <v>5790.7599999999993</v>
      </c>
      <c r="H710" s="40">
        <f ca="1">RANDBETWEEN(70,120)/100*Tabla1[[#This Row],[Valor Real 2019]]</f>
        <v>4458.8851999999997</v>
      </c>
    </row>
    <row r="711" spans="2:8" ht="15" customHeight="1" x14ac:dyDescent="0.25">
      <c r="B711" s="33" t="s">
        <v>25</v>
      </c>
      <c r="C711" s="36" t="str">
        <f ca="1">VLOOKUP(Tabla1[[#This Row],[Cuenta]],TABLAS!$C:$D,2,0)</f>
        <v>SERVICIOS DE TERCEROS</v>
      </c>
      <c r="D711" s="33" t="s">
        <v>40</v>
      </c>
      <c r="E711" s="39" t="str">
        <f ca="1">VLOOKUP(RANDBETWEEN(1,65),TABLAS!$B$4:$D$68,2,0)</f>
        <v>Otros Fletes</v>
      </c>
      <c r="F711" s="41">
        <f t="shared" ca="1" si="11"/>
        <v>17310</v>
      </c>
      <c r="G711" s="41">
        <f ca="1">RANDBETWEEN(70,130)/100*Tabla1[[#This Row],[Valor Meta 2019]]</f>
        <v>13328.7</v>
      </c>
      <c r="H711" s="40">
        <f ca="1">RANDBETWEEN(70,120)/100*Tabla1[[#This Row],[Valor Real 2019]]</f>
        <v>14928.144000000002</v>
      </c>
    </row>
    <row r="712" spans="2:8" ht="15" customHeight="1" x14ac:dyDescent="0.25">
      <c r="B712" s="33" t="s">
        <v>25</v>
      </c>
      <c r="C712" s="36" t="str">
        <f ca="1">VLOOKUP(Tabla1[[#This Row],[Cuenta]],TABLAS!$C:$D,2,0)</f>
        <v>DEPRECIACIÓN, MAQ Y EQUIPOS</v>
      </c>
      <c r="D712" s="33" t="s">
        <v>40</v>
      </c>
      <c r="E712" s="39" t="str">
        <f ca="1">VLOOKUP(RANDBETWEEN(1,65),TABLAS!$B$4:$D$68,2,0)</f>
        <v>Perd. med-desmedros / merma</v>
      </c>
      <c r="F712" s="41">
        <f t="shared" ca="1" si="11"/>
        <v>8631</v>
      </c>
      <c r="G712" s="41">
        <f ca="1">RANDBETWEEN(70,130)/100*Tabla1[[#This Row],[Valor Meta 2019]]</f>
        <v>7940.52</v>
      </c>
      <c r="H712" s="40">
        <f ca="1">RANDBETWEEN(70,120)/100*Tabla1[[#This Row],[Valor Real 2019]]</f>
        <v>7225.8732000000009</v>
      </c>
    </row>
    <row r="713" spans="2:8" ht="15" customHeight="1" x14ac:dyDescent="0.25">
      <c r="B713" s="33" t="s">
        <v>25</v>
      </c>
      <c r="C713" s="36" t="str">
        <f ca="1">VLOOKUP(Tabla1[[#This Row],[Cuenta]],TABLAS!$C:$D,2,0)</f>
        <v>PERSONAL</v>
      </c>
      <c r="D713" s="33" t="s">
        <v>40</v>
      </c>
      <c r="E713" s="39" t="str">
        <f ca="1">VLOOKUP(RANDBETWEEN(1,65),TABLAS!$B$4:$D$68,2,0)</f>
        <v>Incentivo por cese</v>
      </c>
      <c r="F713" s="41">
        <f t="shared" ca="1" si="11"/>
        <v>27494</v>
      </c>
      <c r="G713" s="41">
        <f ca="1">RANDBETWEEN(70,130)/100*Tabla1[[#This Row],[Valor Meta 2019]]</f>
        <v>19245.8</v>
      </c>
      <c r="H713" s="40">
        <f ca="1">RANDBETWEEN(70,120)/100*Tabla1[[#This Row],[Valor Real 2019]]</f>
        <v>14819.266</v>
      </c>
    </row>
    <row r="714" spans="2:8" ht="15" customHeight="1" x14ac:dyDescent="0.25">
      <c r="B714" s="33" t="s">
        <v>25</v>
      </c>
      <c r="C714" s="36" t="str">
        <f ca="1">VLOOKUP(Tabla1[[#This Row],[Cuenta]],TABLAS!$C:$D,2,0)</f>
        <v>DEPRECIACIÓN, MAQ Y EQUIPOS</v>
      </c>
      <c r="D714" s="33" t="s">
        <v>40</v>
      </c>
      <c r="E714" s="39" t="str">
        <f ca="1">VLOOKUP(RANDBETWEEN(1,65),TABLAS!$B$4:$D$68,2,0)</f>
        <v>Perdida medicion activos-MercaderÝa Difer.inventar</v>
      </c>
      <c r="F714" s="41">
        <f t="shared" ca="1" si="11"/>
        <v>19454</v>
      </c>
      <c r="G714" s="41">
        <f ca="1">RANDBETWEEN(70,130)/100*Tabla1[[#This Row],[Valor Meta 2019]]</f>
        <v>25290.2</v>
      </c>
      <c r="H714" s="40">
        <f ca="1">RANDBETWEEN(70,120)/100*Tabla1[[#This Row],[Valor Real 2019]]</f>
        <v>24531.493999999999</v>
      </c>
    </row>
    <row r="715" spans="2:8" ht="15" customHeight="1" x14ac:dyDescent="0.25">
      <c r="B715" s="33" t="s">
        <v>25</v>
      </c>
      <c r="C715" s="36" t="str">
        <f ca="1">VLOOKUP(Tabla1[[#This Row],[Cuenta]],TABLAS!$C:$D,2,0)</f>
        <v>DEPRECIACIÓN, MAQ Y EQUIPOS</v>
      </c>
      <c r="D715" s="33" t="s">
        <v>40</v>
      </c>
      <c r="E715" s="39" t="str">
        <f ca="1">VLOOKUP(RANDBETWEEN(1,65),TABLAS!$B$4:$D$68,2,0)</f>
        <v>Deprc.Muebles y enseres leasing</v>
      </c>
      <c r="F715" s="41">
        <f t="shared" ca="1" si="11"/>
        <v>11992</v>
      </c>
      <c r="G715" s="41">
        <f ca="1">RANDBETWEEN(70,130)/100*Tabla1[[#This Row],[Valor Meta 2019]]</f>
        <v>10912.720000000001</v>
      </c>
      <c r="H715" s="40">
        <f ca="1">RANDBETWEEN(70,120)/100*Tabla1[[#This Row],[Valor Real 2019]]</f>
        <v>8511.9216000000015</v>
      </c>
    </row>
    <row r="716" spans="2:8" ht="15" customHeight="1" x14ac:dyDescent="0.25">
      <c r="B716" s="33" t="s">
        <v>25</v>
      </c>
      <c r="C716" s="36" t="str">
        <f ca="1">VLOOKUP(Tabla1[[#This Row],[Cuenta]],TABLAS!$C:$D,2,0)</f>
        <v>GESTIÓN</v>
      </c>
      <c r="D716" s="33" t="s">
        <v>40</v>
      </c>
      <c r="E716" s="39" t="str">
        <f ca="1">VLOOKUP(RANDBETWEEN(1,65),TABLAS!$B$4:$D$68,2,0)</f>
        <v>Movilidad</v>
      </c>
      <c r="F716" s="41">
        <f t="shared" ca="1" si="11"/>
        <v>23496</v>
      </c>
      <c r="G716" s="41">
        <f ca="1">RANDBETWEEN(70,130)/100*Tabla1[[#This Row],[Valor Meta 2019]]</f>
        <v>29604.959999999999</v>
      </c>
      <c r="H716" s="40">
        <f ca="1">RANDBETWEEN(70,120)/100*Tabla1[[#This Row],[Valor Real 2019]]</f>
        <v>22795.819199999998</v>
      </c>
    </row>
    <row r="717" spans="2:8" ht="15" customHeight="1" x14ac:dyDescent="0.25">
      <c r="B717" s="33" t="s">
        <v>25</v>
      </c>
      <c r="C717" s="36" t="str">
        <f ca="1">VLOOKUP(Tabla1[[#This Row],[Cuenta]],TABLAS!$C:$D,2,0)</f>
        <v>GESTIÓN</v>
      </c>
      <c r="D717" s="33" t="s">
        <v>40</v>
      </c>
      <c r="E717" s="39" t="str">
        <f ca="1">VLOOKUP(RANDBETWEEN(1,65),TABLAS!$B$4:$D$68,2,0)</f>
        <v>Otros-Gastos Reparables</v>
      </c>
      <c r="F717" s="41">
        <f t="shared" ca="1" si="11"/>
        <v>9144</v>
      </c>
      <c r="G717" s="41">
        <f ca="1">RANDBETWEEN(70,130)/100*Tabla1[[#This Row],[Valor Meta 2019]]</f>
        <v>6492.24</v>
      </c>
      <c r="H717" s="40">
        <f ca="1">RANDBETWEEN(70,120)/100*Tabla1[[#This Row],[Valor Real 2019]]</f>
        <v>6492.24</v>
      </c>
    </row>
    <row r="718" spans="2:8" ht="15" customHeight="1" x14ac:dyDescent="0.25">
      <c r="B718" s="33" t="s">
        <v>25</v>
      </c>
      <c r="C718" s="36" t="str">
        <f ca="1">VLOOKUP(Tabla1[[#This Row],[Cuenta]],TABLAS!$C:$D,2,0)</f>
        <v>GESTIÓN</v>
      </c>
      <c r="D718" s="33" t="s">
        <v>41</v>
      </c>
      <c r="E718" s="39" t="str">
        <f ca="1">VLOOKUP(RANDBETWEEN(1,65),TABLAS!$B$4:$D$68,2,0)</f>
        <v>Movilidad</v>
      </c>
      <c r="F718" s="41">
        <f t="shared" ca="1" si="11"/>
        <v>15273</v>
      </c>
      <c r="G718" s="41">
        <f ca="1">RANDBETWEEN(70,130)/100*Tabla1[[#This Row],[Valor Meta 2019]]</f>
        <v>19549.439999999999</v>
      </c>
      <c r="H718" s="40">
        <f ca="1">RANDBETWEEN(70,120)/100*Tabla1[[#This Row],[Valor Real 2019]]</f>
        <v>20917.900799999999</v>
      </c>
    </row>
    <row r="719" spans="2:8" ht="15" customHeight="1" x14ac:dyDescent="0.25">
      <c r="B719" s="33" t="s">
        <v>25</v>
      </c>
      <c r="C719" s="36" t="str">
        <f ca="1">VLOOKUP(Tabla1[[#This Row],[Cuenta]],TABLAS!$C:$D,2,0)</f>
        <v>DEPRECIACIÓN, MAQ Y EQUIPOS</v>
      </c>
      <c r="D719" s="33" t="s">
        <v>41</v>
      </c>
      <c r="E719" s="39" t="str">
        <f ca="1">VLOOKUP(RANDBETWEEN(1,65),TABLAS!$B$4:$D$68,2,0)</f>
        <v>Amortiz.Software Costo</v>
      </c>
      <c r="F719" s="41">
        <f t="shared" ca="1" si="11"/>
        <v>29773</v>
      </c>
      <c r="G719" s="41">
        <f ca="1">RANDBETWEEN(70,130)/100*Tabla1[[#This Row],[Valor Meta 2019]]</f>
        <v>34536.68</v>
      </c>
      <c r="H719" s="40">
        <f ca="1">RANDBETWEEN(70,120)/100*Tabla1[[#This Row],[Valor Real 2019]]</f>
        <v>29356.178</v>
      </c>
    </row>
    <row r="720" spans="2:8" ht="15" customHeight="1" x14ac:dyDescent="0.25">
      <c r="B720" s="33" t="s">
        <v>25</v>
      </c>
      <c r="C720" s="36" t="str">
        <f ca="1">VLOOKUP(Tabla1[[#This Row],[Cuenta]],TABLAS!$C:$D,2,0)</f>
        <v>PERSONAL</v>
      </c>
      <c r="D720" s="33" t="s">
        <v>41</v>
      </c>
      <c r="E720" s="39" t="str">
        <f ca="1">VLOOKUP(RANDBETWEEN(1,65),TABLAS!$B$4:$D$68,2,0)</f>
        <v>Atenciones y obsequios al personal</v>
      </c>
      <c r="F720" s="41">
        <f t="shared" ca="1" si="11"/>
        <v>18870</v>
      </c>
      <c r="G720" s="41">
        <f ca="1">RANDBETWEEN(70,130)/100*Tabla1[[#This Row],[Valor Meta 2019]]</f>
        <v>21511.8</v>
      </c>
      <c r="H720" s="40">
        <f ca="1">RANDBETWEEN(70,120)/100*Tabla1[[#This Row],[Valor Real 2019]]</f>
        <v>22587.39</v>
      </c>
    </row>
    <row r="721" spans="2:8" x14ac:dyDescent="0.25">
      <c r="B721" s="33" t="s">
        <v>25</v>
      </c>
      <c r="C721" s="36" t="str">
        <f ca="1">VLOOKUP(Tabla1[[#This Row],[Cuenta]],TABLAS!$C:$D,2,0)</f>
        <v>SERVICIOS DE TERCEROS</v>
      </c>
      <c r="D721" s="33" t="s">
        <v>41</v>
      </c>
      <c r="E721" s="39" t="str">
        <f ca="1">VLOOKUP(RANDBETWEEN(1,65),TABLAS!$B$4:$D$68,2,0)</f>
        <v>Courier</v>
      </c>
      <c r="F721" s="41">
        <f t="shared" ca="1" si="11"/>
        <v>25848</v>
      </c>
      <c r="G721" s="41">
        <f ca="1">RANDBETWEEN(70,130)/100*Tabla1[[#This Row],[Valor Meta 2019]]</f>
        <v>24555.599999999999</v>
      </c>
      <c r="H721" s="40">
        <f ca="1">RANDBETWEEN(70,120)/100*Tabla1[[#This Row],[Valor Real 2019]]</f>
        <v>29466.719999999998</v>
      </c>
    </row>
    <row r="722" spans="2:8" x14ac:dyDescent="0.25">
      <c r="B722" s="33" t="s">
        <v>25</v>
      </c>
      <c r="C722" s="36" t="str">
        <f ca="1">VLOOKUP(Tabla1[[#This Row],[Cuenta]],TABLAS!$C:$D,2,0)</f>
        <v>PERSONAL</v>
      </c>
      <c r="D722" s="33" t="s">
        <v>41</v>
      </c>
      <c r="E722" s="39" t="str">
        <f ca="1">VLOOKUP(RANDBETWEEN(1,65),TABLAS!$B$4:$D$68,2,0)</f>
        <v>SCTR-Seg complemntario trabajo de riesgo</v>
      </c>
      <c r="F722" s="41">
        <f t="shared" ca="1" si="11"/>
        <v>13437</v>
      </c>
      <c r="G722" s="41">
        <f ca="1">RANDBETWEEN(70,130)/100*Tabla1[[#This Row],[Valor Meta 2019]]</f>
        <v>11958.93</v>
      </c>
      <c r="H722" s="40">
        <f ca="1">RANDBETWEEN(70,120)/100*Tabla1[[#This Row],[Valor Real 2019]]</f>
        <v>11600.1621</v>
      </c>
    </row>
    <row r="723" spans="2:8" ht="15" customHeight="1" x14ac:dyDescent="0.25">
      <c r="B723" s="33" t="s">
        <v>25</v>
      </c>
      <c r="C723" s="36" t="str">
        <f ca="1">VLOOKUP(Tabla1[[#This Row],[Cuenta]],TABLAS!$C:$D,2,0)</f>
        <v>GESTIÓN</v>
      </c>
      <c r="D723" s="33" t="s">
        <v>41</v>
      </c>
      <c r="E723" s="39" t="str">
        <f ca="1">VLOOKUP(RANDBETWEEN(1,65),TABLAS!$B$4:$D$68,2,0)</f>
        <v>Suministros diversos</v>
      </c>
      <c r="F723" s="41">
        <f t="shared" ca="1" si="11"/>
        <v>23341</v>
      </c>
      <c r="G723" s="41">
        <f ca="1">RANDBETWEEN(70,130)/100*Tabla1[[#This Row],[Valor Meta 2019]]</f>
        <v>29176.25</v>
      </c>
      <c r="H723" s="40">
        <f ca="1">RANDBETWEEN(70,120)/100*Tabla1[[#This Row],[Valor Real 2019]]</f>
        <v>23924.524999999998</v>
      </c>
    </row>
    <row r="724" spans="2:8" ht="15" customHeight="1" x14ac:dyDescent="0.25">
      <c r="B724" s="33" t="s">
        <v>25</v>
      </c>
      <c r="C724" s="36" t="str">
        <f ca="1">VLOOKUP(Tabla1[[#This Row],[Cuenta]],TABLAS!$C:$D,2,0)</f>
        <v>SERVICIOS DE TERCEROS</v>
      </c>
      <c r="D724" s="33" t="s">
        <v>42</v>
      </c>
      <c r="E724" s="39" t="str">
        <f ca="1">VLOOKUP(RANDBETWEEN(1,65),TABLAS!$B$4:$D$68,2,0)</f>
        <v>Limpieza</v>
      </c>
      <c r="F724" s="41">
        <f t="shared" ca="1" si="11"/>
        <v>24207</v>
      </c>
      <c r="G724" s="41">
        <f ca="1">RANDBETWEEN(70,130)/100*Tabla1[[#This Row],[Valor Meta 2019]]</f>
        <v>26143.56</v>
      </c>
      <c r="H724" s="40">
        <f ca="1">RANDBETWEEN(70,120)/100*Tabla1[[#This Row],[Valor Real 2019]]</f>
        <v>20653.412400000001</v>
      </c>
    </row>
    <row r="725" spans="2:8" ht="15" customHeight="1" x14ac:dyDescent="0.25">
      <c r="B725" s="33" t="s">
        <v>25</v>
      </c>
      <c r="C725" s="36" t="str">
        <f ca="1">VLOOKUP(Tabla1[[#This Row],[Cuenta]],TABLAS!$C:$D,2,0)</f>
        <v>SERVICIOS DE TERCEROS</v>
      </c>
      <c r="D725" s="33" t="s">
        <v>42</v>
      </c>
      <c r="E725" s="39" t="str">
        <f ca="1">VLOOKUP(RANDBETWEEN(1,65),TABLAS!$B$4:$D$68,2,0)</f>
        <v>Gasto de viaje</v>
      </c>
      <c r="F725" s="41">
        <f t="shared" ca="1" si="11"/>
        <v>14660</v>
      </c>
      <c r="G725" s="41">
        <f ca="1">RANDBETWEEN(70,130)/100*Tabla1[[#This Row],[Valor Meta 2019]]</f>
        <v>14660</v>
      </c>
      <c r="H725" s="40">
        <f ca="1">RANDBETWEEN(70,120)/100*Tabla1[[#This Row],[Valor Real 2019]]</f>
        <v>15832.800000000001</v>
      </c>
    </row>
    <row r="726" spans="2:8" ht="15" customHeight="1" x14ac:dyDescent="0.25">
      <c r="B726" s="33" t="s">
        <v>25</v>
      </c>
      <c r="C726" s="36" t="str">
        <f ca="1">VLOOKUP(Tabla1[[#This Row],[Cuenta]],TABLAS!$C:$D,2,0)</f>
        <v>SERVICIOS DE TERCEROS</v>
      </c>
      <c r="D726" s="33" t="s">
        <v>42</v>
      </c>
      <c r="E726" s="39" t="str">
        <f ca="1">VLOOKUP(RANDBETWEEN(1,65),TABLAS!$B$4:$D$68,2,0)</f>
        <v>Gasto de viaje</v>
      </c>
      <c r="F726" s="41">
        <f t="shared" ca="1" si="11"/>
        <v>18053</v>
      </c>
      <c r="G726" s="41">
        <f ca="1">RANDBETWEEN(70,130)/100*Tabla1[[#This Row],[Valor Meta 2019]]</f>
        <v>17691.939999999999</v>
      </c>
      <c r="H726" s="40">
        <f ca="1">RANDBETWEEN(70,120)/100*Tabla1[[#This Row],[Valor Real 2019]]</f>
        <v>19107.2952</v>
      </c>
    </row>
    <row r="727" spans="2:8" ht="15" customHeight="1" x14ac:dyDescent="0.25">
      <c r="B727" s="33" t="s">
        <v>25</v>
      </c>
      <c r="C727" s="36" t="str">
        <f ca="1">VLOOKUP(Tabla1[[#This Row],[Cuenta]],TABLAS!$C:$D,2,0)</f>
        <v>DEPRECIACIÓN, MAQ Y EQUIPOS</v>
      </c>
      <c r="D727" s="33" t="s">
        <v>42</v>
      </c>
      <c r="E727" s="39" t="str">
        <f ca="1">VLOOKUP(RANDBETWEEN(1,65),TABLAS!$B$4:$D$68,2,0)</f>
        <v>Depre.Equipos diversos leasing</v>
      </c>
      <c r="F727" s="41">
        <f t="shared" ca="1" si="11"/>
        <v>23928</v>
      </c>
      <c r="G727" s="41">
        <f ca="1">RANDBETWEEN(70,130)/100*Tabla1[[#This Row],[Valor Meta 2019]]</f>
        <v>30867.120000000003</v>
      </c>
      <c r="H727" s="40">
        <f ca="1">RANDBETWEEN(70,120)/100*Tabla1[[#This Row],[Valor Real 2019]]</f>
        <v>24385.024800000003</v>
      </c>
    </row>
    <row r="728" spans="2:8" ht="15" customHeight="1" x14ac:dyDescent="0.25">
      <c r="B728" s="33" t="s">
        <v>25</v>
      </c>
      <c r="C728" s="36" t="str">
        <f ca="1">VLOOKUP(Tabla1[[#This Row],[Cuenta]],TABLAS!$C:$D,2,0)</f>
        <v>SERVICIOS DE TERCEROS</v>
      </c>
      <c r="D728" s="33" t="s">
        <v>42</v>
      </c>
      <c r="E728" s="39" t="str">
        <f ca="1">VLOOKUP(RANDBETWEEN(1,65),TABLAS!$B$4:$D$68,2,0)</f>
        <v>Aporte Publicitario</v>
      </c>
      <c r="F728" s="41">
        <f t="shared" ca="1" si="11"/>
        <v>13986</v>
      </c>
      <c r="G728" s="41">
        <f ca="1">RANDBETWEEN(70,130)/100*Tabla1[[#This Row],[Valor Meta 2019]]</f>
        <v>10909.08</v>
      </c>
      <c r="H728" s="40">
        <f ca="1">RANDBETWEEN(70,120)/100*Tabla1[[#This Row],[Valor Real 2019]]</f>
        <v>11236.3524</v>
      </c>
    </row>
    <row r="729" spans="2:8" ht="15" customHeight="1" x14ac:dyDescent="0.25">
      <c r="B729" s="33" t="s">
        <v>25</v>
      </c>
      <c r="C729" s="36" t="str">
        <f ca="1">VLOOKUP(Tabla1[[#This Row],[Cuenta]],TABLAS!$C:$D,2,0)</f>
        <v>SERVICIOS DE TERCEROS</v>
      </c>
      <c r="D729" s="33" t="s">
        <v>42</v>
      </c>
      <c r="E729" s="39" t="str">
        <f ca="1">VLOOKUP(RANDBETWEEN(1,65),TABLAS!$B$4:$D$68,2,0)</f>
        <v>Energia Electrica</v>
      </c>
      <c r="F729" s="41">
        <f t="shared" ca="1" si="11"/>
        <v>26248</v>
      </c>
      <c r="G729" s="41">
        <f ca="1">RANDBETWEEN(70,130)/100*Tabla1[[#This Row],[Valor Meta 2019]]</f>
        <v>31497.599999999999</v>
      </c>
      <c r="H729" s="40">
        <f ca="1">RANDBETWEEN(70,120)/100*Tabla1[[#This Row],[Valor Real 2019]]</f>
        <v>31812.575999999997</v>
      </c>
    </row>
    <row r="730" spans="2:8" ht="15" customHeight="1" x14ac:dyDescent="0.25">
      <c r="B730" s="33" t="s">
        <v>25</v>
      </c>
      <c r="C730" s="36" t="str">
        <f ca="1">VLOOKUP(Tabla1[[#This Row],[Cuenta]],TABLAS!$C:$D,2,0)</f>
        <v>DEPRECIACIÓN, MAQ Y EQUIPOS</v>
      </c>
      <c r="D730" s="33" t="s">
        <v>42</v>
      </c>
      <c r="E730" s="39" t="str">
        <f ca="1">VLOOKUP(RANDBETWEEN(1,65),TABLAS!$B$4:$D$68,2,0)</f>
        <v>Deprec.Maquinarias Costo</v>
      </c>
      <c r="F730" s="41">
        <f t="shared" ca="1" si="11"/>
        <v>10497</v>
      </c>
      <c r="G730" s="41">
        <f ca="1">RANDBETWEEN(70,130)/100*Tabla1[[#This Row],[Valor Meta 2019]]</f>
        <v>13541.130000000001</v>
      </c>
      <c r="H730" s="40">
        <f ca="1">RANDBETWEEN(70,120)/100*Tabla1[[#This Row],[Valor Real 2019]]</f>
        <v>13134.8961</v>
      </c>
    </row>
    <row r="731" spans="2:8" ht="15" customHeight="1" x14ac:dyDescent="0.25">
      <c r="B731" s="33" t="s">
        <v>25</v>
      </c>
      <c r="C731" s="36" t="str">
        <f ca="1">VLOOKUP(Tabla1[[#This Row],[Cuenta]],TABLAS!$C:$D,2,0)</f>
        <v>PERSONAL</v>
      </c>
      <c r="D731" s="33" t="s">
        <v>42</v>
      </c>
      <c r="E731" s="39" t="str">
        <f ca="1">VLOOKUP(RANDBETWEEN(1,65),TABLAS!$B$4:$D$68,2,0)</f>
        <v>SCTR-Seg complemntario trabajo de riesgo</v>
      </c>
      <c r="F731" s="41">
        <f t="shared" ca="1" si="11"/>
        <v>23622</v>
      </c>
      <c r="G731" s="41">
        <f ca="1">RANDBETWEEN(70,130)/100*Tabla1[[#This Row],[Valor Meta 2019]]</f>
        <v>18425.16</v>
      </c>
      <c r="H731" s="40">
        <f ca="1">RANDBETWEEN(70,120)/100*Tabla1[[#This Row],[Valor Real 2019]]</f>
        <v>15661.385999999999</v>
      </c>
    </row>
    <row r="732" spans="2:8" ht="15" customHeight="1" x14ac:dyDescent="0.25">
      <c r="B732" s="33" t="s">
        <v>25</v>
      </c>
      <c r="C732" s="36" t="str">
        <f ca="1">VLOOKUP(Tabla1[[#This Row],[Cuenta]],TABLAS!$C:$D,2,0)</f>
        <v>GESTIÓN</v>
      </c>
      <c r="D732" s="33" t="s">
        <v>42</v>
      </c>
      <c r="E732" s="39" t="str">
        <f ca="1">VLOOKUP(RANDBETWEEN(1,65),TABLAS!$B$4:$D$68,2,0)</f>
        <v>SOAT</v>
      </c>
      <c r="F732" s="41">
        <f t="shared" ca="1" si="11"/>
        <v>15323</v>
      </c>
      <c r="G732" s="41">
        <f ca="1">RANDBETWEEN(70,130)/100*Tabla1[[#This Row],[Valor Meta 2019]]</f>
        <v>19919.900000000001</v>
      </c>
      <c r="H732" s="40">
        <f ca="1">RANDBETWEEN(70,120)/100*Tabla1[[#This Row],[Valor Real 2019]]</f>
        <v>23107.083999999999</v>
      </c>
    </row>
    <row r="733" spans="2:8" ht="15" customHeight="1" x14ac:dyDescent="0.25">
      <c r="B733" s="33" t="s">
        <v>25</v>
      </c>
      <c r="C733" s="36" t="str">
        <f ca="1">VLOOKUP(Tabla1[[#This Row],[Cuenta]],TABLAS!$C:$D,2,0)</f>
        <v>PERSONAL</v>
      </c>
      <c r="D733" s="33" t="s">
        <v>42</v>
      </c>
      <c r="E733" s="39" t="str">
        <f ca="1">VLOOKUP(RANDBETWEEN(1,65),TABLAS!$B$4:$D$68,2,0)</f>
        <v>Consumos</v>
      </c>
      <c r="F733" s="41">
        <f t="shared" ca="1" si="11"/>
        <v>23335</v>
      </c>
      <c r="G733" s="41">
        <f ca="1">RANDBETWEEN(70,130)/100*Tabla1[[#This Row],[Valor Meta 2019]]</f>
        <v>24501.75</v>
      </c>
      <c r="H733" s="40">
        <f ca="1">RANDBETWEEN(70,120)/100*Tabla1[[#This Row],[Valor Real 2019]]</f>
        <v>29402.1</v>
      </c>
    </row>
    <row r="734" spans="2:8" ht="15" customHeight="1" x14ac:dyDescent="0.25">
      <c r="B734" s="33" t="s">
        <v>25</v>
      </c>
      <c r="C734" s="36" t="str">
        <f ca="1">VLOOKUP(Tabla1[[#This Row],[Cuenta]],TABLAS!$C:$D,2,0)</f>
        <v>DEPRECIACIÓN, MAQ Y EQUIPOS</v>
      </c>
      <c r="D734" s="33" t="s">
        <v>42</v>
      </c>
      <c r="E734" s="39" t="str">
        <f ca="1">VLOOKUP(RANDBETWEEN(1,65),TABLAS!$B$4:$D$68,2,0)</f>
        <v>Deprc.Muebles y enseres leasing</v>
      </c>
      <c r="F734" s="41">
        <f t="shared" ca="1" si="11"/>
        <v>13190</v>
      </c>
      <c r="G734" s="41">
        <f ca="1">RANDBETWEEN(70,130)/100*Tabla1[[#This Row],[Valor Meta 2019]]</f>
        <v>10815.8</v>
      </c>
      <c r="H734" s="40">
        <f ca="1">RANDBETWEEN(70,120)/100*Tabla1[[#This Row],[Valor Real 2019]]</f>
        <v>8760.7980000000007</v>
      </c>
    </row>
    <row r="735" spans="2:8" ht="15" customHeight="1" x14ac:dyDescent="0.25">
      <c r="B735" s="33" t="s">
        <v>25</v>
      </c>
      <c r="C735" s="36" t="str">
        <f ca="1">VLOOKUP(Tabla1[[#This Row],[Cuenta]],TABLAS!$C:$D,2,0)</f>
        <v>PERSONAL</v>
      </c>
      <c r="D735" s="33" t="s">
        <v>42</v>
      </c>
      <c r="E735" s="39" t="str">
        <f ca="1">VLOOKUP(RANDBETWEEN(1,65),TABLAS!$B$4:$D$68,2,0)</f>
        <v>ESSALUD-RÚgimen de prestaciones de salud</v>
      </c>
      <c r="F735" s="41">
        <f t="shared" ca="1" si="11"/>
        <v>15257</v>
      </c>
      <c r="G735" s="41">
        <f ca="1">RANDBETWEEN(70,130)/100*Tabla1[[#This Row],[Valor Meta 2019]]</f>
        <v>17087.84</v>
      </c>
      <c r="H735" s="40">
        <f ca="1">RANDBETWEEN(70,120)/100*Tabla1[[#This Row],[Valor Real 2019]]</f>
        <v>18283.988800000003</v>
      </c>
    </row>
    <row r="736" spans="2:8" ht="15" customHeight="1" x14ac:dyDescent="0.25">
      <c r="B736" s="33" t="s">
        <v>25</v>
      </c>
      <c r="C736" s="36" t="str">
        <f ca="1">VLOOKUP(Tabla1[[#This Row],[Cuenta]],TABLAS!$C:$D,2,0)</f>
        <v>SERVICIOS DE TERCEROS</v>
      </c>
      <c r="D736" s="33" t="s">
        <v>42</v>
      </c>
      <c r="E736" s="39" t="str">
        <f ca="1">VLOOKUP(RANDBETWEEN(1,65),TABLAS!$B$4:$D$68,2,0)</f>
        <v>Servicio de montacarga</v>
      </c>
      <c r="F736" s="41">
        <f t="shared" ca="1" si="11"/>
        <v>25244</v>
      </c>
      <c r="G736" s="41">
        <f ca="1">RANDBETWEEN(70,130)/100*Tabla1[[#This Row],[Valor Meta 2019]]</f>
        <v>25748.880000000001</v>
      </c>
      <c r="H736" s="40">
        <f ca="1">RANDBETWEEN(70,120)/100*Tabla1[[#This Row],[Valor Real 2019]]</f>
        <v>28323.768000000004</v>
      </c>
    </row>
    <row r="737" spans="2:8" ht="15" customHeight="1" x14ac:dyDescent="0.25">
      <c r="B737" s="33" t="s">
        <v>25</v>
      </c>
      <c r="C737" s="36" t="str">
        <f ca="1">VLOOKUP(Tabla1[[#This Row],[Cuenta]],TABLAS!$C:$D,2,0)</f>
        <v>SERVICIOS DE TERCEROS</v>
      </c>
      <c r="D737" s="33" t="s">
        <v>42</v>
      </c>
      <c r="E737" s="39" t="str">
        <f ca="1">VLOOKUP(RANDBETWEEN(1,65),TABLAS!$B$4:$D$68,2,0)</f>
        <v>Gasto de viaje</v>
      </c>
      <c r="F737" s="41">
        <f t="shared" ca="1" si="11"/>
        <v>9474</v>
      </c>
      <c r="G737" s="41">
        <f ca="1">RANDBETWEEN(70,130)/100*Tabla1[[#This Row],[Valor Meta 2019]]</f>
        <v>7389.72</v>
      </c>
      <c r="H737" s="40">
        <f ca="1">RANDBETWEEN(70,120)/100*Tabla1[[#This Row],[Valor Real 2019]]</f>
        <v>5468.3928000000005</v>
      </c>
    </row>
    <row r="738" spans="2:8" ht="15" customHeight="1" x14ac:dyDescent="0.25">
      <c r="B738" s="33" t="s">
        <v>25</v>
      </c>
      <c r="C738" s="36" t="str">
        <f ca="1">VLOOKUP(Tabla1[[#This Row],[Cuenta]],TABLAS!$C:$D,2,0)</f>
        <v>SERVICIOS DE TERCEROS</v>
      </c>
      <c r="D738" s="33" t="s">
        <v>42</v>
      </c>
      <c r="E738" s="39" t="str">
        <f ca="1">VLOOKUP(RANDBETWEEN(1,65),TABLAS!$B$4:$D$68,2,0)</f>
        <v>Otros Fletes</v>
      </c>
      <c r="F738" s="41">
        <f t="shared" ca="1" si="11"/>
        <v>13687</v>
      </c>
      <c r="G738" s="41">
        <f ca="1">RANDBETWEEN(70,130)/100*Tabla1[[#This Row],[Valor Meta 2019]]</f>
        <v>11633.949999999999</v>
      </c>
      <c r="H738" s="40">
        <f ca="1">RANDBETWEEN(70,120)/100*Tabla1[[#This Row],[Valor Real 2019]]</f>
        <v>12681.005499999999</v>
      </c>
    </row>
    <row r="739" spans="2:8" ht="15" customHeight="1" x14ac:dyDescent="0.25">
      <c r="B739" s="33" t="s">
        <v>25</v>
      </c>
      <c r="C739" s="36" t="str">
        <f ca="1">VLOOKUP(Tabla1[[#This Row],[Cuenta]],TABLAS!$C:$D,2,0)</f>
        <v>GESTIÓN</v>
      </c>
      <c r="D739" s="33" t="s">
        <v>43</v>
      </c>
      <c r="E739" s="39" t="str">
        <f ca="1">VLOOKUP(RANDBETWEEN(1,65),TABLAS!$B$4:$D$68,2,0)</f>
        <v>Otros-Gastos Reparables</v>
      </c>
      <c r="F739" s="41">
        <f t="shared" ca="1" si="11"/>
        <v>10420</v>
      </c>
      <c r="G739" s="41">
        <f ca="1">RANDBETWEEN(70,130)/100*Tabla1[[#This Row],[Valor Meta 2019]]</f>
        <v>7293.9999999999991</v>
      </c>
      <c r="H739" s="40">
        <f ca="1">RANDBETWEEN(70,120)/100*Tabla1[[#This Row],[Valor Real 2019]]</f>
        <v>8461.0399999999991</v>
      </c>
    </row>
    <row r="740" spans="2:8" ht="15" customHeight="1" x14ac:dyDescent="0.25">
      <c r="B740" s="33" t="s">
        <v>25</v>
      </c>
      <c r="C740" s="36" t="str">
        <f ca="1">VLOOKUP(Tabla1[[#This Row],[Cuenta]],TABLAS!$C:$D,2,0)</f>
        <v>SERVICIOS DE TERCEROS</v>
      </c>
      <c r="D740" s="33" t="s">
        <v>43</v>
      </c>
      <c r="E740" s="39" t="str">
        <f ca="1">VLOOKUP(RANDBETWEEN(1,65),TABLAS!$B$4:$D$68,2,0)</f>
        <v>Servicios p·blicos</v>
      </c>
      <c r="F740" s="41">
        <f t="shared" ca="1" si="11"/>
        <v>10160</v>
      </c>
      <c r="G740" s="41">
        <f ca="1">RANDBETWEEN(70,130)/100*Tabla1[[#This Row],[Valor Meta 2019]]</f>
        <v>10668</v>
      </c>
      <c r="H740" s="40">
        <f ca="1">RANDBETWEEN(70,120)/100*Tabla1[[#This Row],[Valor Real 2019]]</f>
        <v>10134.6</v>
      </c>
    </row>
    <row r="741" spans="2:8" ht="15" customHeight="1" x14ac:dyDescent="0.25">
      <c r="B741" s="33" t="s">
        <v>25</v>
      </c>
      <c r="C741" s="36" t="str">
        <f ca="1">VLOOKUP(Tabla1[[#This Row],[Cuenta]],TABLAS!$C:$D,2,0)</f>
        <v>PERSONAL</v>
      </c>
      <c r="D741" s="33" t="s">
        <v>43</v>
      </c>
      <c r="E741" s="39" t="str">
        <f ca="1">VLOOKUP(RANDBETWEEN(1,65),TABLAS!$B$4:$D$68,2,0)</f>
        <v>Descanso medico</v>
      </c>
      <c r="F741" s="41">
        <f t="shared" ca="1" si="11"/>
        <v>22888</v>
      </c>
      <c r="G741" s="41">
        <f ca="1">RANDBETWEEN(70,130)/100*Tabla1[[#This Row],[Valor Meta 2019]]</f>
        <v>17166</v>
      </c>
      <c r="H741" s="40">
        <f ca="1">RANDBETWEEN(70,120)/100*Tabla1[[#This Row],[Valor Real 2019]]</f>
        <v>14247.779999999999</v>
      </c>
    </row>
    <row r="742" spans="2:8" ht="15" customHeight="1" x14ac:dyDescent="0.25">
      <c r="B742" s="33" t="s">
        <v>25</v>
      </c>
      <c r="C742" s="36" t="str">
        <f ca="1">VLOOKUP(Tabla1[[#This Row],[Cuenta]],TABLAS!$C:$D,2,0)</f>
        <v>PERSONAL</v>
      </c>
      <c r="D742" s="33" t="s">
        <v>43</v>
      </c>
      <c r="E742" s="39" t="str">
        <f ca="1">VLOOKUP(RANDBETWEEN(1,65),TABLAS!$B$4:$D$68,2,0)</f>
        <v>Indemnizacion Despido Arbitrario</v>
      </c>
      <c r="F742" s="41">
        <f t="shared" ca="1" si="11"/>
        <v>29990</v>
      </c>
      <c r="G742" s="41">
        <f ca="1">RANDBETWEEN(70,130)/100*Tabla1[[#This Row],[Valor Meta 2019]]</f>
        <v>33288.9</v>
      </c>
      <c r="H742" s="40">
        <f ca="1">RANDBETWEEN(70,120)/100*Tabla1[[#This Row],[Valor Real 2019]]</f>
        <v>38615.123999999996</v>
      </c>
    </row>
    <row r="743" spans="2:8" ht="15" customHeight="1" x14ac:dyDescent="0.25">
      <c r="B743" s="33" t="s">
        <v>25</v>
      </c>
      <c r="C743" s="36" t="str">
        <f ca="1">VLOOKUP(Tabla1[[#This Row],[Cuenta]],TABLAS!$C:$D,2,0)</f>
        <v>DEPRECIACIÓN, MAQ Y EQUIPOS</v>
      </c>
      <c r="D743" s="33" t="s">
        <v>43</v>
      </c>
      <c r="E743" s="39" t="str">
        <f ca="1">VLOOKUP(RANDBETWEEN(1,65),TABLAS!$B$4:$D$68,2,0)</f>
        <v>Depre.Equipos diversos leasing</v>
      </c>
      <c r="F743" s="41">
        <f t="shared" ca="1" si="11"/>
        <v>26834</v>
      </c>
      <c r="G743" s="41">
        <f ca="1">RANDBETWEEN(70,130)/100*Tabla1[[#This Row],[Valor Meta 2019]]</f>
        <v>28444.04</v>
      </c>
      <c r="H743" s="40">
        <f ca="1">RANDBETWEEN(70,120)/100*Tabla1[[#This Row],[Valor Real 2019]]</f>
        <v>26452.957200000001</v>
      </c>
    </row>
    <row r="744" spans="2:8" ht="15" customHeight="1" x14ac:dyDescent="0.25">
      <c r="B744" s="33" t="s">
        <v>25</v>
      </c>
      <c r="C744" s="36" t="str">
        <f ca="1">VLOOKUP(Tabla1[[#This Row],[Cuenta]],TABLAS!$C:$D,2,0)</f>
        <v>GESTIÓN</v>
      </c>
      <c r="D744" s="33" t="s">
        <v>43</v>
      </c>
      <c r="E744" s="39" t="str">
        <f ca="1">VLOOKUP(RANDBETWEEN(1,65),TABLAS!$B$4:$D$68,2,0)</f>
        <v>Seguros-Responsabilidad civil</v>
      </c>
      <c r="F744" s="41">
        <f t="shared" ca="1" si="11"/>
        <v>22968</v>
      </c>
      <c r="G744" s="41">
        <f ca="1">RANDBETWEEN(70,130)/100*Tabla1[[#This Row],[Valor Meta 2019]]</f>
        <v>18604.080000000002</v>
      </c>
      <c r="H744" s="40">
        <f ca="1">RANDBETWEEN(70,120)/100*Tabla1[[#This Row],[Valor Real 2019]]</f>
        <v>21580.732800000002</v>
      </c>
    </row>
    <row r="745" spans="2:8" ht="15" customHeight="1" x14ac:dyDescent="0.25">
      <c r="B745" s="33" t="s">
        <v>25</v>
      </c>
      <c r="C745" s="36" t="str">
        <f ca="1">VLOOKUP(Tabla1[[#This Row],[Cuenta]],TABLAS!$C:$D,2,0)</f>
        <v>SERVICIOS DE TERCEROS</v>
      </c>
      <c r="D745" s="33" t="s">
        <v>43</v>
      </c>
      <c r="E745" s="39" t="str">
        <f ca="1">VLOOKUP(RANDBETWEEN(1,65),TABLAS!$B$4:$D$68,2,0)</f>
        <v>Flete a Provincia</v>
      </c>
      <c r="F745" s="41">
        <f t="shared" ca="1" si="11"/>
        <v>10762</v>
      </c>
      <c r="G745" s="41">
        <f ca="1">RANDBETWEEN(70,130)/100*Tabla1[[#This Row],[Valor Meta 2019]]</f>
        <v>10008.66</v>
      </c>
      <c r="H745" s="40">
        <f ca="1">RANDBETWEEN(70,120)/100*Tabla1[[#This Row],[Valor Real 2019]]</f>
        <v>10308.9198</v>
      </c>
    </row>
    <row r="746" spans="2:8" ht="15" customHeight="1" x14ac:dyDescent="0.25">
      <c r="B746" s="33" t="s">
        <v>25</v>
      </c>
      <c r="C746" s="36" t="str">
        <f ca="1">VLOOKUP(Tabla1[[#This Row],[Cuenta]],TABLAS!$C:$D,2,0)</f>
        <v>DEPRECIACIÓN, MAQ Y EQUIPOS</v>
      </c>
      <c r="D746" s="33" t="s">
        <v>43</v>
      </c>
      <c r="E746" s="39" t="str">
        <f ca="1">VLOOKUP(RANDBETWEEN(1,65),TABLAS!$B$4:$D$68,2,0)</f>
        <v>Deprec.Equipo de transporte Costo</v>
      </c>
      <c r="F746" s="41">
        <f t="shared" ca="1" si="11"/>
        <v>13519</v>
      </c>
      <c r="G746" s="41">
        <f ca="1">RANDBETWEEN(70,130)/100*Tabla1[[#This Row],[Valor Meta 2019]]</f>
        <v>11355.96</v>
      </c>
      <c r="H746" s="40">
        <f ca="1">RANDBETWEEN(70,120)/100*Tabla1[[#This Row],[Valor Real 2019]]</f>
        <v>8744.0892000000003</v>
      </c>
    </row>
    <row r="747" spans="2:8" ht="15" customHeight="1" x14ac:dyDescent="0.25">
      <c r="B747" s="33" t="s">
        <v>25</v>
      </c>
      <c r="C747" s="36" t="str">
        <f ca="1">VLOOKUP(Tabla1[[#This Row],[Cuenta]],TABLAS!$C:$D,2,0)</f>
        <v>DEPRECIACIÓN, MAQ Y EQUIPOS</v>
      </c>
      <c r="D747" s="33" t="s">
        <v>38</v>
      </c>
      <c r="E747" s="39" t="str">
        <f ca="1">VLOOKUP(RANDBETWEEN(1,65),TABLAS!$B$4:$D$68,2,0)</f>
        <v>Deprec.Maquinarias leasing</v>
      </c>
      <c r="F747" s="41">
        <f t="shared" ca="1" si="11"/>
        <v>17539</v>
      </c>
      <c r="G747" s="41">
        <f ca="1">RANDBETWEEN(70,130)/100*Tabla1[[#This Row],[Valor Meta 2019]]</f>
        <v>13154.25</v>
      </c>
      <c r="H747" s="40">
        <f ca="1">RANDBETWEEN(70,120)/100*Tabla1[[#This Row],[Valor Real 2019]]</f>
        <v>9339.5174999999999</v>
      </c>
    </row>
    <row r="748" spans="2:8" ht="15" customHeight="1" x14ac:dyDescent="0.25">
      <c r="B748" s="33" t="s">
        <v>25</v>
      </c>
      <c r="C748" s="36" t="str">
        <f ca="1">VLOOKUP(Tabla1[[#This Row],[Cuenta]],TABLAS!$C:$D,2,0)</f>
        <v>SERVICIOS DE TERCEROS</v>
      </c>
      <c r="D748" s="33" t="s">
        <v>38</v>
      </c>
      <c r="E748" s="39" t="str">
        <f ca="1">VLOOKUP(RANDBETWEEN(1,65),TABLAS!$B$4:$D$68,2,0)</f>
        <v>Servicio de montacarga</v>
      </c>
      <c r="F748" s="41">
        <f t="shared" ca="1" si="11"/>
        <v>29108</v>
      </c>
      <c r="G748" s="41">
        <f ca="1">RANDBETWEEN(70,130)/100*Tabla1[[#This Row],[Valor Meta 2019]]</f>
        <v>30272.32</v>
      </c>
      <c r="H748" s="40">
        <f ca="1">RANDBETWEEN(70,120)/100*Tabla1[[#This Row],[Valor Real 2019]]</f>
        <v>33904.998400000004</v>
      </c>
    </row>
    <row r="749" spans="2:8" ht="15.75" customHeight="1" x14ac:dyDescent="0.25">
      <c r="B749" s="33" t="s">
        <v>25</v>
      </c>
      <c r="C749" s="36" t="str">
        <f ca="1">VLOOKUP(Tabla1[[#This Row],[Cuenta]],TABLAS!$C:$D,2,0)</f>
        <v>PERSONAL</v>
      </c>
      <c r="D749" s="33" t="s">
        <v>38</v>
      </c>
      <c r="E749" s="39" t="str">
        <f ca="1">VLOOKUP(RANDBETWEEN(1,65),TABLAS!$B$4:$D$68,2,0)</f>
        <v>Seguro de vida</v>
      </c>
      <c r="F749" s="41">
        <f t="shared" ca="1" si="11"/>
        <v>25111</v>
      </c>
      <c r="G749" s="41">
        <f ca="1">RANDBETWEEN(70,130)/100*Tabla1[[#This Row],[Valor Meta 2019]]</f>
        <v>32393.190000000002</v>
      </c>
      <c r="H749" s="40">
        <f ca="1">RANDBETWEEN(70,120)/100*Tabla1[[#This Row],[Valor Real 2019]]</f>
        <v>25266.688200000004</v>
      </c>
    </row>
    <row r="750" spans="2:8" ht="15.75" customHeight="1" x14ac:dyDescent="0.25">
      <c r="B750" s="33" t="s">
        <v>25</v>
      </c>
      <c r="C750" s="36" t="str">
        <f ca="1">VLOOKUP(Tabla1[[#This Row],[Cuenta]],TABLAS!$C:$D,2,0)</f>
        <v>PERSONAL</v>
      </c>
      <c r="D750" s="33" t="s">
        <v>38</v>
      </c>
      <c r="E750" s="39" t="str">
        <f ca="1">VLOOKUP(RANDBETWEEN(1,65),TABLAS!$B$4:$D$68,2,0)</f>
        <v>Vacaciones</v>
      </c>
      <c r="F750" s="41">
        <f t="shared" ca="1" si="11"/>
        <v>28492</v>
      </c>
      <c r="G750" s="41">
        <f ca="1">RANDBETWEEN(70,130)/100*Tabla1[[#This Row],[Valor Meta 2019]]</f>
        <v>33620.559999999998</v>
      </c>
      <c r="H750" s="40">
        <f ca="1">RANDBETWEEN(70,120)/100*Tabla1[[#This Row],[Valor Real 2019]]</f>
        <v>36310.2048</v>
      </c>
    </row>
    <row r="751" spans="2:8" ht="15.75" customHeight="1" x14ac:dyDescent="0.25">
      <c r="B751" s="33" t="s">
        <v>25</v>
      </c>
      <c r="C751" s="36" t="str">
        <f ca="1">VLOOKUP(Tabla1[[#This Row],[Cuenta]],TABLAS!$C:$D,2,0)</f>
        <v>PERSONAL</v>
      </c>
      <c r="D751" s="33" t="s">
        <v>38</v>
      </c>
      <c r="E751" s="39" t="str">
        <f ca="1">VLOOKUP(RANDBETWEEN(1,65),TABLAS!$B$4:$D$68,2,0)</f>
        <v>ESSALUD-RÚgimen de prestaciones de salud</v>
      </c>
      <c r="F751" s="41">
        <f t="shared" ca="1" si="11"/>
        <v>17948</v>
      </c>
      <c r="G751" s="41">
        <f ca="1">RANDBETWEEN(70,130)/100*Tabla1[[#This Row],[Valor Meta 2019]]</f>
        <v>17948</v>
      </c>
      <c r="H751" s="40">
        <f ca="1">RANDBETWEEN(70,120)/100*Tabla1[[#This Row],[Valor Real 2019]]</f>
        <v>18127.48</v>
      </c>
    </row>
    <row r="752" spans="2:8" ht="15" customHeight="1" x14ac:dyDescent="0.25">
      <c r="B752" s="33" t="s">
        <v>25</v>
      </c>
      <c r="C752" s="36" t="str">
        <f ca="1">VLOOKUP(Tabla1[[#This Row],[Cuenta]],TABLAS!$C:$D,2,0)</f>
        <v>SERVICIOS DE TERCEROS</v>
      </c>
      <c r="D752" s="33" t="s">
        <v>38</v>
      </c>
      <c r="E752" s="39" t="str">
        <f ca="1">VLOOKUP(RANDBETWEEN(1,65),TABLAS!$B$4:$D$68,2,0)</f>
        <v>Agua</v>
      </c>
      <c r="F752" s="41">
        <f t="shared" ca="1" si="11"/>
        <v>26384</v>
      </c>
      <c r="G752" s="41">
        <f ca="1">RANDBETWEEN(70,130)/100*Tabla1[[#This Row],[Valor Meta 2019]]</f>
        <v>32980</v>
      </c>
      <c r="H752" s="40">
        <f ca="1">RANDBETWEEN(70,120)/100*Tabla1[[#This Row],[Valor Real 2019]]</f>
        <v>38586.6</v>
      </c>
    </row>
    <row r="753" spans="2:8" ht="15" customHeight="1" x14ac:dyDescent="0.25">
      <c r="B753" s="33" t="s">
        <v>25</v>
      </c>
      <c r="C753" s="36" t="str">
        <f ca="1">VLOOKUP(Tabla1[[#This Row],[Cuenta]],TABLAS!$C:$D,2,0)</f>
        <v>GESTIÓN</v>
      </c>
      <c r="D753" s="33" t="s">
        <v>39</v>
      </c>
      <c r="E753" s="39" t="str">
        <f ca="1">VLOOKUP(RANDBETWEEN(1,65),TABLAS!$B$4:$D$68,2,0)</f>
        <v>comprobantes de pago</v>
      </c>
      <c r="F753" s="41">
        <f t="shared" ca="1" si="11"/>
        <v>19542</v>
      </c>
      <c r="G753" s="41">
        <f ca="1">RANDBETWEEN(70,130)/100*Tabla1[[#This Row],[Valor Meta 2019]]</f>
        <v>20909.940000000002</v>
      </c>
      <c r="H753" s="40">
        <f ca="1">RANDBETWEEN(70,120)/100*Tabla1[[#This Row],[Valor Real 2019]]</f>
        <v>20909.940000000002</v>
      </c>
    </row>
    <row r="754" spans="2:8" ht="15" customHeight="1" x14ac:dyDescent="0.25">
      <c r="B754" s="33" t="s">
        <v>25</v>
      </c>
      <c r="C754" s="36" t="str">
        <f ca="1">VLOOKUP(Tabla1[[#This Row],[Cuenta]],TABLAS!$C:$D,2,0)</f>
        <v>SERVICIOS DE TERCEROS</v>
      </c>
      <c r="D754" s="33" t="s">
        <v>39</v>
      </c>
      <c r="E754" s="39" t="str">
        <f ca="1">VLOOKUP(RANDBETWEEN(1,65),TABLAS!$B$4:$D$68,2,0)</f>
        <v>Flete a Provincia</v>
      </c>
      <c r="F754" s="41">
        <f t="shared" ca="1" si="11"/>
        <v>27176</v>
      </c>
      <c r="G754" s="41">
        <f ca="1">RANDBETWEEN(70,130)/100*Tabla1[[#This Row],[Valor Meta 2019]]</f>
        <v>27991.280000000002</v>
      </c>
      <c r="H754" s="40">
        <f ca="1">RANDBETWEEN(70,120)/100*Tabla1[[#This Row],[Valor Real 2019]]</f>
        <v>31350.233600000007</v>
      </c>
    </row>
    <row r="755" spans="2:8" ht="15" customHeight="1" x14ac:dyDescent="0.25">
      <c r="B755" s="33" t="s">
        <v>25</v>
      </c>
      <c r="C755" s="36" t="str">
        <f ca="1">VLOOKUP(Tabla1[[#This Row],[Cuenta]],TABLAS!$C:$D,2,0)</f>
        <v>PERSONAL</v>
      </c>
      <c r="D755" s="33" t="s">
        <v>39</v>
      </c>
      <c r="E755" s="39" t="str">
        <f ca="1">VLOOKUP(RANDBETWEEN(1,65),TABLAS!$B$4:$D$68,2,0)</f>
        <v>Participacion de utilidades</v>
      </c>
      <c r="F755" s="41">
        <f t="shared" ca="1" si="11"/>
        <v>12385</v>
      </c>
      <c r="G755" s="41">
        <f ca="1">RANDBETWEEN(70,130)/100*Tabla1[[#This Row],[Valor Meta 2019]]</f>
        <v>8793.35</v>
      </c>
      <c r="H755" s="40">
        <f ca="1">RANDBETWEEN(70,120)/100*Tabla1[[#This Row],[Valor Real 2019]]</f>
        <v>9496.8180000000011</v>
      </c>
    </row>
    <row r="756" spans="2:8" ht="15" customHeight="1" x14ac:dyDescent="0.25">
      <c r="B756" s="33" t="s">
        <v>25</v>
      </c>
      <c r="C756" s="36" t="str">
        <f ca="1">VLOOKUP(Tabla1[[#This Row],[Cuenta]],TABLAS!$C:$D,2,0)</f>
        <v>DEPRECIACIÓN, MAQ Y EQUIPOS</v>
      </c>
      <c r="D756" s="33" t="s">
        <v>39</v>
      </c>
      <c r="E756" s="39" t="str">
        <f ca="1">VLOOKUP(RANDBETWEEN(1,65),TABLAS!$B$4:$D$68,2,0)</f>
        <v>Perdida medicion activos-MercaderÝa Difer.inventar</v>
      </c>
      <c r="F756" s="41">
        <f t="shared" ca="1" si="11"/>
        <v>23882</v>
      </c>
      <c r="G756" s="41">
        <f ca="1">RANDBETWEEN(70,130)/100*Tabla1[[#This Row],[Valor Meta 2019]]</f>
        <v>30091.32</v>
      </c>
      <c r="H756" s="40">
        <f ca="1">RANDBETWEEN(70,120)/100*Tabla1[[#This Row],[Valor Real 2019]]</f>
        <v>31896.799200000001</v>
      </c>
    </row>
    <row r="757" spans="2:8" ht="15" customHeight="1" x14ac:dyDescent="0.25">
      <c r="B757" s="33" t="s">
        <v>25</v>
      </c>
      <c r="C757" s="36" t="str">
        <f ca="1">VLOOKUP(Tabla1[[#This Row],[Cuenta]],TABLAS!$C:$D,2,0)</f>
        <v>SERVICIOS DE TERCEROS</v>
      </c>
      <c r="D757" s="33" t="s">
        <v>39</v>
      </c>
      <c r="E757" s="39" t="str">
        <f ca="1">VLOOKUP(RANDBETWEEN(1,65),TABLAS!$B$4:$D$68,2,0)</f>
        <v>Energia Electrica</v>
      </c>
      <c r="F757" s="41">
        <f t="shared" ca="1" si="11"/>
        <v>26417</v>
      </c>
      <c r="G757" s="41">
        <f ca="1">RANDBETWEEN(70,130)/100*Tabla1[[#This Row],[Valor Meta 2019]]</f>
        <v>20605.260000000002</v>
      </c>
      <c r="H757" s="40">
        <f ca="1">RANDBETWEEN(70,120)/100*Tabla1[[#This Row],[Valor Real 2019]]</f>
        <v>22871.838600000003</v>
      </c>
    </row>
    <row r="758" spans="2:8" ht="15" customHeight="1" x14ac:dyDescent="0.25">
      <c r="B758" s="33" t="s">
        <v>25</v>
      </c>
      <c r="C758" s="36" t="str">
        <f ca="1">VLOOKUP(Tabla1[[#This Row],[Cuenta]],TABLAS!$C:$D,2,0)</f>
        <v>SERVICIOS DE TERCEROS</v>
      </c>
      <c r="D758" s="33" t="s">
        <v>39</v>
      </c>
      <c r="E758" s="39" t="str">
        <f ca="1">VLOOKUP(RANDBETWEEN(1,65),TABLAS!$B$4:$D$68,2,0)</f>
        <v>Servicios p·blicos</v>
      </c>
      <c r="F758" s="41">
        <f t="shared" ca="1" si="11"/>
        <v>10987</v>
      </c>
      <c r="G758" s="41">
        <f ca="1">RANDBETWEEN(70,130)/100*Tabla1[[#This Row],[Valor Meta 2019]]</f>
        <v>7910.6399999999994</v>
      </c>
      <c r="H758" s="40">
        <f ca="1">RANDBETWEEN(70,120)/100*Tabla1[[#This Row],[Valor Real 2019]]</f>
        <v>8385.2783999999992</v>
      </c>
    </row>
    <row r="759" spans="2:8" ht="15" customHeight="1" x14ac:dyDescent="0.25">
      <c r="B759" s="33" t="s">
        <v>25</v>
      </c>
      <c r="C759" s="36" t="str">
        <f ca="1">VLOOKUP(Tabla1[[#This Row],[Cuenta]],TABLAS!$C:$D,2,0)</f>
        <v>PERSONAL</v>
      </c>
      <c r="D759" s="33" t="s">
        <v>39</v>
      </c>
      <c r="E759" s="39" t="str">
        <f ca="1">VLOOKUP(RANDBETWEEN(1,65),TABLAS!$B$4:$D$68,2,0)</f>
        <v>SCTR-Seg complemntario trabajo de riesgo</v>
      </c>
      <c r="F759" s="41">
        <f t="shared" ca="1" si="11"/>
        <v>25522</v>
      </c>
      <c r="G759" s="41">
        <f ca="1">RANDBETWEEN(70,130)/100*Tabla1[[#This Row],[Valor Meta 2019]]</f>
        <v>19396.72</v>
      </c>
      <c r="H759" s="40">
        <f ca="1">RANDBETWEEN(70,120)/100*Tabla1[[#This Row],[Valor Real 2019]]</f>
        <v>21918.293600000001</v>
      </c>
    </row>
    <row r="760" spans="2:8" ht="15" customHeight="1" x14ac:dyDescent="0.25">
      <c r="B760" s="33" t="s">
        <v>25</v>
      </c>
      <c r="C760" s="36" t="str">
        <f ca="1">VLOOKUP(Tabla1[[#This Row],[Cuenta]],TABLAS!$C:$D,2,0)</f>
        <v>SERVICIOS DE TERCEROS</v>
      </c>
      <c r="D760" s="33" t="s">
        <v>39</v>
      </c>
      <c r="E760" s="39" t="str">
        <f ca="1">VLOOKUP(RANDBETWEEN(1,65),TABLAS!$B$4:$D$68,2,0)</f>
        <v>Servicios p·blicos</v>
      </c>
      <c r="F760" s="41">
        <f t="shared" ca="1" si="11"/>
        <v>18111</v>
      </c>
      <c r="G760" s="41">
        <f ca="1">RANDBETWEEN(70,130)/100*Tabla1[[#This Row],[Valor Meta 2019]]</f>
        <v>21189.87</v>
      </c>
      <c r="H760" s="40">
        <f ca="1">RANDBETWEEN(70,120)/100*Tabla1[[#This Row],[Valor Real 2019]]</f>
        <v>24156.451799999995</v>
      </c>
    </row>
    <row r="761" spans="2:8" ht="15" customHeight="1" x14ac:dyDescent="0.25">
      <c r="B761" s="33" t="s">
        <v>25</v>
      </c>
      <c r="C761" s="36" t="str">
        <f ca="1">VLOOKUP(Tabla1[[#This Row],[Cuenta]],TABLAS!$C:$D,2,0)</f>
        <v>DEPRECIACIÓN, MAQ Y EQUIPOS</v>
      </c>
      <c r="D761" s="33" t="s">
        <v>39</v>
      </c>
      <c r="E761" s="39" t="str">
        <f ca="1">VLOOKUP(RANDBETWEEN(1,65),TABLAS!$B$4:$D$68,2,0)</f>
        <v>Perdida medicion activos-MercaderÝa Difer.inventar</v>
      </c>
      <c r="F761" s="41">
        <f t="shared" ca="1" si="11"/>
        <v>14436</v>
      </c>
      <c r="G761" s="41">
        <f ca="1">RANDBETWEEN(70,130)/100*Tabla1[[#This Row],[Valor Meta 2019]]</f>
        <v>15446.52</v>
      </c>
      <c r="H761" s="40">
        <f ca="1">RANDBETWEEN(70,120)/100*Tabla1[[#This Row],[Valor Real 2019]]</f>
        <v>16218.846000000001</v>
      </c>
    </row>
    <row r="762" spans="2:8" ht="15" customHeight="1" x14ac:dyDescent="0.25">
      <c r="B762" s="33" t="s">
        <v>25</v>
      </c>
      <c r="C762" s="36" t="str">
        <f ca="1">VLOOKUP(Tabla1[[#This Row],[Cuenta]],TABLAS!$C:$D,2,0)</f>
        <v>DEPRECIACIÓN, MAQ Y EQUIPOS</v>
      </c>
      <c r="D762" s="33" t="s">
        <v>39</v>
      </c>
      <c r="E762" s="39" t="str">
        <f ca="1">VLOOKUP(RANDBETWEEN(1,65),TABLAS!$B$4:$D$68,2,0)</f>
        <v>Deprec.Edificaciones Costo</v>
      </c>
      <c r="F762" s="41">
        <f t="shared" ca="1" si="11"/>
        <v>13039</v>
      </c>
      <c r="G762" s="41">
        <f ca="1">RANDBETWEEN(70,130)/100*Tabla1[[#This Row],[Valor Meta 2019]]</f>
        <v>11474.32</v>
      </c>
      <c r="H762" s="40">
        <f ca="1">RANDBETWEEN(70,120)/100*Tabla1[[#This Row],[Valor Real 2019]]</f>
        <v>11244.8336</v>
      </c>
    </row>
    <row r="763" spans="2:8" ht="15" customHeight="1" x14ac:dyDescent="0.25">
      <c r="B763" s="33" t="s">
        <v>25</v>
      </c>
      <c r="C763" s="36" t="str">
        <f ca="1">VLOOKUP(Tabla1[[#This Row],[Cuenta]],TABLAS!$C:$D,2,0)</f>
        <v>SERVICIOS DE TERCEROS</v>
      </c>
      <c r="D763" s="33" t="s">
        <v>39</v>
      </c>
      <c r="E763" s="39" t="str">
        <f ca="1">VLOOKUP(RANDBETWEEN(1,65),TABLAS!$B$4:$D$68,2,0)</f>
        <v>Gastos por almacenaje y/o embalaje</v>
      </c>
      <c r="F763" s="41">
        <f t="shared" ca="1" si="11"/>
        <v>18951</v>
      </c>
      <c r="G763" s="41">
        <f ca="1">RANDBETWEEN(70,130)/100*Tabla1[[#This Row],[Valor Meta 2019]]</f>
        <v>13644.72</v>
      </c>
      <c r="H763" s="40">
        <f ca="1">RANDBETWEEN(70,120)/100*Tabla1[[#This Row],[Valor Real 2019]]</f>
        <v>11734.459199999999</v>
      </c>
    </row>
    <row r="764" spans="2:8" ht="15" customHeight="1" x14ac:dyDescent="0.25">
      <c r="B764" s="33" t="s">
        <v>25</v>
      </c>
      <c r="C764" s="36" t="str">
        <f ca="1">VLOOKUP(Tabla1[[#This Row],[Cuenta]],TABLAS!$C:$D,2,0)</f>
        <v>GESTIÓN</v>
      </c>
      <c r="D764" s="33" t="s">
        <v>39</v>
      </c>
      <c r="E764" s="39" t="str">
        <f ca="1">VLOOKUP(RANDBETWEEN(1,65),TABLAS!$B$4:$D$68,2,0)</f>
        <v>SOAT</v>
      </c>
      <c r="F764" s="41">
        <f t="shared" ca="1" si="11"/>
        <v>17250</v>
      </c>
      <c r="G764" s="41">
        <f ca="1">RANDBETWEEN(70,130)/100*Tabla1[[#This Row],[Valor Meta 2019]]</f>
        <v>21907.5</v>
      </c>
      <c r="H764" s="40">
        <f ca="1">RANDBETWEEN(70,120)/100*Tabla1[[#This Row],[Valor Real 2019]]</f>
        <v>25631.774999999998</v>
      </c>
    </row>
    <row r="765" spans="2:8" ht="15" customHeight="1" x14ac:dyDescent="0.25">
      <c r="B765" s="33" t="s">
        <v>25</v>
      </c>
      <c r="C765" s="36" t="str">
        <f ca="1">VLOOKUP(Tabla1[[#This Row],[Cuenta]],TABLAS!$C:$D,2,0)</f>
        <v>PERSONAL</v>
      </c>
      <c r="D765" s="33" t="s">
        <v>39</v>
      </c>
      <c r="E765" s="39" t="str">
        <f ca="1">VLOOKUP(RANDBETWEEN(1,65),TABLAS!$B$4:$D$68,2,0)</f>
        <v>Movilidad y/o servicio de Transporte</v>
      </c>
      <c r="F765" s="41">
        <f t="shared" ca="1" si="11"/>
        <v>17213</v>
      </c>
      <c r="G765" s="41">
        <f ca="1">RANDBETWEEN(70,130)/100*Tabla1[[#This Row],[Valor Meta 2019]]</f>
        <v>21688.38</v>
      </c>
      <c r="H765" s="40">
        <f ca="1">RANDBETWEEN(70,120)/100*Tabla1[[#This Row],[Valor Real 2019]]</f>
        <v>21471.496200000001</v>
      </c>
    </row>
    <row r="766" spans="2:8" ht="15" customHeight="1" x14ac:dyDescent="0.25">
      <c r="B766" s="33" t="s">
        <v>25</v>
      </c>
      <c r="C766" s="36" t="str">
        <f ca="1">VLOOKUP(Tabla1[[#This Row],[Cuenta]],TABLAS!$C:$D,2,0)</f>
        <v>PERSONAL</v>
      </c>
      <c r="D766" s="33" t="s">
        <v>39</v>
      </c>
      <c r="E766" s="39" t="str">
        <f ca="1">VLOOKUP(RANDBETWEEN(1,65),TABLAS!$B$4:$D$68,2,0)</f>
        <v>Seguro de vida</v>
      </c>
      <c r="F766" s="41">
        <f t="shared" ca="1" si="11"/>
        <v>15350</v>
      </c>
      <c r="G766" s="41">
        <f ca="1">RANDBETWEEN(70,130)/100*Tabla1[[#This Row],[Valor Meta 2019]]</f>
        <v>17192</v>
      </c>
      <c r="H766" s="40">
        <f ca="1">RANDBETWEEN(70,120)/100*Tabla1[[#This Row],[Valor Real 2019]]</f>
        <v>19255.04</v>
      </c>
    </row>
    <row r="767" spans="2:8" ht="15" customHeight="1" x14ac:dyDescent="0.25">
      <c r="B767" s="33" t="s">
        <v>25</v>
      </c>
      <c r="C767" s="36" t="str">
        <f ca="1">VLOOKUP(Tabla1[[#This Row],[Cuenta]],TABLAS!$C:$D,2,0)</f>
        <v>GESTIÓN</v>
      </c>
      <c r="D767" s="33" t="s">
        <v>40</v>
      </c>
      <c r="E767" s="39" t="str">
        <f ca="1">VLOOKUP(RANDBETWEEN(1,65),TABLAS!$B$4:$D$68,2,0)</f>
        <v>Movilidad</v>
      </c>
      <c r="F767" s="41">
        <f t="shared" ca="1" si="11"/>
        <v>19563</v>
      </c>
      <c r="G767" s="41">
        <f ca="1">RANDBETWEEN(70,130)/100*Tabla1[[#This Row],[Valor Meta 2019]]</f>
        <v>23279.969999999998</v>
      </c>
      <c r="H767" s="40">
        <f ca="1">RANDBETWEEN(70,120)/100*Tabla1[[#This Row],[Valor Real 2019]]</f>
        <v>23047.170299999998</v>
      </c>
    </row>
    <row r="768" spans="2:8" ht="15" customHeight="1" x14ac:dyDescent="0.25">
      <c r="B768" s="33" t="s">
        <v>25</v>
      </c>
      <c r="C768" s="36" t="str">
        <f ca="1">VLOOKUP(Tabla1[[#This Row],[Cuenta]],TABLAS!$C:$D,2,0)</f>
        <v>PERSONAL</v>
      </c>
      <c r="D768" s="33" t="s">
        <v>40</v>
      </c>
      <c r="E768" s="39" t="str">
        <f ca="1">VLOOKUP(RANDBETWEEN(1,65),TABLAS!$B$4:$D$68,2,0)</f>
        <v>Consumos</v>
      </c>
      <c r="F768" s="41">
        <f t="shared" ca="1" si="11"/>
        <v>27430</v>
      </c>
      <c r="G768" s="41">
        <f ca="1">RANDBETWEEN(70,130)/100*Tabla1[[#This Row],[Valor Meta 2019]]</f>
        <v>29898.7</v>
      </c>
      <c r="H768" s="40">
        <f ca="1">RANDBETWEEN(70,120)/100*Tabla1[[#This Row],[Valor Real 2019]]</f>
        <v>33187.557000000001</v>
      </c>
    </row>
    <row r="769" spans="2:8" ht="15" customHeight="1" x14ac:dyDescent="0.25">
      <c r="B769" s="33" t="s">
        <v>25</v>
      </c>
      <c r="C769" s="36" t="str">
        <f ca="1">VLOOKUP(Tabla1[[#This Row],[Cuenta]],TABLAS!$C:$D,2,0)</f>
        <v>SERVICIOS DE TERCEROS</v>
      </c>
      <c r="D769" s="33" t="s">
        <v>40</v>
      </c>
      <c r="E769" s="39" t="str">
        <f ca="1">VLOOKUP(RANDBETWEEN(1,65),TABLAS!$B$4:$D$68,2,0)</f>
        <v>Estibas</v>
      </c>
      <c r="F769" s="41">
        <f t="shared" ca="1" si="11"/>
        <v>16313</v>
      </c>
      <c r="G769" s="41">
        <f ca="1">RANDBETWEEN(70,130)/100*Tabla1[[#This Row],[Valor Meta 2019]]</f>
        <v>16476.13</v>
      </c>
      <c r="H769" s="40">
        <f ca="1">RANDBETWEEN(70,120)/100*Tabla1[[#This Row],[Valor Real 2019]]</f>
        <v>11862.813599999999</v>
      </c>
    </row>
    <row r="770" spans="2:8" ht="15" customHeight="1" x14ac:dyDescent="0.25">
      <c r="B770" s="33" t="s">
        <v>25</v>
      </c>
      <c r="C770" s="36" t="str">
        <f ca="1">VLOOKUP(Tabla1[[#This Row],[Cuenta]],TABLAS!$C:$D,2,0)</f>
        <v>SERVICIOS DE TERCEROS</v>
      </c>
      <c r="D770" s="33" t="s">
        <v>40</v>
      </c>
      <c r="E770" s="39" t="str">
        <f ca="1">VLOOKUP(RANDBETWEEN(1,65),TABLAS!$B$4:$D$68,2,0)</f>
        <v>Limpieza</v>
      </c>
      <c r="F770" s="41">
        <f t="shared" ca="1" si="11"/>
        <v>15687</v>
      </c>
      <c r="G770" s="41">
        <f ca="1">RANDBETWEEN(70,130)/100*Tabla1[[#This Row],[Valor Meta 2019]]</f>
        <v>15373.26</v>
      </c>
      <c r="H770" s="40">
        <f ca="1">RANDBETWEEN(70,120)/100*Tabla1[[#This Row],[Valor Real 2019]]</f>
        <v>17218.051200000002</v>
      </c>
    </row>
    <row r="771" spans="2:8" ht="15" customHeight="1" x14ac:dyDescent="0.25">
      <c r="B771" s="33" t="s">
        <v>25</v>
      </c>
      <c r="C771" s="36" t="str">
        <f ca="1">VLOOKUP(Tabla1[[#This Row],[Cuenta]],TABLAS!$C:$D,2,0)</f>
        <v>DEPRECIACIÓN, MAQ Y EQUIPOS</v>
      </c>
      <c r="D771" s="33" t="s">
        <v>40</v>
      </c>
      <c r="E771" s="39" t="str">
        <f ca="1">VLOOKUP(RANDBETWEEN(1,65),TABLAS!$B$4:$D$68,2,0)</f>
        <v>Deprec.Equipo de transporte Costo</v>
      </c>
      <c r="F771" s="41">
        <f t="shared" ca="1" si="11"/>
        <v>17158</v>
      </c>
      <c r="G771" s="41">
        <f ca="1">RANDBETWEEN(70,130)/100*Tabla1[[#This Row],[Valor Meta 2019]]</f>
        <v>18015.900000000001</v>
      </c>
      <c r="H771" s="40">
        <f ca="1">RANDBETWEEN(70,120)/100*Tabla1[[#This Row],[Valor Real 2019]]</f>
        <v>19997.649000000005</v>
      </c>
    </row>
    <row r="772" spans="2:8" ht="15" customHeight="1" x14ac:dyDescent="0.25">
      <c r="B772" s="33" t="s">
        <v>25</v>
      </c>
      <c r="C772" s="36" t="str">
        <f ca="1">VLOOKUP(Tabla1[[#This Row],[Cuenta]],TABLAS!$C:$D,2,0)</f>
        <v>SERVICIOS DE TERCEROS</v>
      </c>
      <c r="D772" s="33" t="s">
        <v>40</v>
      </c>
      <c r="E772" s="39" t="str">
        <f ca="1">VLOOKUP(RANDBETWEEN(1,65),TABLAS!$B$4:$D$68,2,0)</f>
        <v>Gasto de viaje</v>
      </c>
      <c r="F772" s="41">
        <f t="shared" ca="1" si="11"/>
        <v>18629</v>
      </c>
      <c r="G772" s="41">
        <f ca="1">RANDBETWEEN(70,130)/100*Tabla1[[#This Row],[Valor Meta 2019]]</f>
        <v>23099.96</v>
      </c>
      <c r="H772" s="40">
        <f ca="1">RANDBETWEEN(70,120)/100*Tabla1[[#This Row],[Valor Real 2019]]</f>
        <v>18248.968400000002</v>
      </c>
    </row>
    <row r="773" spans="2:8" ht="15" customHeight="1" x14ac:dyDescent="0.25">
      <c r="B773" s="33" t="s">
        <v>25</v>
      </c>
      <c r="C773" s="36" t="str">
        <f ca="1">VLOOKUP(Tabla1[[#This Row],[Cuenta]],TABLAS!$C:$D,2,0)</f>
        <v>DEPRECIACIÓN, MAQ Y EQUIPOS</v>
      </c>
      <c r="D773" s="33" t="s">
        <v>40</v>
      </c>
      <c r="E773" s="39" t="str">
        <f ca="1">VLOOKUP(RANDBETWEEN(1,65),TABLAS!$B$4:$D$68,2,0)</f>
        <v>Perdida medicion activos-MercaderÝa Difer.inventar</v>
      </c>
      <c r="F773" s="41">
        <f t="shared" ca="1" si="11"/>
        <v>27660</v>
      </c>
      <c r="G773" s="41">
        <f ca="1">RANDBETWEEN(70,130)/100*Tabla1[[#This Row],[Valor Meta 2019]]</f>
        <v>23234.399999999998</v>
      </c>
      <c r="H773" s="40">
        <f ca="1">RANDBETWEEN(70,120)/100*Tabla1[[#This Row],[Valor Real 2019]]</f>
        <v>23699.088</v>
      </c>
    </row>
    <row r="774" spans="2:8" ht="15" customHeight="1" x14ac:dyDescent="0.25">
      <c r="B774" s="33" t="s">
        <v>25</v>
      </c>
      <c r="C774" s="36" t="str">
        <f ca="1">VLOOKUP(Tabla1[[#This Row],[Cuenta]],TABLAS!$C:$D,2,0)</f>
        <v>DEPRECIACIÓN, MAQ Y EQUIPOS</v>
      </c>
      <c r="D774" s="33" t="s">
        <v>40</v>
      </c>
      <c r="E774" s="39" t="str">
        <f ca="1">VLOOKUP(RANDBETWEEN(1,65),TABLAS!$B$4:$D$68,2,0)</f>
        <v>Deprec.Maquinarias Costo</v>
      </c>
      <c r="F774" s="41">
        <f t="shared" ref="F774:F837" ca="1" si="12">RANDBETWEEN(8000,30000)</f>
        <v>27559</v>
      </c>
      <c r="G774" s="41">
        <f ca="1">RANDBETWEEN(70,130)/100*Tabla1[[#This Row],[Valor Meta 2019]]</f>
        <v>24251.920000000002</v>
      </c>
      <c r="H774" s="40">
        <f ca="1">RANDBETWEEN(70,120)/100*Tabla1[[#This Row],[Valor Real 2019]]</f>
        <v>27404.669600000001</v>
      </c>
    </row>
    <row r="775" spans="2:8" ht="15" customHeight="1" x14ac:dyDescent="0.25">
      <c r="B775" s="33" t="s">
        <v>25</v>
      </c>
      <c r="C775" s="36" t="str">
        <f ca="1">VLOOKUP(Tabla1[[#This Row],[Cuenta]],TABLAS!$C:$D,2,0)</f>
        <v>SERVICIOS DE TERCEROS</v>
      </c>
      <c r="D775" s="33" t="s">
        <v>41</v>
      </c>
      <c r="E775" s="39" t="str">
        <f ca="1">VLOOKUP(RANDBETWEEN(1,65),TABLAS!$B$4:$D$68,2,0)</f>
        <v>Limpieza</v>
      </c>
      <c r="F775" s="41">
        <f t="shared" ca="1" si="12"/>
        <v>11160</v>
      </c>
      <c r="G775" s="41">
        <f ca="1">RANDBETWEEN(70,130)/100*Tabla1[[#This Row],[Valor Meta 2019]]</f>
        <v>11606.4</v>
      </c>
      <c r="H775" s="40">
        <f ca="1">RANDBETWEEN(70,120)/100*Tabla1[[#This Row],[Valor Real 2019]]</f>
        <v>9285.1200000000008</v>
      </c>
    </row>
    <row r="776" spans="2:8" ht="15" customHeight="1" x14ac:dyDescent="0.25">
      <c r="B776" s="33" t="s">
        <v>25</v>
      </c>
      <c r="C776" s="36" t="str">
        <f ca="1">VLOOKUP(Tabla1[[#This Row],[Cuenta]],TABLAS!$C:$D,2,0)</f>
        <v>GESTIÓN</v>
      </c>
      <c r="D776" s="33" t="s">
        <v>41</v>
      </c>
      <c r="E776" s="39" t="str">
        <f ca="1">VLOOKUP(RANDBETWEEN(1,65),TABLAS!$B$4:$D$68,2,0)</f>
        <v>comprobantes de pago</v>
      </c>
      <c r="F776" s="41">
        <f t="shared" ca="1" si="12"/>
        <v>13696</v>
      </c>
      <c r="G776" s="41">
        <f ca="1">RANDBETWEEN(70,130)/100*Tabla1[[#This Row],[Valor Meta 2019]]</f>
        <v>14243.84</v>
      </c>
      <c r="H776" s="40">
        <f ca="1">RANDBETWEEN(70,120)/100*Tabla1[[#This Row],[Valor Real 2019]]</f>
        <v>17092.608</v>
      </c>
    </row>
    <row r="777" spans="2:8" ht="15" customHeight="1" x14ac:dyDescent="0.25">
      <c r="B777" s="33" t="s">
        <v>25</v>
      </c>
      <c r="C777" s="36" t="str">
        <f ca="1">VLOOKUP(Tabla1[[#This Row],[Cuenta]],TABLAS!$C:$D,2,0)</f>
        <v>PERSONAL</v>
      </c>
      <c r="D777" s="33" t="s">
        <v>41</v>
      </c>
      <c r="E777" s="39" t="str">
        <f ca="1">VLOOKUP(RANDBETWEEN(1,65),TABLAS!$B$4:$D$68,2,0)</f>
        <v>Tickets de alimentos</v>
      </c>
      <c r="F777" s="41">
        <f t="shared" ca="1" si="12"/>
        <v>8672</v>
      </c>
      <c r="G777" s="41">
        <f ca="1">RANDBETWEEN(70,130)/100*Tabla1[[#This Row],[Valor Meta 2019]]</f>
        <v>8932.16</v>
      </c>
      <c r="H777" s="40">
        <f ca="1">RANDBETWEEN(70,120)/100*Tabla1[[#This Row],[Valor Real 2019]]</f>
        <v>6252.5119999999997</v>
      </c>
    </row>
    <row r="778" spans="2:8" ht="15" customHeight="1" x14ac:dyDescent="0.25">
      <c r="B778" s="33" t="s">
        <v>25</v>
      </c>
      <c r="C778" s="36" t="str">
        <f ca="1">VLOOKUP(Tabla1[[#This Row],[Cuenta]],TABLAS!$C:$D,2,0)</f>
        <v>DEPRECIACIÓN, MAQ Y EQUIPOS</v>
      </c>
      <c r="D778" s="33" t="s">
        <v>41</v>
      </c>
      <c r="E778" s="39" t="str">
        <f ca="1">VLOOKUP(RANDBETWEEN(1,65),TABLAS!$B$4:$D$68,2,0)</f>
        <v>Deprec. Edificaciones leasing</v>
      </c>
      <c r="F778" s="41">
        <f t="shared" ca="1" si="12"/>
        <v>21968</v>
      </c>
      <c r="G778" s="41">
        <f ca="1">RANDBETWEEN(70,130)/100*Tabla1[[#This Row],[Valor Meta 2019]]</f>
        <v>21968</v>
      </c>
      <c r="H778" s="40">
        <f ca="1">RANDBETWEEN(70,120)/100*Tabla1[[#This Row],[Valor Real 2019]]</f>
        <v>18672.8</v>
      </c>
    </row>
    <row r="779" spans="2:8" ht="15" customHeight="1" x14ac:dyDescent="0.25">
      <c r="B779" s="33" t="s">
        <v>25</v>
      </c>
      <c r="C779" s="36" t="str">
        <f ca="1">VLOOKUP(Tabla1[[#This Row],[Cuenta]],TABLAS!$C:$D,2,0)</f>
        <v>GESTIÓN</v>
      </c>
      <c r="D779" s="33" t="s">
        <v>41</v>
      </c>
      <c r="E779" s="39" t="str">
        <f ca="1">VLOOKUP(RANDBETWEEN(1,65),TABLAS!$B$4:$D$68,2,0)</f>
        <v>comprobantes de pago</v>
      </c>
      <c r="F779" s="41">
        <f t="shared" ca="1" si="12"/>
        <v>11743</v>
      </c>
      <c r="G779" s="41">
        <f ca="1">RANDBETWEEN(70,130)/100*Tabla1[[#This Row],[Valor Meta 2019]]</f>
        <v>8807.25</v>
      </c>
      <c r="H779" s="40">
        <f ca="1">RANDBETWEEN(70,120)/100*Tabla1[[#This Row],[Valor Real 2019]]</f>
        <v>7574.2349999999997</v>
      </c>
    </row>
    <row r="780" spans="2:8" ht="15" customHeight="1" x14ac:dyDescent="0.25">
      <c r="B780" s="33" t="s">
        <v>25</v>
      </c>
      <c r="C780" s="36" t="str">
        <f ca="1">VLOOKUP(Tabla1[[#This Row],[Cuenta]],TABLAS!$C:$D,2,0)</f>
        <v>DEPRECIACIÓN, MAQ Y EQUIPOS</v>
      </c>
      <c r="D780" s="33" t="s">
        <v>41</v>
      </c>
      <c r="E780" s="39" t="str">
        <f ca="1">VLOOKUP(RANDBETWEEN(1,65),TABLAS!$B$4:$D$68,2,0)</f>
        <v>Deprec.Equipo de transporte leasing</v>
      </c>
      <c r="F780" s="41">
        <f t="shared" ca="1" si="12"/>
        <v>21889</v>
      </c>
      <c r="G780" s="41">
        <f ca="1">RANDBETWEEN(70,130)/100*Tabla1[[#This Row],[Valor Meta 2019]]</f>
        <v>28236.81</v>
      </c>
      <c r="H780" s="40">
        <f ca="1">RANDBETWEEN(70,120)/100*Tabla1[[#This Row],[Valor Real 2019]]</f>
        <v>33037.0677</v>
      </c>
    </row>
    <row r="781" spans="2:8" ht="15" customHeight="1" x14ac:dyDescent="0.25">
      <c r="B781" s="33" t="s">
        <v>25</v>
      </c>
      <c r="C781" s="36" t="str">
        <f ca="1">VLOOKUP(Tabla1[[#This Row],[Cuenta]],TABLAS!$C:$D,2,0)</f>
        <v>DEPRECIACIÓN, MAQ Y EQUIPOS</v>
      </c>
      <c r="D781" s="33" t="s">
        <v>42</v>
      </c>
      <c r="E781" s="39" t="str">
        <f ca="1">VLOOKUP(RANDBETWEEN(1,65),TABLAS!$B$4:$D$68,2,0)</f>
        <v>Depre.Equipos diversos leasing</v>
      </c>
      <c r="F781" s="41">
        <f t="shared" ca="1" si="12"/>
        <v>25420</v>
      </c>
      <c r="G781" s="41">
        <f ca="1">RANDBETWEEN(70,130)/100*Tabla1[[#This Row],[Valor Meta 2019]]</f>
        <v>31520.799999999999</v>
      </c>
      <c r="H781" s="40">
        <f ca="1">RANDBETWEEN(70,120)/100*Tabla1[[#This Row],[Valor Real 2019]]</f>
        <v>23010.183999999997</v>
      </c>
    </row>
    <row r="782" spans="2:8" ht="15" customHeight="1" x14ac:dyDescent="0.25">
      <c r="B782" s="33" t="s">
        <v>25</v>
      </c>
      <c r="C782" s="36" t="str">
        <f ca="1">VLOOKUP(Tabla1[[#This Row],[Cuenta]],TABLAS!$C:$D,2,0)</f>
        <v>DEPRECIACIÓN, MAQ Y EQUIPOS</v>
      </c>
      <c r="D782" s="33" t="s">
        <v>42</v>
      </c>
      <c r="E782" s="39" t="str">
        <f ca="1">VLOOKUP(RANDBETWEEN(1,65),TABLAS!$B$4:$D$68,2,0)</f>
        <v>Deprec.Equipo de computo Costo</v>
      </c>
      <c r="F782" s="41">
        <f t="shared" ca="1" si="12"/>
        <v>8183</v>
      </c>
      <c r="G782" s="41">
        <f ca="1">RANDBETWEEN(70,130)/100*Tabla1[[#This Row],[Valor Meta 2019]]</f>
        <v>8428.49</v>
      </c>
      <c r="H782" s="40">
        <f ca="1">RANDBETWEEN(70,120)/100*Tabla1[[#This Row],[Valor Real 2019]]</f>
        <v>5899.9429999999993</v>
      </c>
    </row>
    <row r="783" spans="2:8" ht="15" customHeight="1" x14ac:dyDescent="0.25">
      <c r="B783" s="33" t="s">
        <v>25</v>
      </c>
      <c r="C783" s="36" t="str">
        <f ca="1">VLOOKUP(Tabla1[[#This Row],[Cuenta]],TABLAS!$C:$D,2,0)</f>
        <v>PERSONAL</v>
      </c>
      <c r="D783" s="33" t="s">
        <v>42</v>
      </c>
      <c r="E783" s="39" t="str">
        <f ca="1">VLOOKUP(RANDBETWEEN(1,65),TABLAS!$B$4:$D$68,2,0)</f>
        <v>Uniformes</v>
      </c>
      <c r="F783" s="41">
        <f t="shared" ca="1" si="12"/>
        <v>13623</v>
      </c>
      <c r="G783" s="41">
        <f ca="1">RANDBETWEEN(70,130)/100*Tabla1[[#This Row],[Valor Meta 2019]]</f>
        <v>10625.94</v>
      </c>
      <c r="H783" s="40">
        <f ca="1">RANDBETWEEN(70,120)/100*Tabla1[[#This Row],[Valor Real 2019]]</f>
        <v>11901.052800000001</v>
      </c>
    </row>
    <row r="784" spans="2:8" ht="15" customHeight="1" x14ac:dyDescent="0.25">
      <c r="B784" s="33" t="s">
        <v>25</v>
      </c>
      <c r="C784" s="36" t="str">
        <f ca="1">VLOOKUP(Tabla1[[#This Row],[Cuenta]],TABLAS!$C:$D,2,0)</f>
        <v>GESTIÓN</v>
      </c>
      <c r="D784" s="33" t="s">
        <v>42</v>
      </c>
      <c r="E784" s="39" t="str">
        <f ca="1">VLOOKUP(RANDBETWEEN(1,65),TABLAS!$B$4:$D$68,2,0)</f>
        <v>Movilidad</v>
      </c>
      <c r="F784" s="41">
        <f t="shared" ca="1" si="12"/>
        <v>13167</v>
      </c>
      <c r="G784" s="41">
        <f ca="1">RANDBETWEEN(70,130)/100*Tabla1[[#This Row],[Valor Meta 2019]]</f>
        <v>15405.39</v>
      </c>
      <c r="H784" s="40">
        <f ca="1">RANDBETWEEN(70,120)/100*Tabla1[[#This Row],[Valor Real 2019]]</f>
        <v>12940.527599999999</v>
      </c>
    </row>
    <row r="785" spans="2:8" ht="15" customHeight="1" x14ac:dyDescent="0.25">
      <c r="B785" s="33" t="s">
        <v>25</v>
      </c>
      <c r="C785" s="36" t="str">
        <f ca="1">VLOOKUP(Tabla1[[#This Row],[Cuenta]],TABLAS!$C:$D,2,0)</f>
        <v>SERVICIOS DE TERCEROS</v>
      </c>
      <c r="D785" s="33" t="s">
        <v>42</v>
      </c>
      <c r="E785" s="39" t="str">
        <f ca="1">VLOOKUP(RANDBETWEEN(1,65),TABLAS!$B$4:$D$68,2,0)</f>
        <v>Aporte Publicitario</v>
      </c>
      <c r="F785" s="41">
        <f t="shared" ca="1" si="12"/>
        <v>26399</v>
      </c>
      <c r="G785" s="41">
        <f ca="1">RANDBETWEEN(70,130)/100*Tabla1[[#This Row],[Valor Meta 2019]]</f>
        <v>22439.149999999998</v>
      </c>
      <c r="H785" s="40">
        <f ca="1">RANDBETWEEN(70,120)/100*Tabla1[[#This Row],[Valor Real 2019]]</f>
        <v>17053.753999999997</v>
      </c>
    </row>
    <row r="786" spans="2:8" ht="15" customHeight="1" x14ac:dyDescent="0.25">
      <c r="B786" s="33" t="s">
        <v>25</v>
      </c>
      <c r="C786" s="36" t="str">
        <f ca="1">VLOOKUP(Tabla1[[#This Row],[Cuenta]],TABLAS!$C:$D,2,0)</f>
        <v>DEPRECIACIÓN, MAQ Y EQUIPOS</v>
      </c>
      <c r="D786" s="33" t="s">
        <v>42</v>
      </c>
      <c r="E786" s="39" t="str">
        <f ca="1">VLOOKUP(RANDBETWEEN(1,65),TABLAS!$B$4:$D$68,2,0)</f>
        <v>Deprec.Maquinarias Costo</v>
      </c>
      <c r="F786" s="41">
        <f t="shared" ca="1" si="12"/>
        <v>20219</v>
      </c>
      <c r="G786" s="41">
        <f ca="1">RANDBETWEEN(70,130)/100*Tabla1[[#This Row],[Valor Meta 2019]]</f>
        <v>24869.37</v>
      </c>
      <c r="H786" s="40">
        <f ca="1">RANDBETWEEN(70,120)/100*Tabla1[[#This Row],[Valor Real 2019]]</f>
        <v>20144.189699999999</v>
      </c>
    </row>
    <row r="787" spans="2:8" ht="15" customHeight="1" x14ac:dyDescent="0.25">
      <c r="B787" s="33" t="s">
        <v>25</v>
      </c>
      <c r="C787" s="36" t="str">
        <f ca="1">VLOOKUP(Tabla1[[#This Row],[Cuenta]],TABLAS!$C:$D,2,0)</f>
        <v>DEPRECIACIÓN, MAQ Y EQUIPOS</v>
      </c>
      <c r="D787" s="33" t="s">
        <v>42</v>
      </c>
      <c r="E787" s="39" t="str">
        <f ca="1">VLOOKUP(RANDBETWEEN(1,65),TABLAS!$B$4:$D$68,2,0)</f>
        <v>Deprec.Equipo de computo Costo</v>
      </c>
      <c r="F787" s="41">
        <f t="shared" ca="1" si="12"/>
        <v>26392</v>
      </c>
      <c r="G787" s="41">
        <f ca="1">RANDBETWEEN(70,130)/100*Tabla1[[#This Row],[Valor Meta 2019]]</f>
        <v>31406.48</v>
      </c>
      <c r="H787" s="40">
        <f ca="1">RANDBETWEEN(70,120)/100*Tabla1[[#This Row],[Valor Real 2019]]</f>
        <v>31406.48</v>
      </c>
    </row>
    <row r="788" spans="2:8" ht="15" customHeight="1" x14ac:dyDescent="0.25">
      <c r="B788" s="33" t="s">
        <v>25</v>
      </c>
      <c r="C788" s="36" t="str">
        <f ca="1">VLOOKUP(Tabla1[[#This Row],[Cuenta]],TABLAS!$C:$D,2,0)</f>
        <v>GESTIÓN</v>
      </c>
      <c r="D788" s="33" t="s">
        <v>42</v>
      </c>
      <c r="E788" s="39" t="str">
        <f ca="1">VLOOKUP(RANDBETWEEN(1,65),TABLAS!$B$4:$D$68,2,0)</f>
        <v>Otros-Gastos Reparables</v>
      </c>
      <c r="F788" s="41">
        <f t="shared" ca="1" si="12"/>
        <v>10222</v>
      </c>
      <c r="G788" s="41">
        <f ca="1">RANDBETWEEN(70,130)/100*Tabla1[[#This Row],[Valor Meta 2019]]</f>
        <v>10017.56</v>
      </c>
      <c r="H788" s="40">
        <f ca="1">RANDBETWEEN(70,120)/100*Tabla1[[#This Row],[Valor Real 2019]]</f>
        <v>9516.6819999999989</v>
      </c>
    </row>
    <row r="789" spans="2:8" ht="15" customHeight="1" x14ac:dyDescent="0.25">
      <c r="B789" s="33" t="s">
        <v>25</v>
      </c>
      <c r="C789" s="36" t="str">
        <f ca="1">VLOOKUP(Tabla1[[#This Row],[Cuenta]],TABLAS!$C:$D,2,0)</f>
        <v>GESTIÓN</v>
      </c>
      <c r="D789" s="33" t="s">
        <v>42</v>
      </c>
      <c r="E789" s="39" t="str">
        <f ca="1">VLOOKUP(RANDBETWEEN(1,65),TABLAS!$B$4:$D$68,2,0)</f>
        <v>Combustible</v>
      </c>
      <c r="F789" s="41">
        <f t="shared" ca="1" si="12"/>
        <v>9458</v>
      </c>
      <c r="G789" s="41">
        <f ca="1">RANDBETWEEN(70,130)/100*Tabla1[[#This Row],[Valor Meta 2019]]</f>
        <v>10876.699999999999</v>
      </c>
      <c r="H789" s="40">
        <f ca="1">RANDBETWEEN(70,120)/100*Tabla1[[#This Row],[Valor Real 2019]]</f>
        <v>10659.165999999999</v>
      </c>
    </row>
    <row r="790" spans="2:8" ht="15" customHeight="1" x14ac:dyDescent="0.25">
      <c r="B790" s="33" t="s">
        <v>25</v>
      </c>
      <c r="C790" s="36" t="str">
        <f ca="1">VLOOKUP(Tabla1[[#This Row],[Cuenta]],TABLAS!$C:$D,2,0)</f>
        <v>PERSONAL</v>
      </c>
      <c r="D790" s="33" t="s">
        <v>42</v>
      </c>
      <c r="E790" s="39" t="str">
        <f ca="1">VLOOKUP(RANDBETWEEN(1,65),TABLAS!$B$4:$D$68,2,0)</f>
        <v>Consumos</v>
      </c>
      <c r="F790" s="41">
        <f t="shared" ca="1" si="12"/>
        <v>16687</v>
      </c>
      <c r="G790" s="41">
        <f ca="1">RANDBETWEEN(70,130)/100*Tabla1[[#This Row],[Valor Meta 2019]]</f>
        <v>18689.440000000002</v>
      </c>
      <c r="H790" s="40">
        <f ca="1">RANDBETWEEN(70,120)/100*Tabla1[[#This Row],[Valor Real 2019]]</f>
        <v>13643.291200000001</v>
      </c>
    </row>
    <row r="791" spans="2:8" ht="15" customHeight="1" x14ac:dyDescent="0.25">
      <c r="B791" s="33" t="s">
        <v>25</v>
      </c>
      <c r="C791" s="36" t="str">
        <f ca="1">VLOOKUP(Tabla1[[#This Row],[Cuenta]],TABLAS!$C:$D,2,0)</f>
        <v>SERVICIOS DE TERCEROS</v>
      </c>
      <c r="D791" s="33" t="s">
        <v>42</v>
      </c>
      <c r="E791" s="39" t="str">
        <f ca="1">VLOOKUP(RANDBETWEEN(1,65),TABLAS!$B$4:$D$68,2,0)</f>
        <v>Aporte Publicitario</v>
      </c>
      <c r="F791" s="41">
        <f t="shared" ca="1" si="12"/>
        <v>18079</v>
      </c>
      <c r="G791" s="41">
        <f ca="1">RANDBETWEEN(70,130)/100*Tabla1[[#This Row],[Valor Meta 2019]]</f>
        <v>18982.95</v>
      </c>
      <c r="H791" s="40">
        <f ca="1">RANDBETWEEN(70,120)/100*Tabla1[[#This Row],[Valor Real 2019]]</f>
        <v>15376.189500000002</v>
      </c>
    </row>
    <row r="792" spans="2:8" ht="15" customHeight="1" x14ac:dyDescent="0.25">
      <c r="B792" s="33" t="s">
        <v>25</v>
      </c>
      <c r="C792" s="36" t="str">
        <f ca="1">VLOOKUP(Tabla1[[#This Row],[Cuenta]],TABLAS!$C:$D,2,0)</f>
        <v>SERVICIOS DE TERCEROS</v>
      </c>
      <c r="D792" s="33" t="s">
        <v>42</v>
      </c>
      <c r="E792" s="39" t="str">
        <f ca="1">VLOOKUP(RANDBETWEEN(1,65),TABLAS!$B$4:$D$68,2,0)</f>
        <v>Flete Local</v>
      </c>
      <c r="F792" s="41">
        <f t="shared" ca="1" si="12"/>
        <v>24950</v>
      </c>
      <c r="G792" s="41">
        <f ca="1">RANDBETWEEN(70,130)/100*Tabla1[[#This Row],[Valor Meta 2019]]</f>
        <v>24700.5</v>
      </c>
      <c r="H792" s="40">
        <f ca="1">RANDBETWEEN(70,120)/100*Tabla1[[#This Row],[Valor Real 2019]]</f>
        <v>29640.6</v>
      </c>
    </row>
    <row r="793" spans="2:8" ht="15" customHeight="1" x14ac:dyDescent="0.25">
      <c r="B793" s="33" t="s">
        <v>25</v>
      </c>
      <c r="C793" s="36" t="str">
        <f ca="1">VLOOKUP(Tabla1[[#This Row],[Cuenta]],TABLAS!$C:$D,2,0)</f>
        <v>SERVICIOS DE TERCEROS</v>
      </c>
      <c r="D793" s="33" t="s">
        <v>42</v>
      </c>
      <c r="E793" s="39" t="str">
        <f ca="1">VLOOKUP(RANDBETWEEN(1,65),TABLAS!$B$4:$D$68,2,0)</f>
        <v>Mantenimiento / Reparaciones</v>
      </c>
      <c r="F793" s="41">
        <f t="shared" ca="1" si="12"/>
        <v>14985</v>
      </c>
      <c r="G793" s="41">
        <f ca="1">RANDBETWEEN(70,130)/100*Tabla1[[#This Row],[Valor Meta 2019]]</f>
        <v>15434.550000000001</v>
      </c>
      <c r="H793" s="40">
        <f ca="1">RANDBETWEEN(70,120)/100*Tabla1[[#This Row],[Valor Real 2019]]</f>
        <v>15280.204500000002</v>
      </c>
    </row>
    <row r="794" spans="2:8" ht="15" customHeight="1" x14ac:dyDescent="0.25">
      <c r="B794" s="33" t="s">
        <v>25</v>
      </c>
      <c r="C794" s="36" t="str">
        <f ca="1">VLOOKUP(Tabla1[[#This Row],[Cuenta]],TABLAS!$C:$D,2,0)</f>
        <v>SERVICIOS DE TERCEROS</v>
      </c>
      <c r="D794" s="33" t="s">
        <v>42</v>
      </c>
      <c r="E794" s="39" t="str">
        <f ca="1">VLOOKUP(RANDBETWEEN(1,65),TABLAS!$B$4:$D$68,2,0)</f>
        <v>Gastos por almacenaje y/o embalaje</v>
      </c>
      <c r="F794" s="41">
        <f t="shared" ca="1" si="12"/>
        <v>10815</v>
      </c>
      <c r="G794" s="41">
        <f ca="1">RANDBETWEEN(70,130)/100*Tabla1[[#This Row],[Valor Meta 2019]]</f>
        <v>12329.099999999999</v>
      </c>
      <c r="H794" s="40">
        <f ca="1">RANDBETWEEN(70,120)/100*Tabla1[[#This Row],[Valor Real 2019]]</f>
        <v>11712.644999999999</v>
      </c>
    </row>
    <row r="795" spans="2:8" ht="15" customHeight="1" x14ac:dyDescent="0.25">
      <c r="B795" s="33" t="s">
        <v>25</v>
      </c>
      <c r="C795" s="36" t="str">
        <f ca="1">VLOOKUP(Tabla1[[#This Row],[Cuenta]],TABLAS!$C:$D,2,0)</f>
        <v>GESTIÓN</v>
      </c>
      <c r="D795" s="33" t="s">
        <v>42</v>
      </c>
      <c r="E795" s="39" t="str">
        <f ca="1">VLOOKUP(RANDBETWEEN(1,65),TABLAS!$B$4:$D$68,2,0)</f>
        <v>Combustible</v>
      </c>
      <c r="F795" s="41">
        <f t="shared" ca="1" si="12"/>
        <v>17095</v>
      </c>
      <c r="G795" s="41">
        <f ca="1">RANDBETWEEN(70,130)/100*Tabla1[[#This Row],[Valor Meta 2019]]</f>
        <v>18804.5</v>
      </c>
      <c r="H795" s="40">
        <f ca="1">RANDBETWEEN(70,120)/100*Tabla1[[#This Row],[Valor Real 2019]]</f>
        <v>20872.995000000003</v>
      </c>
    </row>
    <row r="796" spans="2:8" ht="15" customHeight="1" x14ac:dyDescent="0.25">
      <c r="B796" s="33" t="s">
        <v>25</v>
      </c>
      <c r="C796" s="36" t="str">
        <f ca="1">VLOOKUP(Tabla1[[#This Row],[Cuenta]],TABLAS!$C:$D,2,0)</f>
        <v>SERVICIOS DE TERCEROS</v>
      </c>
      <c r="D796" s="33" t="s">
        <v>43</v>
      </c>
      <c r="E796" s="39" t="str">
        <f ca="1">VLOOKUP(RANDBETWEEN(1,65),TABLAS!$B$4:$D$68,2,0)</f>
        <v>Flete Local</v>
      </c>
      <c r="F796" s="41">
        <f t="shared" ca="1" si="12"/>
        <v>28608</v>
      </c>
      <c r="G796" s="41">
        <f ca="1">RANDBETWEEN(70,130)/100*Tabla1[[#This Row],[Valor Meta 2019]]</f>
        <v>25175.040000000001</v>
      </c>
      <c r="H796" s="40">
        <f ca="1">RANDBETWEEN(70,120)/100*Tabla1[[#This Row],[Valor Real 2019]]</f>
        <v>25175.040000000001</v>
      </c>
    </row>
    <row r="797" spans="2:8" ht="15" customHeight="1" x14ac:dyDescent="0.25">
      <c r="B797" s="33" t="s">
        <v>25</v>
      </c>
      <c r="C797" s="36" t="str">
        <f ca="1">VLOOKUP(Tabla1[[#This Row],[Cuenta]],TABLAS!$C:$D,2,0)</f>
        <v>SERVICIOS DE TERCEROS</v>
      </c>
      <c r="D797" s="33" t="s">
        <v>43</v>
      </c>
      <c r="E797" s="39" t="str">
        <f ca="1">VLOOKUP(RANDBETWEEN(1,65),TABLAS!$B$4:$D$68,2,0)</f>
        <v>Agua</v>
      </c>
      <c r="F797" s="41">
        <f t="shared" ca="1" si="12"/>
        <v>8058</v>
      </c>
      <c r="G797" s="41">
        <f ca="1">RANDBETWEEN(70,130)/100*Tabla1[[#This Row],[Valor Meta 2019]]</f>
        <v>7171.62</v>
      </c>
      <c r="H797" s="40">
        <f ca="1">RANDBETWEEN(70,120)/100*Tabla1[[#This Row],[Valor Real 2019]]</f>
        <v>5809.0122000000001</v>
      </c>
    </row>
    <row r="798" spans="2:8" ht="15" customHeight="1" x14ac:dyDescent="0.25">
      <c r="B798" s="33" t="s">
        <v>25</v>
      </c>
      <c r="C798" s="36" t="str">
        <f ca="1">VLOOKUP(Tabla1[[#This Row],[Cuenta]],TABLAS!$C:$D,2,0)</f>
        <v>SERVICIOS DE TERCEROS</v>
      </c>
      <c r="D798" s="33" t="s">
        <v>43</v>
      </c>
      <c r="E798" s="39" t="str">
        <f ca="1">VLOOKUP(RANDBETWEEN(1,65),TABLAS!$B$4:$D$68,2,0)</f>
        <v>Courier</v>
      </c>
      <c r="F798" s="41">
        <f t="shared" ca="1" si="12"/>
        <v>9860</v>
      </c>
      <c r="G798" s="41">
        <f ca="1">RANDBETWEEN(70,130)/100*Tabla1[[#This Row],[Valor Meta 2019]]</f>
        <v>12226.4</v>
      </c>
      <c r="H798" s="40">
        <f ca="1">RANDBETWEEN(70,120)/100*Tabla1[[#This Row],[Valor Real 2019]]</f>
        <v>10514.704</v>
      </c>
    </row>
    <row r="799" spans="2:8" ht="15" customHeight="1" x14ac:dyDescent="0.25">
      <c r="B799" s="33" t="s">
        <v>25</v>
      </c>
      <c r="C799" s="36" t="str">
        <f ca="1">VLOOKUP(Tabla1[[#This Row],[Cuenta]],TABLAS!$C:$D,2,0)</f>
        <v>DEPRECIACIÓN, MAQ Y EQUIPOS</v>
      </c>
      <c r="D799" s="33" t="s">
        <v>43</v>
      </c>
      <c r="E799" s="39" t="str">
        <f ca="1">VLOOKUP(RANDBETWEEN(1,65),TABLAS!$B$4:$D$68,2,0)</f>
        <v>Deprc.Muebles y enseres leasing</v>
      </c>
      <c r="F799" s="41">
        <f t="shared" ca="1" si="12"/>
        <v>25376</v>
      </c>
      <c r="G799" s="41">
        <f ca="1">RANDBETWEEN(70,130)/100*Tabla1[[#This Row],[Valor Meta 2019]]</f>
        <v>22584.639999999999</v>
      </c>
      <c r="H799" s="40">
        <f ca="1">RANDBETWEEN(70,120)/100*Tabla1[[#This Row],[Valor Real 2019]]</f>
        <v>17841.865600000001</v>
      </c>
    </row>
    <row r="800" spans="2:8" ht="15" customHeight="1" x14ac:dyDescent="0.25">
      <c r="B800" s="33" t="s">
        <v>25</v>
      </c>
      <c r="C800" s="36" t="str">
        <f ca="1">VLOOKUP(Tabla1[[#This Row],[Cuenta]],TABLAS!$C:$D,2,0)</f>
        <v>GESTIÓN</v>
      </c>
      <c r="D800" s="33" t="s">
        <v>43</v>
      </c>
      <c r="E800" s="39" t="str">
        <f ca="1">VLOOKUP(RANDBETWEEN(1,65),TABLAS!$B$4:$D$68,2,0)</f>
        <v>comprobantes de pago</v>
      </c>
      <c r="F800" s="41">
        <f t="shared" ca="1" si="12"/>
        <v>24905</v>
      </c>
      <c r="G800" s="41">
        <f ca="1">RANDBETWEEN(70,130)/100*Tabla1[[#This Row],[Valor Meta 2019]]</f>
        <v>31629.350000000002</v>
      </c>
      <c r="H800" s="40">
        <f ca="1">RANDBETWEEN(70,120)/100*Tabla1[[#This Row],[Valor Real 2019]]</f>
        <v>25619.773500000003</v>
      </c>
    </row>
    <row r="801" spans="2:8" ht="15" customHeight="1" x14ac:dyDescent="0.25">
      <c r="B801" s="33" t="s">
        <v>25</v>
      </c>
      <c r="C801" s="36" t="str">
        <f ca="1">VLOOKUP(Tabla1[[#This Row],[Cuenta]],TABLAS!$C:$D,2,0)</f>
        <v>SERVICIOS DE TERCEROS</v>
      </c>
      <c r="D801" s="33" t="s">
        <v>43</v>
      </c>
      <c r="E801" s="39" t="str">
        <f ca="1">VLOOKUP(RANDBETWEEN(1,65),TABLAS!$B$4:$D$68,2,0)</f>
        <v>Estibas</v>
      </c>
      <c r="F801" s="41">
        <f t="shared" ca="1" si="12"/>
        <v>11554</v>
      </c>
      <c r="G801" s="41">
        <f ca="1">RANDBETWEEN(70,130)/100*Tabla1[[#This Row],[Valor Meta 2019]]</f>
        <v>11554</v>
      </c>
      <c r="H801" s="40">
        <f ca="1">RANDBETWEEN(70,120)/100*Tabla1[[#This Row],[Valor Real 2019]]</f>
        <v>12247.24</v>
      </c>
    </row>
    <row r="802" spans="2:8" ht="15" customHeight="1" x14ac:dyDescent="0.25">
      <c r="B802" s="33" t="s">
        <v>25</v>
      </c>
      <c r="C802" s="36" t="str">
        <f ca="1">VLOOKUP(Tabla1[[#This Row],[Cuenta]],TABLAS!$C:$D,2,0)</f>
        <v>PERSONAL</v>
      </c>
      <c r="D802" s="33" t="s">
        <v>43</v>
      </c>
      <c r="E802" s="39" t="str">
        <f ca="1">VLOOKUP(RANDBETWEEN(1,65),TABLAS!$B$4:$D$68,2,0)</f>
        <v>Movilidad y/o servicio de Transporte</v>
      </c>
      <c r="F802" s="41">
        <f t="shared" ca="1" si="12"/>
        <v>16260</v>
      </c>
      <c r="G802" s="41">
        <f ca="1">RANDBETWEEN(70,130)/100*Tabla1[[#This Row],[Valor Meta 2019]]</f>
        <v>16747.8</v>
      </c>
      <c r="H802" s="40">
        <f ca="1">RANDBETWEEN(70,120)/100*Tabla1[[#This Row],[Valor Real 2019]]</f>
        <v>15575.454</v>
      </c>
    </row>
    <row r="803" spans="2:8" ht="15" customHeight="1" x14ac:dyDescent="0.25">
      <c r="B803" s="33" t="s">
        <v>25</v>
      </c>
      <c r="C803" s="36" t="str">
        <f ca="1">VLOOKUP(Tabla1[[#This Row],[Cuenta]],TABLAS!$C:$D,2,0)</f>
        <v>SERVICIOS DE TERCEROS</v>
      </c>
      <c r="D803" s="33" t="s">
        <v>43</v>
      </c>
      <c r="E803" s="39" t="str">
        <f ca="1">VLOOKUP(RANDBETWEEN(1,65),TABLAS!$B$4:$D$68,2,0)</f>
        <v>Servicio de personal (service)</v>
      </c>
      <c r="F803" s="41">
        <f t="shared" ca="1" si="12"/>
        <v>29146</v>
      </c>
      <c r="G803" s="41">
        <f ca="1">RANDBETWEEN(70,130)/100*Tabla1[[#This Row],[Valor Meta 2019]]</f>
        <v>21568.04</v>
      </c>
      <c r="H803" s="40">
        <f ca="1">RANDBETWEEN(70,120)/100*Tabla1[[#This Row],[Valor Real 2019]]</f>
        <v>16176.03</v>
      </c>
    </row>
    <row r="804" spans="2:8" ht="15" customHeight="1" x14ac:dyDescent="0.25">
      <c r="B804" s="33" t="s">
        <v>25</v>
      </c>
      <c r="C804" s="36" t="str">
        <f ca="1">VLOOKUP(Tabla1[[#This Row],[Cuenta]],TABLAS!$C:$D,2,0)</f>
        <v>SERVICIOS DE TERCEROS</v>
      </c>
      <c r="D804" s="33" t="s">
        <v>38</v>
      </c>
      <c r="E804" s="39" t="str">
        <f ca="1">VLOOKUP(RANDBETWEEN(1,65),TABLAS!$B$4:$D$68,2,0)</f>
        <v>Limpieza</v>
      </c>
      <c r="F804" s="41">
        <f t="shared" ca="1" si="12"/>
        <v>11396</v>
      </c>
      <c r="G804" s="41">
        <f ca="1">RANDBETWEEN(70,130)/100*Tabla1[[#This Row],[Valor Meta 2019]]</f>
        <v>10598.28</v>
      </c>
      <c r="H804" s="40">
        <f ca="1">RANDBETWEEN(70,120)/100*Tabla1[[#This Row],[Valor Real 2019]]</f>
        <v>11658.108000000002</v>
      </c>
    </row>
    <row r="805" spans="2:8" ht="15" customHeight="1" x14ac:dyDescent="0.25">
      <c r="B805" s="33" t="s">
        <v>25</v>
      </c>
      <c r="C805" s="36" t="str">
        <f ca="1">VLOOKUP(Tabla1[[#This Row],[Cuenta]],TABLAS!$C:$D,2,0)</f>
        <v>SERVICIOS DE TERCEROS</v>
      </c>
      <c r="D805" s="33" t="s">
        <v>38</v>
      </c>
      <c r="E805" s="39" t="str">
        <f ca="1">VLOOKUP(RANDBETWEEN(1,65),TABLAS!$B$4:$D$68,2,0)</f>
        <v>Gastos por almacenaje y/o embalaje</v>
      </c>
      <c r="F805" s="41">
        <f t="shared" ca="1" si="12"/>
        <v>10035</v>
      </c>
      <c r="G805" s="41">
        <f ca="1">RANDBETWEEN(70,130)/100*Tabla1[[#This Row],[Valor Meta 2019]]</f>
        <v>8529.75</v>
      </c>
      <c r="H805" s="40">
        <f ca="1">RANDBETWEEN(70,120)/100*Tabla1[[#This Row],[Valor Real 2019]]</f>
        <v>9809.2124999999996</v>
      </c>
    </row>
    <row r="806" spans="2:8" ht="15" customHeight="1" x14ac:dyDescent="0.25">
      <c r="B806" s="33" t="s">
        <v>25</v>
      </c>
      <c r="C806" s="36" t="str">
        <f ca="1">VLOOKUP(Tabla1[[#This Row],[Cuenta]],TABLAS!$C:$D,2,0)</f>
        <v>DEPRECIACIÓN, MAQ Y EQUIPOS</v>
      </c>
      <c r="D806" s="33" t="s">
        <v>38</v>
      </c>
      <c r="E806" s="39" t="str">
        <f ca="1">VLOOKUP(RANDBETWEEN(1,65),TABLAS!$B$4:$D$68,2,0)</f>
        <v>Deprec.Equipo de computo leasing</v>
      </c>
      <c r="F806" s="41">
        <f t="shared" ca="1" si="12"/>
        <v>17243</v>
      </c>
      <c r="G806" s="41">
        <f ca="1">RANDBETWEEN(70,130)/100*Tabla1[[#This Row],[Valor Meta 2019]]</f>
        <v>20519.169999999998</v>
      </c>
      <c r="H806" s="40">
        <f ca="1">RANDBETWEEN(70,120)/100*Tabla1[[#This Row],[Valor Real 2019]]</f>
        <v>18467.253000000001</v>
      </c>
    </row>
    <row r="807" spans="2:8" ht="15" customHeight="1" x14ac:dyDescent="0.25">
      <c r="B807" s="33" t="s">
        <v>25</v>
      </c>
      <c r="C807" s="36" t="str">
        <f ca="1">VLOOKUP(Tabla1[[#This Row],[Cuenta]],TABLAS!$C:$D,2,0)</f>
        <v>SERVICIOS DE TERCEROS</v>
      </c>
      <c r="D807" s="33" t="s">
        <v>38</v>
      </c>
      <c r="E807" s="39" t="str">
        <f ca="1">VLOOKUP(RANDBETWEEN(1,65),TABLAS!$B$4:$D$68,2,0)</f>
        <v>Flete a Provincia</v>
      </c>
      <c r="F807" s="41">
        <f t="shared" ca="1" si="12"/>
        <v>14170</v>
      </c>
      <c r="G807" s="41">
        <f ca="1">RANDBETWEEN(70,130)/100*Tabla1[[#This Row],[Valor Meta 2019]]</f>
        <v>13886.6</v>
      </c>
      <c r="H807" s="40">
        <f ca="1">RANDBETWEEN(70,120)/100*Tabla1[[#This Row],[Valor Real 2019]]</f>
        <v>11525.878000000001</v>
      </c>
    </row>
    <row r="808" spans="2:8" ht="15" customHeight="1" x14ac:dyDescent="0.25">
      <c r="B808" s="33" t="s">
        <v>25</v>
      </c>
      <c r="C808" s="36" t="str">
        <f ca="1">VLOOKUP(Tabla1[[#This Row],[Cuenta]],TABLAS!$C:$D,2,0)</f>
        <v>DEPRECIACIÓN, MAQ Y EQUIPOS</v>
      </c>
      <c r="D808" s="33" t="s">
        <v>38</v>
      </c>
      <c r="E808" s="39" t="str">
        <f ca="1">VLOOKUP(RANDBETWEEN(1,65),TABLAS!$B$4:$D$68,2,0)</f>
        <v>Deprc.Muebles y enseres leasing</v>
      </c>
      <c r="F808" s="41">
        <f t="shared" ca="1" si="12"/>
        <v>8057</v>
      </c>
      <c r="G808" s="41">
        <f ca="1">RANDBETWEEN(70,130)/100*Tabla1[[#This Row],[Valor Meta 2019]]</f>
        <v>6284.46</v>
      </c>
      <c r="H808" s="40">
        <f ca="1">RANDBETWEEN(70,120)/100*Tabla1[[#This Row],[Valor Real 2019]]</f>
        <v>6787.2168000000001</v>
      </c>
    </row>
    <row r="809" spans="2:8" ht="15" customHeight="1" x14ac:dyDescent="0.25">
      <c r="B809" s="33" t="s">
        <v>25</v>
      </c>
      <c r="C809" s="36" t="str">
        <f ca="1">VLOOKUP(Tabla1[[#This Row],[Cuenta]],TABLAS!$C:$D,2,0)</f>
        <v>DEPRECIACIÓN, MAQ Y EQUIPOS</v>
      </c>
      <c r="D809" s="33" t="s">
        <v>38</v>
      </c>
      <c r="E809" s="39" t="str">
        <f ca="1">VLOOKUP(RANDBETWEEN(1,65),TABLAS!$B$4:$D$68,2,0)</f>
        <v>Deprec.Equipo de transporte leasing</v>
      </c>
      <c r="F809" s="41">
        <f t="shared" ca="1" si="12"/>
        <v>25133</v>
      </c>
      <c r="G809" s="41">
        <f ca="1">RANDBETWEEN(70,130)/100*Tabla1[[#This Row],[Valor Meta 2019]]</f>
        <v>20106.400000000001</v>
      </c>
      <c r="H809" s="40">
        <f ca="1">RANDBETWEEN(70,120)/100*Tabla1[[#This Row],[Valor Real 2019]]</f>
        <v>16286.184000000003</v>
      </c>
    </row>
    <row r="810" spans="2:8" ht="15" customHeight="1" x14ac:dyDescent="0.25">
      <c r="B810" s="33" t="s">
        <v>25</v>
      </c>
      <c r="C810" s="36" t="str">
        <f ca="1">VLOOKUP(Tabla1[[#This Row],[Cuenta]],TABLAS!$C:$D,2,0)</f>
        <v>SERVICIOS DE TERCEROS</v>
      </c>
      <c r="D810" s="33" t="s">
        <v>39</v>
      </c>
      <c r="E810" s="39" t="str">
        <f ca="1">VLOOKUP(RANDBETWEEN(1,65),TABLAS!$B$4:$D$68,2,0)</f>
        <v>Agua</v>
      </c>
      <c r="F810" s="41">
        <f t="shared" ca="1" si="12"/>
        <v>26015</v>
      </c>
      <c r="G810" s="41">
        <f ca="1">RANDBETWEEN(70,130)/100*Tabla1[[#This Row],[Valor Meta 2019]]</f>
        <v>22372.9</v>
      </c>
      <c r="H810" s="40">
        <f ca="1">RANDBETWEEN(70,120)/100*Tabla1[[#This Row],[Valor Real 2019]]</f>
        <v>23044.087000000003</v>
      </c>
    </row>
    <row r="811" spans="2:8" ht="15" customHeight="1" x14ac:dyDescent="0.25">
      <c r="B811" s="33" t="s">
        <v>25</v>
      </c>
      <c r="C811" s="36" t="str">
        <f ca="1">VLOOKUP(Tabla1[[#This Row],[Cuenta]],TABLAS!$C:$D,2,0)</f>
        <v>SERVICIOS DE TERCEROS</v>
      </c>
      <c r="D811" s="33" t="s">
        <v>39</v>
      </c>
      <c r="E811" s="39" t="str">
        <f ca="1">VLOOKUP(RANDBETWEEN(1,65),TABLAS!$B$4:$D$68,2,0)</f>
        <v>Servicio de personal (service)</v>
      </c>
      <c r="F811" s="41">
        <f t="shared" ca="1" si="12"/>
        <v>8324</v>
      </c>
      <c r="G811" s="41">
        <f ca="1">RANDBETWEEN(70,130)/100*Tabla1[[#This Row],[Valor Meta 2019]]</f>
        <v>6742.4400000000005</v>
      </c>
      <c r="H811" s="40">
        <f ca="1">RANDBETWEEN(70,120)/100*Tabla1[[#This Row],[Valor Real 2019]]</f>
        <v>7146.9864000000007</v>
      </c>
    </row>
    <row r="812" spans="2:8" ht="15" customHeight="1" x14ac:dyDescent="0.25">
      <c r="B812" s="33" t="s">
        <v>25</v>
      </c>
      <c r="C812" s="36" t="str">
        <f ca="1">VLOOKUP(Tabla1[[#This Row],[Cuenta]],TABLAS!$C:$D,2,0)</f>
        <v>PERSONAL</v>
      </c>
      <c r="D812" s="33" t="s">
        <v>39</v>
      </c>
      <c r="E812" s="39" t="str">
        <f ca="1">VLOOKUP(RANDBETWEEN(1,65),TABLAS!$B$4:$D$68,2,0)</f>
        <v>Participacion de utilidades</v>
      </c>
      <c r="F812" s="41">
        <f t="shared" ca="1" si="12"/>
        <v>29626</v>
      </c>
      <c r="G812" s="41">
        <f ca="1">RANDBETWEEN(70,130)/100*Tabla1[[#This Row],[Valor Meta 2019]]</f>
        <v>35254.939999999995</v>
      </c>
      <c r="H812" s="40">
        <f ca="1">RANDBETWEEN(70,120)/100*Tabla1[[#This Row],[Valor Real 2019]]</f>
        <v>33492.192999999992</v>
      </c>
    </row>
    <row r="813" spans="2:8" ht="15" customHeight="1" x14ac:dyDescent="0.25">
      <c r="B813" s="33" t="s">
        <v>25</v>
      </c>
      <c r="C813" s="36" t="str">
        <f ca="1">VLOOKUP(Tabla1[[#This Row],[Cuenta]],TABLAS!$C:$D,2,0)</f>
        <v>GESTIÓN</v>
      </c>
      <c r="D813" s="33" t="s">
        <v>39</v>
      </c>
      <c r="E813" s="39" t="str">
        <f ca="1">VLOOKUP(RANDBETWEEN(1,65),TABLAS!$B$4:$D$68,2,0)</f>
        <v>Licencias de Sistemas</v>
      </c>
      <c r="F813" s="41">
        <f t="shared" ca="1" si="12"/>
        <v>17412</v>
      </c>
      <c r="G813" s="41">
        <f ca="1">RANDBETWEEN(70,130)/100*Tabla1[[#This Row],[Valor Meta 2019]]</f>
        <v>17934.36</v>
      </c>
      <c r="H813" s="40">
        <f ca="1">RANDBETWEEN(70,120)/100*Tabla1[[#This Row],[Valor Real 2019]]</f>
        <v>12554.052</v>
      </c>
    </row>
    <row r="814" spans="2:8" ht="15" customHeight="1" x14ac:dyDescent="0.25">
      <c r="B814" s="33" t="s">
        <v>25</v>
      </c>
      <c r="C814" s="36" t="str">
        <f ca="1">VLOOKUP(Tabla1[[#This Row],[Cuenta]],TABLAS!$C:$D,2,0)</f>
        <v>PERSONAL</v>
      </c>
      <c r="D814" s="33" t="s">
        <v>39</v>
      </c>
      <c r="E814" s="39" t="str">
        <f ca="1">VLOOKUP(RANDBETWEEN(1,65),TABLAS!$B$4:$D$68,2,0)</f>
        <v>Uniformes</v>
      </c>
      <c r="F814" s="41">
        <f t="shared" ca="1" si="12"/>
        <v>10991</v>
      </c>
      <c r="G814" s="41">
        <f ca="1">RANDBETWEEN(70,130)/100*Tabla1[[#This Row],[Valor Meta 2019]]</f>
        <v>10991</v>
      </c>
      <c r="H814" s="40">
        <f ca="1">RANDBETWEEN(70,120)/100*Tabla1[[#This Row],[Valor Real 2019]]</f>
        <v>9232.44</v>
      </c>
    </row>
    <row r="815" spans="2:8" ht="15" customHeight="1" x14ac:dyDescent="0.25">
      <c r="B815" s="33" t="s">
        <v>25</v>
      </c>
      <c r="C815" s="36" t="str">
        <f ca="1">VLOOKUP(Tabla1[[#This Row],[Cuenta]],TABLAS!$C:$D,2,0)</f>
        <v>PERSONAL</v>
      </c>
      <c r="D815" s="33" t="s">
        <v>39</v>
      </c>
      <c r="E815" s="39" t="str">
        <f ca="1">VLOOKUP(RANDBETWEEN(1,65),TABLAS!$B$4:$D$68,2,0)</f>
        <v>Indemnizacion Despido Arbitrario</v>
      </c>
      <c r="F815" s="41">
        <f t="shared" ca="1" si="12"/>
        <v>18351</v>
      </c>
      <c r="G815" s="41">
        <f ca="1">RANDBETWEEN(70,130)/100*Tabla1[[#This Row],[Valor Meta 2019]]</f>
        <v>22755.24</v>
      </c>
      <c r="H815" s="40">
        <f ca="1">RANDBETWEEN(70,120)/100*Tabla1[[#This Row],[Valor Real 2019]]</f>
        <v>20479.716</v>
      </c>
    </row>
    <row r="816" spans="2:8" ht="15" customHeight="1" x14ac:dyDescent="0.25">
      <c r="B816" s="33" t="s">
        <v>25</v>
      </c>
      <c r="C816" s="36" t="str">
        <f ca="1">VLOOKUP(Tabla1[[#This Row],[Cuenta]],TABLAS!$C:$D,2,0)</f>
        <v>SERVICIOS DE TERCEROS</v>
      </c>
      <c r="D816" s="33" t="s">
        <v>39</v>
      </c>
      <c r="E816" s="39" t="str">
        <f ca="1">VLOOKUP(RANDBETWEEN(1,65),TABLAS!$B$4:$D$68,2,0)</f>
        <v>Vigilancia</v>
      </c>
      <c r="F816" s="41">
        <f t="shared" ca="1" si="12"/>
        <v>29992</v>
      </c>
      <c r="G816" s="41">
        <f ca="1">RANDBETWEEN(70,130)/100*Tabla1[[#This Row],[Valor Meta 2019]]</f>
        <v>21294.32</v>
      </c>
      <c r="H816" s="40">
        <f ca="1">RANDBETWEEN(70,120)/100*Tabla1[[#This Row],[Valor Real 2019]]</f>
        <v>18951.944800000001</v>
      </c>
    </row>
    <row r="817" spans="2:8" ht="15" customHeight="1" x14ac:dyDescent="0.25">
      <c r="B817" s="33" t="s">
        <v>25</v>
      </c>
      <c r="C817" s="36" t="str">
        <f ca="1">VLOOKUP(Tabla1[[#This Row],[Cuenta]],TABLAS!$C:$D,2,0)</f>
        <v>DEPRECIACIÓN, MAQ Y EQUIPOS</v>
      </c>
      <c r="D817" s="33" t="s">
        <v>39</v>
      </c>
      <c r="E817" s="39" t="str">
        <f ca="1">VLOOKUP(RANDBETWEEN(1,65),TABLAS!$B$4:$D$68,2,0)</f>
        <v>Deprec. Edificaciones leasing</v>
      </c>
      <c r="F817" s="41">
        <f t="shared" ca="1" si="12"/>
        <v>16660</v>
      </c>
      <c r="G817" s="41">
        <f ca="1">RANDBETWEEN(70,130)/100*Tabla1[[#This Row],[Valor Meta 2019]]</f>
        <v>17159.8</v>
      </c>
      <c r="H817" s="40">
        <f ca="1">RANDBETWEEN(70,120)/100*Tabla1[[#This Row],[Valor Real 2019]]</f>
        <v>12526.653999999999</v>
      </c>
    </row>
    <row r="818" spans="2:8" ht="15" customHeight="1" x14ac:dyDescent="0.25">
      <c r="B818" s="33" t="s">
        <v>25</v>
      </c>
      <c r="C818" s="36" t="str">
        <f ca="1">VLOOKUP(Tabla1[[#This Row],[Cuenta]],TABLAS!$C:$D,2,0)</f>
        <v>DEPRECIACIÓN, MAQ Y EQUIPOS</v>
      </c>
      <c r="D818" s="33" t="s">
        <v>39</v>
      </c>
      <c r="E818" s="39" t="str">
        <f ca="1">VLOOKUP(RANDBETWEEN(1,65),TABLAS!$B$4:$D$68,2,0)</f>
        <v>Deprec.Equipos diversos Costo</v>
      </c>
      <c r="F818" s="41">
        <f t="shared" ca="1" si="12"/>
        <v>14956</v>
      </c>
      <c r="G818" s="41">
        <f ca="1">RANDBETWEEN(70,130)/100*Tabla1[[#This Row],[Valor Meta 2019]]</f>
        <v>11815.24</v>
      </c>
      <c r="H818" s="40">
        <f ca="1">RANDBETWEEN(70,120)/100*Tabla1[[#This Row],[Valor Real 2019]]</f>
        <v>8625.1252000000004</v>
      </c>
    </row>
    <row r="819" spans="2:8" ht="15" customHeight="1" x14ac:dyDescent="0.25">
      <c r="B819" s="33" t="s">
        <v>25</v>
      </c>
      <c r="C819" s="36" t="str">
        <f ca="1">VLOOKUP(Tabla1[[#This Row],[Cuenta]],TABLAS!$C:$D,2,0)</f>
        <v>DEPRECIACIÓN, MAQ Y EQUIPOS</v>
      </c>
      <c r="D819" s="33" t="s">
        <v>39</v>
      </c>
      <c r="E819" s="39" t="str">
        <f ca="1">VLOOKUP(RANDBETWEEN(1,65),TABLAS!$B$4:$D$68,2,0)</f>
        <v>Deprec.Equipo de computo leasing</v>
      </c>
      <c r="F819" s="41">
        <f t="shared" ca="1" si="12"/>
        <v>8501</v>
      </c>
      <c r="G819" s="41">
        <f ca="1">RANDBETWEEN(70,130)/100*Tabla1[[#This Row],[Valor Meta 2019]]</f>
        <v>8756.0300000000007</v>
      </c>
      <c r="H819" s="40">
        <f ca="1">RANDBETWEEN(70,120)/100*Tabla1[[#This Row],[Valor Real 2019]]</f>
        <v>7617.7461000000003</v>
      </c>
    </row>
    <row r="820" spans="2:8" ht="15" customHeight="1" x14ac:dyDescent="0.25">
      <c r="B820" s="33" t="s">
        <v>25</v>
      </c>
      <c r="C820" s="36" t="str">
        <f ca="1">VLOOKUP(Tabla1[[#This Row],[Cuenta]],TABLAS!$C:$D,2,0)</f>
        <v>DEPRECIACIÓN, MAQ Y EQUIPOS</v>
      </c>
      <c r="D820" s="33" t="s">
        <v>39</v>
      </c>
      <c r="E820" s="39" t="str">
        <f ca="1">VLOOKUP(RANDBETWEEN(1,65),TABLAS!$B$4:$D$68,2,0)</f>
        <v>Depre.Equipos diversos leasing</v>
      </c>
      <c r="F820" s="41">
        <f t="shared" ca="1" si="12"/>
        <v>15844</v>
      </c>
      <c r="G820" s="41">
        <f ca="1">RANDBETWEEN(70,130)/100*Tabla1[[#This Row],[Valor Meta 2019]]</f>
        <v>18379.039999999997</v>
      </c>
      <c r="H820" s="40">
        <f ca="1">RANDBETWEEN(70,120)/100*Tabla1[[#This Row],[Valor Real 2019]]</f>
        <v>14703.231999999998</v>
      </c>
    </row>
    <row r="821" spans="2:8" ht="15" customHeight="1" x14ac:dyDescent="0.25">
      <c r="B821" s="33" t="s">
        <v>25</v>
      </c>
      <c r="C821" s="36" t="str">
        <f ca="1">VLOOKUP(Tabla1[[#This Row],[Cuenta]],TABLAS!$C:$D,2,0)</f>
        <v>SERVICIOS DE TERCEROS</v>
      </c>
      <c r="D821" s="33" t="s">
        <v>39</v>
      </c>
      <c r="E821" s="39" t="str">
        <f ca="1">VLOOKUP(RANDBETWEEN(1,65),TABLAS!$B$4:$D$68,2,0)</f>
        <v>Gtos.reclamos de clientes</v>
      </c>
      <c r="F821" s="41">
        <f t="shared" ca="1" si="12"/>
        <v>11878</v>
      </c>
      <c r="G821" s="41">
        <f ca="1">RANDBETWEEN(70,130)/100*Tabla1[[#This Row],[Valor Meta 2019]]</f>
        <v>9977.52</v>
      </c>
      <c r="H821" s="40">
        <f ca="1">RANDBETWEEN(70,120)/100*Tabla1[[#This Row],[Valor Real 2019]]</f>
        <v>8081.7912000000006</v>
      </c>
    </row>
    <row r="822" spans="2:8" x14ac:dyDescent="0.25">
      <c r="B822" s="33" t="s">
        <v>25</v>
      </c>
      <c r="C822" s="36" t="str">
        <f ca="1">VLOOKUP(Tabla1[[#This Row],[Cuenta]],TABLAS!$C:$D,2,0)</f>
        <v>PERSONAL</v>
      </c>
      <c r="D822" s="33" t="s">
        <v>39</v>
      </c>
      <c r="E822" s="39" t="str">
        <f ca="1">VLOOKUP(RANDBETWEEN(1,65),TABLAS!$B$4:$D$68,2,0)</f>
        <v>Consumos</v>
      </c>
      <c r="F822" s="41">
        <f t="shared" ca="1" si="12"/>
        <v>23771</v>
      </c>
      <c r="G822" s="41">
        <f ca="1">RANDBETWEEN(70,130)/100*Tabla1[[#This Row],[Valor Meta 2019]]</f>
        <v>23057.87</v>
      </c>
      <c r="H822" s="40">
        <f ca="1">RANDBETWEEN(70,120)/100*Tabla1[[#This Row],[Valor Real 2019]]</f>
        <v>27208.286599999996</v>
      </c>
    </row>
    <row r="823" spans="2:8" x14ac:dyDescent="0.25">
      <c r="B823" s="33" t="s">
        <v>25</v>
      </c>
      <c r="C823" s="36" t="str">
        <f ca="1">VLOOKUP(Tabla1[[#This Row],[Cuenta]],TABLAS!$C:$D,2,0)</f>
        <v>DEPRECIACIÓN, MAQ Y EQUIPOS</v>
      </c>
      <c r="D823" s="33" t="s">
        <v>39</v>
      </c>
      <c r="E823" s="39" t="str">
        <f ca="1">VLOOKUP(RANDBETWEEN(1,65),TABLAS!$B$4:$D$68,2,0)</f>
        <v>Deprec.Equipo de transporte Costo</v>
      </c>
      <c r="F823" s="41">
        <f t="shared" ca="1" si="12"/>
        <v>26955</v>
      </c>
      <c r="G823" s="41">
        <f ca="1">RANDBETWEEN(70,130)/100*Tabla1[[#This Row],[Valor Meta 2019]]</f>
        <v>26955</v>
      </c>
      <c r="H823" s="40">
        <f ca="1">RANDBETWEEN(70,120)/100*Tabla1[[#This Row],[Valor Real 2019]]</f>
        <v>32346</v>
      </c>
    </row>
    <row r="824" spans="2:8" x14ac:dyDescent="0.25">
      <c r="B824" s="33" t="s">
        <v>25</v>
      </c>
      <c r="C824" s="36" t="str">
        <f ca="1">VLOOKUP(Tabla1[[#This Row],[Cuenta]],TABLAS!$C:$D,2,0)</f>
        <v>SERVICIOS DE TERCEROS</v>
      </c>
      <c r="D824" s="33" t="s">
        <v>40</v>
      </c>
      <c r="E824" s="39" t="str">
        <f ca="1">VLOOKUP(RANDBETWEEN(1,65),TABLAS!$B$4:$D$68,2,0)</f>
        <v>Agua</v>
      </c>
      <c r="F824" s="41">
        <f t="shared" ca="1" si="12"/>
        <v>11882</v>
      </c>
      <c r="G824" s="41">
        <f ca="1">RANDBETWEEN(70,130)/100*Tabla1[[#This Row],[Valor Meta 2019]]</f>
        <v>14377.22</v>
      </c>
      <c r="H824" s="40">
        <f ca="1">RANDBETWEEN(70,120)/100*Tabla1[[#This Row],[Valor Real 2019]]</f>
        <v>10782.914999999999</v>
      </c>
    </row>
    <row r="825" spans="2:8" x14ac:dyDescent="0.25">
      <c r="B825" s="33" t="s">
        <v>25</v>
      </c>
      <c r="C825" s="36" t="str">
        <f ca="1">VLOOKUP(Tabla1[[#This Row],[Cuenta]],TABLAS!$C:$D,2,0)</f>
        <v>PERSONAL</v>
      </c>
      <c r="D825" s="33" t="s">
        <v>40</v>
      </c>
      <c r="E825" s="39" t="str">
        <f ca="1">VLOOKUP(RANDBETWEEN(1,65),TABLAS!$B$4:$D$68,2,0)</f>
        <v>Tickets de alimentos</v>
      </c>
      <c r="F825" s="41">
        <f t="shared" ca="1" si="12"/>
        <v>23536</v>
      </c>
      <c r="G825" s="41">
        <f ca="1">RANDBETWEEN(70,130)/100*Tabla1[[#This Row],[Valor Meta 2019]]</f>
        <v>24006.720000000001</v>
      </c>
      <c r="H825" s="40">
        <f ca="1">RANDBETWEEN(70,120)/100*Tabla1[[#This Row],[Valor Real 2019]]</f>
        <v>23286.518400000001</v>
      </c>
    </row>
    <row r="826" spans="2:8" x14ac:dyDescent="0.25">
      <c r="B826" s="33" t="s">
        <v>25</v>
      </c>
      <c r="C826" s="36" t="str">
        <f ca="1">VLOOKUP(Tabla1[[#This Row],[Cuenta]],TABLAS!$C:$D,2,0)</f>
        <v>DEPRECIACIÓN, MAQ Y EQUIPOS</v>
      </c>
      <c r="D826" s="33" t="s">
        <v>40</v>
      </c>
      <c r="E826" s="39" t="str">
        <f ca="1">VLOOKUP(RANDBETWEEN(1,65),TABLAS!$B$4:$D$68,2,0)</f>
        <v>Deprec.Maquinarias leasing</v>
      </c>
      <c r="F826" s="41">
        <f t="shared" ca="1" si="12"/>
        <v>22466</v>
      </c>
      <c r="G826" s="41">
        <f ca="1">RANDBETWEEN(70,130)/100*Tabla1[[#This Row],[Valor Meta 2019]]</f>
        <v>25161.920000000002</v>
      </c>
      <c r="H826" s="40">
        <f ca="1">RANDBETWEEN(70,120)/100*Tabla1[[#This Row],[Valor Real 2019]]</f>
        <v>22897.347200000004</v>
      </c>
    </row>
    <row r="827" spans="2:8" x14ac:dyDescent="0.25">
      <c r="B827" s="33" t="s">
        <v>25</v>
      </c>
      <c r="C827" s="36" t="str">
        <f ca="1">VLOOKUP(Tabla1[[#This Row],[Cuenta]],TABLAS!$C:$D,2,0)</f>
        <v>GESTIÓN</v>
      </c>
      <c r="D827" s="33" t="s">
        <v>40</v>
      </c>
      <c r="E827" s="39" t="str">
        <f ca="1">VLOOKUP(RANDBETWEEN(1,65),TABLAS!$B$4:$D$68,2,0)</f>
        <v>Arbitrios municipales</v>
      </c>
      <c r="F827" s="41">
        <f t="shared" ca="1" si="12"/>
        <v>22095</v>
      </c>
      <c r="G827" s="41">
        <f ca="1">RANDBETWEEN(70,130)/100*Tabla1[[#This Row],[Valor Meta 2019]]</f>
        <v>26734.95</v>
      </c>
      <c r="H827" s="40">
        <f ca="1">RANDBETWEEN(70,120)/100*Tabla1[[#This Row],[Valor Real 2019]]</f>
        <v>30477.842999999997</v>
      </c>
    </row>
    <row r="828" spans="2:8" x14ac:dyDescent="0.25">
      <c r="B828" s="33" t="s">
        <v>25</v>
      </c>
      <c r="C828" s="36" t="str">
        <f ca="1">VLOOKUP(Tabla1[[#This Row],[Cuenta]],TABLAS!$C:$D,2,0)</f>
        <v>PERSONAL</v>
      </c>
      <c r="D828" s="33" t="s">
        <v>40</v>
      </c>
      <c r="E828" s="39" t="str">
        <f ca="1">VLOOKUP(RANDBETWEEN(1,65),TABLAS!$B$4:$D$68,2,0)</f>
        <v>Gratificaciones Extraordinarias Empleados</v>
      </c>
      <c r="F828" s="41">
        <f t="shared" ca="1" si="12"/>
        <v>17653</v>
      </c>
      <c r="G828" s="41">
        <f ca="1">RANDBETWEEN(70,130)/100*Tabla1[[#This Row],[Valor Meta 2019]]</f>
        <v>16064.230000000001</v>
      </c>
      <c r="H828" s="40">
        <f ca="1">RANDBETWEEN(70,120)/100*Tabla1[[#This Row],[Valor Real 2019]]</f>
        <v>13493.9532</v>
      </c>
    </row>
    <row r="829" spans="2:8" x14ac:dyDescent="0.25">
      <c r="B829" s="33" t="s">
        <v>25</v>
      </c>
      <c r="C829" s="36" t="str">
        <f ca="1">VLOOKUP(Tabla1[[#This Row],[Cuenta]],TABLAS!$C:$D,2,0)</f>
        <v>DEPRECIACIÓN, MAQ Y EQUIPOS</v>
      </c>
      <c r="D829" s="33" t="s">
        <v>40</v>
      </c>
      <c r="E829" s="39" t="str">
        <f ca="1">VLOOKUP(RANDBETWEEN(1,65),TABLAS!$B$4:$D$68,2,0)</f>
        <v>Deprec.Equipo de transporte Costo</v>
      </c>
      <c r="F829" s="41">
        <f t="shared" ca="1" si="12"/>
        <v>12642</v>
      </c>
      <c r="G829" s="41">
        <f ca="1">RANDBETWEEN(70,130)/100*Tabla1[[#This Row],[Valor Meta 2019]]</f>
        <v>12515.58</v>
      </c>
      <c r="H829" s="40">
        <f ca="1">RANDBETWEEN(70,120)/100*Tabla1[[#This Row],[Valor Real 2019]]</f>
        <v>11138.8662</v>
      </c>
    </row>
    <row r="830" spans="2:8" x14ac:dyDescent="0.25">
      <c r="B830" s="33" t="s">
        <v>25</v>
      </c>
      <c r="C830" s="36" t="str">
        <f ca="1">VLOOKUP(Tabla1[[#This Row],[Cuenta]],TABLAS!$C:$D,2,0)</f>
        <v>SERVICIOS DE TERCEROS</v>
      </c>
      <c r="D830" s="33" t="s">
        <v>40</v>
      </c>
      <c r="E830" s="39" t="str">
        <f ca="1">VLOOKUP(RANDBETWEEN(1,65),TABLAS!$B$4:$D$68,2,0)</f>
        <v>Courier</v>
      </c>
      <c r="F830" s="41">
        <f t="shared" ca="1" si="12"/>
        <v>24046</v>
      </c>
      <c r="G830" s="41">
        <f ca="1">RANDBETWEEN(70,130)/100*Tabla1[[#This Row],[Valor Meta 2019]]</f>
        <v>30297.96</v>
      </c>
      <c r="H830" s="40">
        <f ca="1">RANDBETWEEN(70,120)/100*Tabla1[[#This Row],[Valor Real 2019]]</f>
        <v>28177.102800000001</v>
      </c>
    </row>
    <row r="831" spans="2:8" x14ac:dyDescent="0.25">
      <c r="B831" s="33" t="s">
        <v>25</v>
      </c>
      <c r="C831" s="36" t="str">
        <f ca="1">VLOOKUP(Tabla1[[#This Row],[Cuenta]],TABLAS!$C:$D,2,0)</f>
        <v>SERVICIOS DE TERCEROS</v>
      </c>
      <c r="D831" s="33" t="s">
        <v>40</v>
      </c>
      <c r="E831" s="39" t="str">
        <f ca="1">VLOOKUP(RANDBETWEEN(1,65),TABLAS!$B$4:$D$68,2,0)</f>
        <v>Courier</v>
      </c>
      <c r="F831" s="41">
        <f t="shared" ca="1" si="12"/>
        <v>9146</v>
      </c>
      <c r="G831" s="41">
        <f ca="1">RANDBETWEEN(70,130)/100*Tabla1[[#This Row],[Valor Meta 2019]]</f>
        <v>6950.96</v>
      </c>
      <c r="H831" s="40">
        <f ca="1">RANDBETWEEN(70,120)/100*Tabla1[[#This Row],[Valor Real 2019]]</f>
        <v>5699.7871999999998</v>
      </c>
    </row>
    <row r="832" spans="2:8" x14ac:dyDescent="0.25">
      <c r="B832" s="33" t="s">
        <v>25</v>
      </c>
      <c r="C832" s="36" t="str">
        <f ca="1">VLOOKUP(Tabla1[[#This Row],[Cuenta]],TABLAS!$C:$D,2,0)</f>
        <v>SERVICIOS DE TERCEROS</v>
      </c>
      <c r="D832" s="33" t="s">
        <v>41</v>
      </c>
      <c r="E832" s="39" t="str">
        <f ca="1">VLOOKUP(RANDBETWEEN(1,65),TABLAS!$B$4:$D$68,2,0)</f>
        <v>Gastos por almacenaje y/o embalaje</v>
      </c>
      <c r="F832" s="41">
        <f t="shared" ca="1" si="12"/>
        <v>17634</v>
      </c>
      <c r="G832" s="41">
        <f ca="1">RANDBETWEEN(70,130)/100*Tabla1[[#This Row],[Valor Meta 2019]]</f>
        <v>20102.759999999998</v>
      </c>
      <c r="H832" s="40">
        <f ca="1">RANDBETWEEN(70,120)/100*Tabla1[[#This Row],[Valor Real 2019]]</f>
        <v>20705.842799999999</v>
      </c>
    </row>
    <row r="833" spans="2:8" x14ac:dyDescent="0.25">
      <c r="B833" s="33" t="s">
        <v>25</v>
      </c>
      <c r="C833" s="36" t="str">
        <f ca="1">VLOOKUP(Tabla1[[#This Row],[Cuenta]],TABLAS!$C:$D,2,0)</f>
        <v>SERVICIOS DE TERCEROS</v>
      </c>
      <c r="D833" s="33" t="s">
        <v>41</v>
      </c>
      <c r="E833" s="39" t="str">
        <f ca="1">VLOOKUP(RANDBETWEEN(1,65),TABLAS!$B$4:$D$68,2,0)</f>
        <v>Gtos.reclamos de clientes</v>
      </c>
      <c r="F833" s="41">
        <f t="shared" ca="1" si="12"/>
        <v>21138</v>
      </c>
      <c r="G833" s="41">
        <f ca="1">RANDBETWEEN(70,130)/100*Tabla1[[#This Row],[Valor Meta 2019]]</f>
        <v>21983.52</v>
      </c>
      <c r="H833" s="40">
        <f ca="1">RANDBETWEEN(70,120)/100*Tabla1[[#This Row],[Valor Real 2019]]</f>
        <v>17147.1456</v>
      </c>
    </row>
    <row r="834" spans="2:8" x14ac:dyDescent="0.25">
      <c r="B834" s="33" t="s">
        <v>25</v>
      </c>
      <c r="C834" s="36" t="str">
        <f ca="1">VLOOKUP(Tabla1[[#This Row],[Cuenta]],TABLAS!$C:$D,2,0)</f>
        <v>PERSONAL</v>
      </c>
      <c r="D834" s="33" t="s">
        <v>41</v>
      </c>
      <c r="E834" s="39" t="str">
        <f ca="1">VLOOKUP(RANDBETWEEN(1,65),TABLAS!$B$4:$D$68,2,0)</f>
        <v>Gratif. Ordinarias Empleados</v>
      </c>
      <c r="F834" s="41">
        <f t="shared" ca="1" si="12"/>
        <v>13575</v>
      </c>
      <c r="G834" s="41">
        <f ca="1">RANDBETWEEN(70,130)/100*Tabla1[[#This Row],[Valor Meta 2019]]</f>
        <v>13982.25</v>
      </c>
      <c r="H834" s="40">
        <f ca="1">RANDBETWEEN(70,120)/100*Tabla1[[#This Row],[Valor Real 2019]]</f>
        <v>16499.055</v>
      </c>
    </row>
    <row r="835" spans="2:8" x14ac:dyDescent="0.25">
      <c r="B835" s="33" t="s">
        <v>25</v>
      </c>
      <c r="C835" s="36" t="str">
        <f ca="1">VLOOKUP(Tabla1[[#This Row],[Cuenta]],TABLAS!$C:$D,2,0)</f>
        <v>PERSONAL</v>
      </c>
      <c r="D835" s="33" t="s">
        <v>41</v>
      </c>
      <c r="E835" s="39" t="str">
        <f ca="1">VLOOKUP(RANDBETWEEN(1,65),TABLAS!$B$4:$D$68,2,0)</f>
        <v>Descanso medico</v>
      </c>
      <c r="F835" s="41">
        <f t="shared" ca="1" si="12"/>
        <v>20246</v>
      </c>
      <c r="G835" s="41">
        <f ca="1">RANDBETWEEN(70,130)/100*Tabla1[[#This Row],[Valor Meta 2019]]</f>
        <v>18423.86</v>
      </c>
      <c r="H835" s="40">
        <f ca="1">RANDBETWEEN(70,120)/100*Tabla1[[#This Row],[Valor Real 2019]]</f>
        <v>18608.098600000001</v>
      </c>
    </row>
    <row r="836" spans="2:8" x14ac:dyDescent="0.25">
      <c r="B836" s="33" t="s">
        <v>25</v>
      </c>
      <c r="C836" s="36" t="str">
        <f ca="1">VLOOKUP(Tabla1[[#This Row],[Cuenta]],TABLAS!$C:$D,2,0)</f>
        <v>DEPRECIACIÓN, MAQ Y EQUIPOS</v>
      </c>
      <c r="D836" s="33" t="s">
        <v>41</v>
      </c>
      <c r="E836" s="39" t="str">
        <f ca="1">VLOOKUP(RANDBETWEEN(1,65),TABLAS!$B$4:$D$68,2,0)</f>
        <v>Perdida medicion activos-MercaderÝa Difer.inventar</v>
      </c>
      <c r="F836" s="41">
        <f t="shared" ca="1" si="12"/>
        <v>13918</v>
      </c>
      <c r="G836" s="41">
        <f ca="1">RANDBETWEEN(70,130)/100*Tabla1[[#This Row],[Valor Meta 2019]]</f>
        <v>13778.82</v>
      </c>
      <c r="H836" s="40">
        <f ca="1">RANDBETWEEN(70,120)/100*Tabla1[[#This Row],[Valor Real 2019]]</f>
        <v>10058.5386</v>
      </c>
    </row>
    <row r="837" spans="2:8" x14ac:dyDescent="0.25">
      <c r="B837" s="33" t="s">
        <v>25</v>
      </c>
      <c r="C837" s="36" t="str">
        <f ca="1">VLOOKUP(Tabla1[[#This Row],[Cuenta]],TABLAS!$C:$D,2,0)</f>
        <v>GESTIÓN</v>
      </c>
      <c r="D837" s="33" t="s">
        <v>41</v>
      </c>
      <c r="E837" s="39" t="str">
        <f ca="1">VLOOKUP(RANDBETWEEN(1,65),TABLAS!$B$4:$D$68,2,0)</f>
        <v>Combustible</v>
      </c>
      <c r="F837" s="41">
        <f t="shared" ca="1" si="12"/>
        <v>10899</v>
      </c>
      <c r="G837" s="41">
        <f ca="1">RANDBETWEEN(70,130)/100*Tabla1[[#This Row],[Valor Meta 2019]]</f>
        <v>13841.73</v>
      </c>
      <c r="H837" s="40">
        <f ca="1">RANDBETWEEN(70,120)/100*Tabla1[[#This Row],[Valor Real 2019]]</f>
        <v>9827.6282999999985</v>
      </c>
    </row>
    <row r="838" spans="2:8" x14ac:dyDescent="0.25">
      <c r="B838" s="33" t="s">
        <v>25</v>
      </c>
      <c r="C838" s="36" t="str">
        <f ca="1">VLOOKUP(Tabla1[[#This Row],[Cuenta]],TABLAS!$C:$D,2,0)</f>
        <v>DEPRECIACIÓN, MAQ Y EQUIPOS</v>
      </c>
      <c r="D838" s="33" t="s">
        <v>42</v>
      </c>
      <c r="E838" s="39" t="str">
        <f ca="1">VLOOKUP(RANDBETWEEN(1,65),TABLAS!$B$4:$D$68,2,0)</f>
        <v>Deprc.Muebles y enseres leasing</v>
      </c>
      <c r="F838" s="41">
        <f t="shared" ref="F838:F901" ca="1" si="13">RANDBETWEEN(8000,30000)</f>
        <v>29057</v>
      </c>
      <c r="G838" s="41">
        <f ca="1">RANDBETWEEN(70,130)/100*Tabla1[[#This Row],[Valor Meta 2019]]</f>
        <v>26151.3</v>
      </c>
      <c r="H838" s="40">
        <f ca="1">RANDBETWEEN(70,120)/100*Tabla1[[#This Row],[Valor Real 2019]]</f>
        <v>29289.456000000002</v>
      </c>
    </row>
    <row r="839" spans="2:8" x14ac:dyDescent="0.25">
      <c r="B839" s="33" t="s">
        <v>25</v>
      </c>
      <c r="C839" s="36" t="str">
        <f ca="1">VLOOKUP(Tabla1[[#This Row],[Cuenta]],TABLAS!$C:$D,2,0)</f>
        <v>PERSONAL</v>
      </c>
      <c r="D839" s="33" t="s">
        <v>42</v>
      </c>
      <c r="E839" s="39" t="str">
        <f ca="1">VLOOKUP(RANDBETWEEN(1,65),TABLAS!$B$4:$D$68,2,0)</f>
        <v>Sueldos</v>
      </c>
      <c r="F839" s="41">
        <f t="shared" ca="1" si="13"/>
        <v>25819</v>
      </c>
      <c r="G839" s="41">
        <f ca="1">RANDBETWEEN(70,130)/100*Tabla1[[#This Row],[Valor Meta 2019]]</f>
        <v>32273.75</v>
      </c>
      <c r="H839" s="40">
        <f ca="1">RANDBETWEEN(70,120)/100*Tabla1[[#This Row],[Valor Real 2019]]</f>
        <v>29691.850000000002</v>
      </c>
    </row>
    <row r="840" spans="2:8" x14ac:dyDescent="0.25">
      <c r="B840" s="33" t="s">
        <v>25</v>
      </c>
      <c r="C840" s="36" t="str">
        <f ca="1">VLOOKUP(Tabla1[[#This Row],[Cuenta]],TABLAS!$C:$D,2,0)</f>
        <v>GESTIÓN</v>
      </c>
      <c r="D840" s="33" t="s">
        <v>42</v>
      </c>
      <c r="E840" s="39" t="str">
        <f ca="1">VLOOKUP(RANDBETWEEN(1,65),TABLAS!$B$4:$D$68,2,0)</f>
        <v>Arbitrios municipales</v>
      </c>
      <c r="F840" s="41">
        <f t="shared" ca="1" si="13"/>
        <v>24921</v>
      </c>
      <c r="G840" s="41">
        <f ca="1">RANDBETWEEN(70,130)/100*Tabla1[[#This Row],[Valor Meta 2019]]</f>
        <v>23924.16</v>
      </c>
      <c r="H840" s="40">
        <f ca="1">RANDBETWEEN(70,120)/100*Tabla1[[#This Row],[Valor Real 2019]]</f>
        <v>27273.542399999998</v>
      </c>
    </row>
    <row r="841" spans="2:8" x14ac:dyDescent="0.25">
      <c r="B841" s="33" t="s">
        <v>25</v>
      </c>
      <c r="C841" s="36" t="str">
        <f ca="1">VLOOKUP(Tabla1[[#This Row],[Cuenta]],TABLAS!$C:$D,2,0)</f>
        <v>SERVICIOS DE TERCEROS</v>
      </c>
      <c r="D841" s="33" t="s">
        <v>42</v>
      </c>
      <c r="E841" s="39" t="str">
        <f ca="1">VLOOKUP(RANDBETWEEN(1,65),TABLAS!$B$4:$D$68,2,0)</f>
        <v>Consultorias</v>
      </c>
      <c r="F841" s="41">
        <f t="shared" ca="1" si="13"/>
        <v>26223</v>
      </c>
      <c r="G841" s="41">
        <f ca="1">RANDBETWEEN(70,130)/100*Tabla1[[#This Row],[Valor Meta 2019]]</f>
        <v>33303.21</v>
      </c>
      <c r="H841" s="40">
        <f ca="1">RANDBETWEEN(70,120)/100*Tabla1[[#This Row],[Valor Real 2019]]</f>
        <v>36966.563099999999</v>
      </c>
    </row>
    <row r="842" spans="2:8" x14ac:dyDescent="0.25">
      <c r="B842" s="33" t="s">
        <v>25</v>
      </c>
      <c r="C842" s="36" t="str">
        <f ca="1">VLOOKUP(Tabla1[[#This Row],[Cuenta]],TABLAS!$C:$D,2,0)</f>
        <v>DEPRECIACIÓN, MAQ Y EQUIPOS</v>
      </c>
      <c r="D842" s="33" t="s">
        <v>42</v>
      </c>
      <c r="E842" s="39" t="str">
        <f ca="1">VLOOKUP(RANDBETWEEN(1,65),TABLAS!$B$4:$D$68,2,0)</f>
        <v>Deprc.Muebles y enseres leasing</v>
      </c>
      <c r="F842" s="41">
        <f t="shared" ca="1" si="13"/>
        <v>29598</v>
      </c>
      <c r="G842" s="41">
        <f ca="1">RANDBETWEEN(70,130)/100*Tabla1[[#This Row],[Valor Meta 2019]]</f>
        <v>34629.659999999996</v>
      </c>
      <c r="H842" s="40">
        <f ca="1">RANDBETWEEN(70,120)/100*Tabla1[[#This Row],[Valor Real 2019]]</f>
        <v>24240.761999999995</v>
      </c>
    </row>
    <row r="843" spans="2:8" x14ac:dyDescent="0.25">
      <c r="B843" s="33" t="s">
        <v>25</v>
      </c>
      <c r="C843" s="36" t="str">
        <f ca="1">VLOOKUP(Tabla1[[#This Row],[Cuenta]],TABLAS!$C:$D,2,0)</f>
        <v>SERVICIOS DE TERCEROS</v>
      </c>
      <c r="D843" s="33" t="s">
        <v>42</v>
      </c>
      <c r="E843" s="39" t="str">
        <f ca="1">VLOOKUP(RANDBETWEEN(1,65),TABLAS!$B$4:$D$68,2,0)</f>
        <v>Gastos por almacenaje y/o embalaje</v>
      </c>
      <c r="F843" s="41">
        <f t="shared" ca="1" si="13"/>
        <v>18671</v>
      </c>
      <c r="G843" s="41">
        <f ca="1">RANDBETWEEN(70,130)/100*Tabla1[[#This Row],[Valor Meta 2019]]</f>
        <v>20538.100000000002</v>
      </c>
      <c r="H843" s="40">
        <f ca="1">RANDBETWEEN(70,120)/100*Tabla1[[#This Row],[Valor Real 2019]]</f>
        <v>21359.624000000003</v>
      </c>
    </row>
    <row r="844" spans="2:8" x14ac:dyDescent="0.25">
      <c r="B844" s="33" t="s">
        <v>25</v>
      </c>
      <c r="C844" s="36" t="str">
        <f ca="1">VLOOKUP(Tabla1[[#This Row],[Cuenta]],TABLAS!$C:$D,2,0)</f>
        <v>DEPRECIACIÓN, MAQ Y EQUIPOS</v>
      </c>
      <c r="D844" s="33" t="s">
        <v>42</v>
      </c>
      <c r="E844" s="39" t="str">
        <f ca="1">VLOOKUP(RANDBETWEEN(1,65),TABLAS!$B$4:$D$68,2,0)</f>
        <v>Dperec.Muebles y enseres Costo</v>
      </c>
      <c r="F844" s="41">
        <f t="shared" ca="1" si="13"/>
        <v>9967</v>
      </c>
      <c r="G844" s="41">
        <f ca="1">RANDBETWEEN(70,130)/100*Tabla1[[#This Row],[Valor Meta 2019]]</f>
        <v>9767.66</v>
      </c>
      <c r="H844" s="40">
        <f ca="1">RANDBETWEEN(70,120)/100*Tabla1[[#This Row],[Valor Real 2019]]</f>
        <v>9767.66</v>
      </c>
    </row>
    <row r="845" spans="2:8" x14ac:dyDescent="0.25">
      <c r="B845" s="33" t="s">
        <v>25</v>
      </c>
      <c r="C845" s="36" t="str">
        <f ca="1">VLOOKUP(Tabla1[[#This Row],[Cuenta]],TABLAS!$C:$D,2,0)</f>
        <v>DEPRECIACIÓN, MAQ Y EQUIPOS</v>
      </c>
      <c r="D845" s="33" t="s">
        <v>42</v>
      </c>
      <c r="E845" s="39" t="str">
        <f ca="1">VLOOKUP(RANDBETWEEN(1,65),TABLAS!$B$4:$D$68,2,0)</f>
        <v>Deprec.Equipos diversos Costo</v>
      </c>
      <c r="F845" s="41">
        <f t="shared" ca="1" si="13"/>
        <v>14734</v>
      </c>
      <c r="G845" s="41">
        <f ca="1">RANDBETWEEN(70,130)/100*Tabla1[[#This Row],[Valor Meta 2019]]</f>
        <v>19154.2</v>
      </c>
      <c r="H845" s="40">
        <f ca="1">RANDBETWEEN(70,120)/100*Tabla1[[#This Row],[Valor Real 2019]]</f>
        <v>22410.414000000001</v>
      </c>
    </row>
    <row r="846" spans="2:8" x14ac:dyDescent="0.25">
      <c r="B846" s="33" t="s">
        <v>25</v>
      </c>
      <c r="C846" s="36" t="str">
        <f ca="1">VLOOKUP(Tabla1[[#This Row],[Cuenta]],TABLAS!$C:$D,2,0)</f>
        <v>SERVICIOS DE TERCEROS</v>
      </c>
      <c r="D846" s="33" t="s">
        <v>42</v>
      </c>
      <c r="E846" s="39" t="str">
        <f ca="1">VLOOKUP(RANDBETWEEN(1,65),TABLAS!$B$4:$D$68,2,0)</f>
        <v>Energia Electrica</v>
      </c>
      <c r="F846" s="41">
        <f t="shared" ca="1" si="13"/>
        <v>20089</v>
      </c>
      <c r="G846" s="41">
        <f ca="1">RANDBETWEEN(70,130)/100*Tabla1[[#This Row],[Valor Meta 2019]]</f>
        <v>22700.569999999996</v>
      </c>
      <c r="H846" s="40">
        <f ca="1">RANDBETWEEN(70,120)/100*Tabla1[[#This Row],[Valor Real 2019]]</f>
        <v>26786.672599999994</v>
      </c>
    </row>
    <row r="847" spans="2:8" x14ac:dyDescent="0.25">
      <c r="B847" s="33" t="s">
        <v>25</v>
      </c>
      <c r="C847" s="36" t="str">
        <f ca="1">VLOOKUP(Tabla1[[#This Row],[Cuenta]],TABLAS!$C:$D,2,0)</f>
        <v>PERSONAL</v>
      </c>
      <c r="D847" s="33" t="s">
        <v>42</v>
      </c>
      <c r="E847" s="39" t="str">
        <f ca="1">VLOOKUP(RANDBETWEEN(1,65),TABLAS!$B$4:$D$68,2,0)</f>
        <v>Uniformes</v>
      </c>
      <c r="F847" s="41">
        <f t="shared" ca="1" si="13"/>
        <v>20415</v>
      </c>
      <c r="G847" s="41">
        <f ca="1">RANDBETWEEN(70,130)/100*Tabla1[[#This Row],[Valor Meta 2019]]</f>
        <v>16127.85</v>
      </c>
      <c r="H847" s="40">
        <f ca="1">RANDBETWEEN(70,120)/100*Tabla1[[#This Row],[Valor Real 2019]]</f>
        <v>15966.5715</v>
      </c>
    </row>
    <row r="848" spans="2:8" x14ac:dyDescent="0.25">
      <c r="B848" s="33" t="s">
        <v>25</v>
      </c>
      <c r="C848" s="36" t="str">
        <f ca="1">VLOOKUP(Tabla1[[#This Row],[Cuenta]],TABLAS!$C:$D,2,0)</f>
        <v>PERSONAL</v>
      </c>
      <c r="D848" s="33" t="s">
        <v>42</v>
      </c>
      <c r="E848" s="39" t="str">
        <f ca="1">VLOOKUP(RANDBETWEEN(1,65),TABLAS!$B$4:$D$68,2,0)</f>
        <v>Consumos</v>
      </c>
      <c r="F848" s="41">
        <f t="shared" ca="1" si="13"/>
        <v>21959</v>
      </c>
      <c r="G848" s="41">
        <f ca="1">RANDBETWEEN(70,130)/100*Tabla1[[#This Row],[Valor Meta 2019]]</f>
        <v>24813.67</v>
      </c>
      <c r="H848" s="40">
        <f ca="1">RANDBETWEEN(70,120)/100*Tabla1[[#This Row],[Valor Real 2019]]</f>
        <v>22332.303</v>
      </c>
    </row>
    <row r="849" spans="2:8" x14ac:dyDescent="0.25">
      <c r="B849" s="33" t="s">
        <v>25</v>
      </c>
      <c r="C849" s="36" t="str">
        <f ca="1">VLOOKUP(Tabla1[[#This Row],[Cuenta]],TABLAS!$C:$D,2,0)</f>
        <v>SERVICIOS DE TERCEROS</v>
      </c>
      <c r="D849" s="33" t="s">
        <v>42</v>
      </c>
      <c r="E849" s="39" t="str">
        <f ca="1">VLOOKUP(RANDBETWEEN(1,65),TABLAS!$B$4:$D$68,2,0)</f>
        <v>Gasto de viaje</v>
      </c>
      <c r="F849" s="41">
        <f t="shared" ca="1" si="13"/>
        <v>23288</v>
      </c>
      <c r="G849" s="41">
        <f ca="1">RANDBETWEEN(70,130)/100*Tabla1[[#This Row],[Valor Meta 2019]]</f>
        <v>24219.52</v>
      </c>
      <c r="H849" s="40">
        <f ca="1">RANDBETWEEN(70,120)/100*Tabla1[[#This Row],[Valor Real 2019]]</f>
        <v>19133.4208</v>
      </c>
    </row>
    <row r="850" spans="2:8" x14ac:dyDescent="0.25">
      <c r="B850" s="33" t="s">
        <v>25</v>
      </c>
      <c r="C850" s="36" t="str">
        <f ca="1">VLOOKUP(Tabla1[[#This Row],[Cuenta]],TABLAS!$C:$D,2,0)</f>
        <v>DEPRECIACIÓN, MAQ Y EQUIPOS</v>
      </c>
      <c r="D850" s="33" t="s">
        <v>42</v>
      </c>
      <c r="E850" s="39" t="str">
        <f ca="1">VLOOKUP(RANDBETWEEN(1,65),TABLAS!$B$4:$D$68,2,0)</f>
        <v>Amortiz.Software Costo</v>
      </c>
      <c r="F850" s="41">
        <f t="shared" ca="1" si="13"/>
        <v>12166</v>
      </c>
      <c r="G850" s="41">
        <f ca="1">RANDBETWEEN(70,130)/100*Tabla1[[#This Row],[Valor Meta 2019]]</f>
        <v>12530.98</v>
      </c>
      <c r="H850" s="40">
        <f ca="1">RANDBETWEEN(70,120)/100*Tabla1[[#This Row],[Valor Real 2019]]</f>
        <v>9147.6153999999988</v>
      </c>
    </row>
    <row r="851" spans="2:8" x14ac:dyDescent="0.25">
      <c r="B851" s="33" t="s">
        <v>25</v>
      </c>
      <c r="C851" s="36" t="str">
        <f ca="1">VLOOKUP(Tabla1[[#This Row],[Cuenta]],TABLAS!$C:$D,2,0)</f>
        <v>DEPRECIACIÓN, MAQ Y EQUIPOS</v>
      </c>
      <c r="D851" s="33" t="s">
        <v>42</v>
      </c>
      <c r="E851" s="39" t="str">
        <f ca="1">VLOOKUP(RANDBETWEEN(1,65),TABLAS!$B$4:$D$68,2,0)</f>
        <v>Deprec.Equipo de computo leasing</v>
      </c>
      <c r="F851" s="41">
        <f t="shared" ca="1" si="13"/>
        <v>18829</v>
      </c>
      <c r="G851" s="41">
        <f ca="1">RANDBETWEEN(70,130)/100*Tabla1[[#This Row],[Valor Meta 2019]]</f>
        <v>13556.88</v>
      </c>
      <c r="H851" s="40">
        <f ca="1">RANDBETWEEN(70,120)/100*Tabla1[[#This Row],[Valor Real 2019]]</f>
        <v>10438.7976</v>
      </c>
    </row>
    <row r="852" spans="2:8" x14ac:dyDescent="0.25">
      <c r="B852" s="33" t="s">
        <v>25</v>
      </c>
      <c r="C852" s="36" t="str">
        <f ca="1">VLOOKUP(Tabla1[[#This Row],[Cuenta]],TABLAS!$C:$D,2,0)</f>
        <v>PERSONAL</v>
      </c>
      <c r="D852" s="33" t="s">
        <v>42</v>
      </c>
      <c r="E852" s="39" t="str">
        <f ca="1">VLOOKUP(RANDBETWEEN(1,65),TABLAS!$B$4:$D$68,2,0)</f>
        <v>Gratificaciones Extraordinarias Empleados</v>
      </c>
      <c r="F852" s="41">
        <f t="shared" ca="1" si="13"/>
        <v>24052</v>
      </c>
      <c r="G852" s="41">
        <f ca="1">RANDBETWEEN(70,130)/100*Tabla1[[#This Row],[Valor Meta 2019]]</f>
        <v>22608.879999999997</v>
      </c>
      <c r="H852" s="40">
        <f ca="1">RANDBETWEEN(70,120)/100*Tabla1[[#This Row],[Valor Real 2019]]</f>
        <v>16504.482399999997</v>
      </c>
    </row>
    <row r="853" spans="2:8" x14ac:dyDescent="0.25">
      <c r="B853" s="33" t="s">
        <v>25</v>
      </c>
      <c r="C853" s="36" t="str">
        <f ca="1">VLOOKUP(Tabla1[[#This Row],[Cuenta]],TABLAS!$C:$D,2,0)</f>
        <v>PERSONAL</v>
      </c>
      <c r="D853" s="33" t="s">
        <v>43</v>
      </c>
      <c r="E853" s="39" t="str">
        <f ca="1">VLOOKUP(RANDBETWEEN(1,65),TABLAS!$B$4:$D$68,2,0)</f>
        <v>Uniformes</v>
      </c>
      <c r="F853" s="41">
        <f t="shared" ca="1" si="13"/>
        <v>22979</v>
      </c>
      <c r="G853" s="41">
        <f ca="1">RANDBETWEEN(70,130)/100*Tabla1[[#This Row],[Valor Meta 2019]]</f>
        <v>29872.7</v>
      </c>
      <c r="H853" s="40">
        <f ca="1">RANDBETWEEN(70,120)/100*Tabla1[[#This Row],[Valor Real 2019]]</f>
        <v>28976.519</v>
      </c>
    </row>
    <row r="854" spans="2:8" x14ac:dyDescent="0.25">
      <c r="B854" s="33" t="s">
        <v>25</v>
      </c>
      <c r="C854" s="36" t="str">
        <f ca="1">VLOOKUP(Tabla1[[#This Row],[Cuenta]],TABLAS!$C:$D,2,0)</f>
        <v>GESTIÓN</v>
      </c>
      <c r="D854" s="33" t="s">
        <v>43</v>
      </c>
      <c r="E854" s="39" t="str">
        <f ca="1">VLOOKUP(RANDBETWEEN(1,65),TABLAS!$B$4:$D$68,2,0)</f>
        <v>Sanciones Administra</v>
      </c>
      <c r="F854" s="41">
        <f t="shared" ca="1" si="13"/>
        <v>23136</v>
      </c>
      <c r="G854" s="41">
        <f ca="1">RANDBETWEEN(70,130)/100*Tabla1[[#This Row],[Valor Meta 2019]]</f>
        <v>16889.28</v>
      </c>
      <c r="H854" s="40">
        <f ca="1">RANDBETWEEN(70,120)/100*Tabla1[[#This Row],[Valor Real 2019]]</f>
        <v>13511.423999999999</v>
      </c>
    </row>
    <row r="855" spans="2:8" x14ac:dyDescent="0.25">
      <c r="B855" s="33" t="s">
        <v>25</v>
      </c>
      <c r="C855" s="36" t="str">
        <f ca="1">VLOOKUP(Tabla1[[#This Row],[Cuenta]],TABLAS!$C:$D,2,0)</f>
        <v>SERVICIOS DE TERCEROS</v>
      </c>
      <c r="D855" s="33" t="s">
        <v>43</v>
      </c>
      <c r="E855" s="39" t="str">
        <f ca="1">VLOOKUP(RANDBETWEEN(1,65),TABLAS!$B$4:$D$68,2,0)</f>
        <v>Servicios p·blicos</v>
      </c>
      <c r="F855" s="41">
        <f t="shared" ca="1" si="13"/>
        <v>26395</v>
      </c>
      <c r="G855" s="41">
        <f ca="1">RANDBETWEEN(70,130)/100*Tabla1[[#This Row],[Valor Meta 2019]]</f>
        <v>20324.150000000001</v>
      </c>
      <c r="H855" s="40">
        <f ca="1">RANDBETWEEN(70,120)/100*Tabla1[[#This Row],[Valor Real 2019]]</f>
        <v>21340.357500000002</v>
      </c>
    </row>
    <row r="856" spans="2:8" x14ac:dyDescent="0.25">
      <c r="B856" s="33" t="s">
        <v>25</v>
      </c>
      <c r="C856" s="36" t="str">
        <f ca="1">VLOOKUP(Tabla1[[#This Row],[Cuenta]],TABLAS!$C:$D,2,0)</f>
        <v>PERSONAL</v>
      </c>
      <c r="D856" s="33" t="s">
        <v>43</v>
      </c>
      <c r="E856" s="39" t="str">
        <f ca="1">VLOOKUP(RANDBETWEEN(1,65),TABLAS!$B$4:$D$68,2,0)</f>
        <v>CTS-Compensación por tiempo de servicio</v>
      </c>
      <c r="F856" s="41">
        <f t="shared" ca="1" si="13"/>
        <v>21783</v>
      </c>
      <c r="G856" s="41">
        <f ca="1">RANDBETWEEN(70,130)/100*Tabla1[[#This Row],[Valor Meta 2019]]</f>
        <v>21347.34</v>
      </c>
      <c r="H856" s="40">
        <f ca="1">RANDBETWEEN(70,120)/100*Tabla1[[#This Row],[Valor Real 2019]]</f>
        <v>21987.760200000001</v>
      </c>
    </row>
    <row r="857" spans="2:8" x14ac:dyDescent="0.25">
      <c r="B857" s="33" t="s">
        <v>25</v>
      </c>
      <c r="C857" s="36" t="str">
        <f ca="1">VLOOKUP(Tabla1[[#This Row],[Cuenta]],TABLAS!$C:$D,2,0)</f>
        <v>SERVICIOS DE TERCEROS</v>
      </c>
      <c r="D857" s="33" t="s">
        <v>43</v>
      </c>
      <c r="E857" s="39" t="str">
        <f ca="1">VLOOKUP(RANDBETWEEN(1,65),TABLAS!$B$4:$D$68,2,0)</f>
        <v>Gastos por almacenaje y/o embalaje</v>
      </c>
      <c r="F857" s="41">
        <f t="shared" ca="1" si="13"/>
        <v>23822</v>
      </c>
      <c r="G857" s="41">
        <f ca="1">RANDBETWEEN(70,130)/100*Tabla1[[#This Row],[Valor Meta 2019]]</f>
        <v>22630.899999999998</v>
      </c>
      <c r="H857" s="40">
        <f ca="1">RANDBETWEEN(70,120)/100*Tabla1[[#This Row],[Valor Real 2019]]</f>
        <v>27157.079999999998</v>
      </c>
    </row>
    <row r="858" spans="2:8" x14ac:dyDescent="0.25">
      <c r="B858" s="33" t="s">
        <v>25</v>
      </c>
      <c r="C858" s="36" t="str">
        <f ca="1">VLOOKUP(Tabla1[[#This Row],[Cuenta]],TABLAS!$C:$D,2,0)</f>
        <v>SERVICIOS DE TERCEROS</v>
      </c>
      <c r="D858" s="33" t="s">
        <v>43</v>
      </c>
      <c r="E858" s="39" t="str">
        <f ca="1">VLOOKUP(RANDBETWEEN(1,65),TABLAS!$B$4:$D$68,2,0)</f>
        <v>Agua</v>
      </c>
      <c r="F858" s="41">
        <f t="shared" ca="1" si="13"/>
        <v>23959</v>
      </c>
      <c r="G858" s="41">
        <f ca="1">RANDBETWEEN(70,130)/100*Tabla1[[#This Row],[Valor Meta 2019]]</f>
        <v>19885.969999999998</v>
      </c>
      <c r="H858" s="40">
        <f ca="1">RANDBETWEEN(70,120)/100*Tabla1[[#This Row],[Valor Real 2019]]</f>
        <v>21079.128199999999</v>
      </c>
    </row>
    <row r="859" spans="2:8" x14ac:dyDescent="0.25">
      <c r="B859" s="33" t="s">
        <v>25</v>
      </c>
      <c r="C859" s="36" t="str">
        <f ca="1">VLOOKUP(Tabla1[[#This Row],[Cuenta]],TABLAS!$C:$D,2,0)</f>
        <v>SERVICIOS DE TERCEROS</v>
      </c>
      <c r="D859" s="33" t="s">
        <v>43</v>
      </c>
      <c r="E859" s="39" t="str">
        <f ca="1">VLOOKUP(RANDBETWEEN(1,65),TABLAS!$B$4:$D$68,2,0)</f>
        <v>Vigilancia</v>
      </c>
      <c r="F859" s="41">
        <f t="shared" ca="1" si="13"/>
        <v>9982</v>
      </c>
      <c r="G859" s="41">
        <f ca="1">RANDBETWEEN(70,130)/100*Tabla1[[#This Row],[Valor Meta 2019]]</f>
        <v>9582.7199999999993</v>
      </c>
      <c r="H859" s="40">
        <f ca="1">RANDBETWEEN(70,120)/100*Tabla1[[#This Row],[Valor Real 2019]]</f>
        <v>7187.0399999999991</v>
      </c>
    </row>
    <row r="860" spans="2:8" x14ac:dyDescent="0.25">
      <c r="B860" s="33" t="s">
        <v>25</v>
      </c>
      <c r="C860" s="36" t="str">
        <f ca="1">VLOOKUP(Tabla1[[#This Row],[Cuenta]],TABLAS!$C:$D,2,0)</f>
        <v>DEPRECIACIÓN, MAQ Y EQUIPOS</v>
      </c>
      <c r="D860" s="33" t="s">
        <v>43</v>
      </c>
      <c r="E860" s="39" t="str">
        <f ca="1">VLOOKUP(RANDBETWEEN(1,65),TABLAS!$B$4:$D$68,2,0)</f>
        <v>Deprec.Maquinarias Costo</v>
      </c>
      <c r="F860" s="41">
        <f t="shared" ca="1" si="13"/>
        <v>29067</v>
      </c>
      <c r="G860" s="41">
        <f ca="1">RANDBETWEEN(70,130)/100*Tabla1[[#This Row],[Valor Meta 2019]]</f>
        <v>33136.379999999997</v>
      </c>
      <c r="H860" s="40">
        <f ca="1">RANDBETWEEN(70,120)/100*Tabla1[[#This Row],[Valor Real 2019]]</f>
        <v>29822.741999999998</v>
      </c>
    </row>
    <row r="861" spans="2:8" x14ac:dyDescent="0.25">
      <c r="B861" s="33" t="s">
        <v>25</v>
      </c>
      <c r="C861" s="36" t="str">
        <f ca="1">VLOOKUP(Tabla1[[#This Row],[Cuenta]],TABLAS!$C:$D,2,0)</f>
        <v>SERVICIOS DE TERCEROS</v>
      </c>
      <c r="D861" s="33" t="s">
        <v>38</v>
      </c>
      <c r="E861" s="39" t="str">
        <f ca="1">VLOOKUP(RANDBETWEEN(1,65),TABLAS!$B$4:$D$68,2,0)</f>
        <v>Flete a Provincia</v>
      </c>
      <c r="F861" s="41">
        <f t="shared" ca="1" si="13"/>
        <v>8271</v>
      </c>
      <c r="G861" s="41">
        <f ca="1">RANDBETWEEN(70,130)/100*Tabla1[[#This Row],[Valor Meta 2019]]</f>
        <v>7030.3499999999995</v>
      </c>
      <c r="H861" s="40">
        <f ca="1">RANDBETWEEN(70,120)/100*Tabla1[[#This Row],[Valor Real 2019]]</f>
        <v>5905.4939999999997</v>
      </c>
    </row>
    <row r="862" spans="2:8" x14ac:dyDescent="0.25">
      <c r="B862" s="33" t="s">
        <v>25</v>
      </c>
      <c r="C862" s="36" t="str">
        <f ca="1">VLOOKUP(Tabla1[[#This Row],[Cuenta]],TABLAS!$C:$D,2,0)</f>
        <v>PERSONAL</v>
      </c>
      <c r="D862" s="33" t="s">
        <v>38</v>
      </c>
      <c r="E862" s="39" t="str">
        <f ca="1">VLOOKUP(RANDBETWEEN(1,65),TABLAS!$B$4:$D$68,2,0)</f>
        <v>Sueldos</v>
      </c>
      <c r="F862" s="41">
        <f t="shared" ca="1" si="13"/>
        <v>23451</v>
      </c>
      <c r="G862" s="41">
        <f ca="1">RANDBETWEEN(70,130)/100*Tabla1[[#This Row],[Valor Meta 2019]]</f>
        <v>24858.06</v>
      </c>
      <c r="H862" s="40">
        <f ca="1">RANDBETWEEN(70,120)/100*Tabla1[[#This Row],[Valor Real 2019]]</f>
        <v>24112.318200000002</v>
      </c>
    </row>
    <row r="863" spans="2:8" x14ac:dyDescent="0.25">
      <c r="B863" s="33" t="s">
        <v>25</v>
      </c>
      <c r="C863" s="36" t="str">
        <f ca="1">VLOOKUP(Tabla1[[#This Row],[Cuenta]],TABLAS!$C:$D,2,0)</f>
        <v>GESTIÓN</v>
      </c>
      <c r="D863" s="33" t="s">
        <v>38</v>
      </c>
      <c r="E863" s="39" t="str">
        <f ca="1">VLOOKUP(RANDBETWEEN(1,65),TABLAS!$B$4:$D$68,2,0)</f>
        <v>Costo neto enajenaci¾n</v>
      </c>
      <c r="F863" s="41">
        <f t="shared" ca="1" si="13"/>
        <v>16583</v>
      </c>
      <c r="G863" s="41">
        <f ca="1">RANDBETWEEN(70,130)/100*Tabla1[[#This Row],[Valor Meta 2019]]</f>
        <v>13763.89</v>
      </c>
      <c r="H863" s="40">
        <f ca="1">RANDBETWEEN(70,120)/100*Tabla1[[#This Row],[Valor Real 2019]]</f>
        <v>11424.028699999999</v>
      </c>
    </row>
    <row r="864" spans="2:8" x14ac:dyDescent="0.25">
      <c r="B864" s="33" t="s">
        <v>25</v>
      </c>
      <c r="C864" s="36" t="str">
        <f ca="1">VLOOKUP(Tabla1[[#This Row],[Cuenta]],TABLAS!$C:$D,2,0)</f>
        <v>SERVICIOS DE TERCEROS</v>
      </c>
      <c r="D864" s="33" t="s">
        <v>38</v>
      </c>
      <c r="E864" s="39" t="str">
        <f ca="1">VLOOKUP(RANDBETWEEN(1,65),TABLAS!$B$4:$D$68,2,0)</f>
        <v>Gastos por almacenaje y/o embalaje</v>
      </c>
      <c r="F864" s="41">
        <f t="shared" ca="1" si="13"/>
        <v>21348</v>
      </c>
      <c r="G864" s="41">
        <f ca="1">RANDBETWEEN(70,130)/100*Tabla1[[#This Row],[Valor Meta 2019]]</f>
        <v>21134.52</v>
      </c>
      <c r="H864" s="40">
        <f ca="1">RANDBETWEEN(70,120)/100*Tabla1[[#This Row],[Valor Real 2019]]</f>
        <v>14794.163999999999</v>
      </c>
    </row>
    <row r="865" spans="2:8" x14ac:dyDescent="0.25">
      <c r="B865" s="33" t="s">
        <v>25</v>
      </c>
      <c r="C865" s="36" t="str">
        <f ca="1">VLOOKUP(Tabla1[[#This Row],[Cuenta]],TABLAS!$C:$D,2,0)</f>
        <v>DEPRECIACIÓN, MAQ Y EQUIPOS</v>
      </c>
      <c r="D865" s="33" t="s">
        <v>38</v>
      </c>
      <c r="E865" s="39" t="str">
        <f ca="1">VLOOKUP(RANDBETWEEN(1,65),TABLAS!$B$4:$D$68,2,0)</f>
        <v>Deprec.Maquinarias leasing</v>
      </c>
      <c r="F865" s="41">
        <f t="shared" ca="1" si="13"/>
        <v>26188</v>
      </c>
      <c r="G865" s="41">
        <f ca="1">RANDBETWEEN(70,130)/100*Tabla1[[#This Row],[Valor Meta 2019]]</f>
        <v>25664.239999999998</v>
      </c>
      <c r="H865" s="40">
        <f ca="1">RANDBETWEEN(70,120)/100*Tabla1[[#This Row],[Valor Real 2019]]</f>
        <v>22841.173599999998</v>
      </c>
    </row>
    <row r="866" spans="2:8" x14ac:dyDescent="0.25">
      <c r="B866" s="33" t="s">
        <v>25</v>
      </c>
      <c r="C866" s="36" t="str">
        <f ca="1">VLOOKUP(Tabla1[[#This Row],[Cuenta]],TABLAS!$C:$D,2,0)</f>
        <v>PERSONAL</v>
      </c>
      <c r="D866" s="33" t="s">
        <v>38</v>
      </c>
      <c r="E866" s="39" t="str">
        <f ca="1">VLOOKUP(RANDBETWEEN(1,65),TABLAS!$B$4:$D$68,2,0)</f>
        <v>CTS-Compensación por tiempo de servicio</v>
      </c>
      <c r="F866" s="41">
        <f t="shared" ca="1" si="13"/>
        <v>21364</v>
      </c>
      <c r="G866" s="41">
        <f ca="1">RANDBETWEEN(70,130)/100*Tabla1[[#This Row],[Valor Meta 2019]]</f>
        <v>14954.8</v>
      </c>
      <c r="H866" s="40">
        <f ca="1">RANDBETWEEN(70,120)/100*Tabla1[[#This Row],[Valor Real 2019]]</f>
        <v>11963.84</v>
      </c>
    </row>
    <row r="867" spans="2:8" x14ac:dyDescent="0.25">
      <c r="B867" s="33" t="s">
        <v>25</v>
      </c>
      <c r="C867" s="36" t="str">
        <f ca="1">VLOOKUP(Tabla1[[#This Row],[Cuenta]],TABLAS!$C:$D,2,0)</f>
        <v>PERSONAL</v>
      </c>
      <c r="D867" s="33" t="s">
        <v>39</v>
      </c>
      <c r="E867" s="39" t="str">
        <f ca="1">VLOOKUP(RANDBETWEEN(1,65),TABLAS!$B$4:$D$68,2,0)</f>
        <v>Sueldos</v>
      </c>
      <c r="F867" s="41">
        <f t="shared" ca="1" si="13"/>
        <v>26000</v>
      </c>
      <c r="G867" s="41">
        <f ca="1">RANDBETWEEN(70,130)/100*Tabla1[[#This Row],[Valor Meta 2019]]</f>
        <v>33020</v>
      </c>
      <c r="H867" s="40">
        <f ca="1">RANDBETWEEN(70,120)/100*Tabla1[[#This Row],[Valor Real 2019]]</f>
        <v>34671</v>
      </c>
    </row>
    <row r="868" spans="2:8" x14ac:dyDescent="0.25">
      <c r="B868" s="33" t="s">
        <v>25</v>
      </c>
      <c r="C868" s="36" t="str">
        <f ca="1">VLOOKUP(Tabla1[[#This Row],[Cuenta]],TABLAS!$C:$D,2,0)</f>
        <v>SERVICIOS DE TERCEROS</v>
      </c>
      <c r="D868" s="33" t="s">
        <v>39</v>
      </c>
      <c r="E868" s="39" t="str">
        <f ca="1">VLOOKUP(RANDBETWEEN(1,65),TABLAS!$B$4:$D$68,2,0)</f>
        <v>Flete Local</v>
      </c>
      <c r="F868" s="41">
        <f t="shared" ca="1" si="13"/>
        <v>21831</v>
      </c>
      <c r="G868" s="41">
        <f ca="1">RANDBETWEEN(70,130)/100*Tabla1[[#This Row],[Valor Meta 2019]]</f>
        <v>21831</v>
      </c>
      <c r="H868" s="40">
        <f ca="1">RANDBETWEEN(70,120)/100*Tabla1[[#This Row],[Valor Real 2019]]</f>
        <v>25542.269999999997</v>
      </c>
    </row>
    <row r="869" spans="2:8" x14ac:dyDescent="0.25">
      <c r="B869" s="33" t="s">
        <v>25</v>
      </c>
      <c r="C869" s="36" t="str">
        <f ca="1">VLOOKUP(Tabla1[[#This Row],[Cuenta]],TABLAS!$C:$D,2,0)</f>
        <v>DEPRECIACIÓN, MAQ Y EQUIPOS</v>
      </c>
      <c r="D869" s="33" t="s">
        <v>39</v>
      </c>
      <c r="E869" s="39" t="str">
        <f ca="1">VLOOKUP(RANDBETWEEN(1,65),TABLAS!$B$4:$D$68,2,0)</f>
        <v>Depre.Equipos diversos leasing</v>
      </c>
      <c r="F869" s="41">
        <f t="shared" ca="1" si="13"/>
        <v>27898</v>
      </c>
      <c r="G869" s="41">
        <f ca="1">RANDBETWEEN(70,130)/100*Tabla1[[#This Row],[Valor Meta 2019]]</f>
        <v>22039.420000000002</v>
      </c>
      <c r="H869" s="40">
        <f ca="1">RANDBETWEEN(70,120)/100*Tabla1[[#This Row],[Valor Real 2019]]</f>
        <v>20496.660600000003</v>
      </c>
    </row>
    <row r="870" spans="2:8" x14ac:dyDescent="0.25">
      <c r="B870" s="33" t="s">
        <v>25</v>
      </c>
      <c r="C870" s="36" t="str">
        <f ca="1">VLOOKUP(Tabla1[[#This Row],[Cuenta]],TABLAS!$C:$D,2,0)</f>
        <v>SERVICIOS DE TERCEROS</v>
      </c>
      <c r="D870" s="33" t="s">
        <v>39</v>
      </c>
      <c r="E870" s="39" t="str">
        <f ca="1">VLOOKUP(RANDBETWEEN(1,65),TABLAS!$B$4:$D$68,2,0)</f>
        <v>Gastos por almacenaje y/o embalaje</v>
      </c>
      <c r="F870" s="41">
        <f t="shared" ca="1" si="13"/>
        <v>27037</v>
      </c>
      <c r="G870" s="41">
        <f ca="1">RANDBETWEEN(70,130)/100*Tabla1[[#This Row],[Valor Meta 2019]]</f>
        <v>23522.19</v>
      </c>
      <c r="H870" s="40">
        <f ca="1">RANDBETWEEN(70,120)/100*Tabla1[[#This Row],[Valor Real 2019]]</f>
        <v>17171.198699999997</v>
      </c>
    </row>
    <row r="871" spans="2:8" x14ac:dyDescent="0.25">
      <c r="B871" s="33" t="s">
        <v>25</v>
      </c>
      <c r="C871" s="36" t="str">
        <f ca="1">VLOOKUP(Tabla1[[#This Row],[Cuenta]],TABLAS!$C:$D,2,0)</f>
        <v>SERVICIOS DE TERCEROS</v>
      </c>
      <c r="D871" s="33" t="s">
        <v>39</v>
      </c>
      <c r="E871" s="39" t="str">
        <f ca="1">VLOOKUP(RANDBETWEEN(1,65),TABLAS!$B$4:$D$68,2,0)</f>
        <v>Flete Local</v>
      </c>
      <c r="F871" s="41">
        <f t="shared" ca="1" si="13"/>
        <v>23935</v>
      </c>
      <c r="G871" s="41">
        <f ca="1">RANDBETWEEN(70,130)/100*Tabla1[[#This Row],[Valor Meta 2019]]</f>
        <v>26807.200000000004</v>
      </c>
      <c r="H871" s="40">
        <f ca="1">RANDBETWEEN(70,120)/100*Tabla1[[#This Row],[Valor Real 2019]]</f>
        <v>25466.840000000004</v>
      </c>
    </row>
    <row r="872" spans="2:8" x14ac:dyDescent="0.25">
      <c r="B872" s="33" t="s">
        <v>25</v>
      </c>
      <c r="C872" s="36" t="str">
        <f ca="1">VLOOKUP(Tabla1[[#This Row],[Cuenta]],TABLAS!$C:$D,2,0)</f>
        <v>DEPRECIACIÓN, MAQ Y EQUIPOS</v>
      </c>
      <c r="D872" s="33" t="s">
        <v>39</v>
      </c>
      <c r="E872" s="39" t="str">
        <f ca="1">VLOOKUP(RANDBETWEEN(1,65),TABLAS!$B$4:$D$68,2,0)</f>
        <v>Deprec.Equipos diversos Costo</v>
      </c>
      <c r="F872" s="41">
        <f t="shared" ca="1" si="13"/>
        <v>24164</v>
      </c>
      <c r="G872" s="41">
        <f ca="1">RANDBETWEEN(70,130)/100*Tabla1[[#This Row],[Valor Meta 2019]]</f>
        <v>20781.04</v>
      </c>
      <c r="H872" s="40">
        <f ca="1">RANDBETWEEN(70,120)/100*Tabla1[[#This Row],[Valor Real 2019]]</f>
        <v>17456.0736</v>
      </c>
    </row>
    <row r="873" spans="2:8" x14ac:dyDescent="0.25">
      <c r="B873" s="33" t="s">
        <v>25</v>
      </c>
      <c r="C873" s="36" t="str">
        <f ca="1">VLOOKUP(Tabla1[[#This Row],[Cuenta]],TABLAS!$C:$D,2,0)</f>
        <v>DEPRECIACIÓN, MAQ Y EQUIPOS</v>
      </c>
      <c r="D873" s="33" t="s">
        <v>39</v>
      </c>
      <c r="E873" s="39" t="str">
        <f ca="1">VLOOKUP(RANDBETWEEN(1,65),TABLAS!$B$4:$D$68,2,0)</f>
        <v>Perdida medicion activos-MercaderÝa Difer.inventar</v>
      </c>
      <c r="F873" s="41">
        <f t="shared" ca="1" si="13"/>
        <v>22018</v>
      </c>
      <c r="G873" s="41">
        <f ca="1">RANDBETWEEN(70,130)/100*Tabla1[[#This Row],[Valor Meta 2019]]</f>
        <v>25320.699999999997</v>
      </c>
      <c r="H873" s="40">
        <f ca="1">RANDBETWEEN(70,120)/100*Tabla1[[#This Row],[Valor Real 2019]]</f>
        <v>28359.184000000001</v>
      </c>
    </row>
    <row r="874" spans="2:8" x14ac:dyDescent="0.25">
      <c r="B874" s="33" t="s">
        <v>25</v>
      </c>
      <c r="C874" s="36" t="str">
        <f ca="1">VLOOKUP(Tabla1[[#This Row],[Cuenta]],TABLAS!$C:$D,2,0)</f>
        <v>GESTIÓN</v>
      </c>
      <c r="D874" s="33" t="s">
        <v>39</v>
      </c>
      <c r="E874" s="39" t="str">
        <f ca="1">VLOOKUP(RANDBETWEEN(1,65),TABLAS!$B$4:$D$68,2,0)</f>
        <v>Otros-Gastos Reparables</v>
      </c>
      <c r="F874" s="41">
        <f t="shared" ca="1" si="13"/>
        <v>28303</v>
      </c>
      <c r="G874" s="41">
        <f ca="1">RANDBETWEEN(70,130)/100*Tabla1[[#This Row],[Valor Meta 2019]]</f>
        <v>26321.79</v>
      </c>
      <c r="H874" s="40">
        <f ca="1">RANDBETWEEN(70,120)/100*Tabla1[[#This Row],[Valor Real 2019]]</f>
        <v>18425.253000000001</v>
      </c>
    </row>
    <row r="875" spans="2:8" x14ac:dyDescent="0.25">
      <c r="B875" s="33" t="s">
        <v>25</v>
      </c>
      <c r="C875" s="36" t="str">
        <f ca="1">VLOOKUP(Tabla1[[#This Row],[Cuenta]],TABLAS!$C:$D,2,0)</f>
        <v>GESTIÓN</v>
      </c>
      <c r="D875" s="33" t="s">
        <v>39</v>
      </c>
      <c r="E875" s="39" t="str">
        <f ca="1">VLOOKUP(RANDBETWEEN(1,65),TABLAS!$B$4:$D$68,2,0)</f>
        <v>comprobantes de pago</v>
      </c>
      <c r="F875" s="41">
        <f t="shared" ca="1" si="13"/>
        <v>22269</v>
      </c>
      <c r="G875" s="41">
        <f ca="1">RANDBETWEEN(70,130)/100*Tabla1[[#This Row],[Valor Meta 2019]]</f>
        <v>19819.41</v>
      </c>
      <c r="H875" s="40">
        <f ca="1">RANDBETWEEN(70,120)/100*Tabla1[[#This Row],[Valor Real 2019]]</f>
        <v>16053.722100000001</v>
      </c>
    </row>
    <row r="876" spans="2:8" x14ac:dyDescent="0.25">
      <c r="B876" s="33" t="s">
        <v>25</v>
      </c>
      <c r="C876" s="36" t="str">
        <f ca="1">VLOOKUP(Tabla1[[#This Row],[Cuenta]],TABLAS!$C:$D,2,0)</f>
        <v>DEPRECIACIÓN, MAQ Y EQUIPOS</v>
      </c>
      <c r="D876" s="33" t="s">
        <v>39</v>
      </c>
      <c r="E876" s="39" t="str">
        <f ca="1">VLOOKUP(RANDBETWEEN(1,65),TABLAS!$B$4:$D$68,2,0)</f>
        <v>Deprec.Equipo de computo leasing</v>
      </c>
      <c r="F876" s="41">
        <f t="shared" ca="1" si="13"/>
        <v>14801</v>
      </c>
      <c r="G876" s="41">
        <f ca="1">RANDBETWEEN(70,130)/100*Tabla1[[#This Row],[Valor Meta 2019]]</f>
        <v>13024.88</v>
      </c>
      <c r="H876" s="40">
        <f ca="1">RANDBETWEEN(70,120)/100*Tabla1[[#This Row],[Valor Real 2019]]</f>
        <v>9117.4159999999993</v>
      </c>
    </row>
    <row r="877" spans="2:8" x14ac:dyDescent="0.25">
      <c r="B877" s="33" t="s">
        <v>25</v>
      </c>
      <c r="C877" s="36" t="str">
        <f ca="1">VLOOKUP(Tabla1[[#This Row],[Cuenta]],TABLAS!$C:$D,2,0)</f>
        <v>SERVICIOS DE TERCEROS</v>
      </c>
      <c r="D877" s="33" t="s">
        <v>39</v>
      </c>
      <c r="E877" s="39" t="str">
        <f ca="1">VLOOKUP(RANDBETWEEN(1,65),TABLAS!$B$4:$D$68,2,0)</f>
        <v>Mantenimiento / Reparaciones</v>
      </c>
      <c r="F877" s="41">
        <f t="shared" ca="1" si="13"/>
        <v>16601</v>
      </c>
      <c r="G877" s="41">
        <f ca="1">RANDBETWEEN(70,130)/100*Tabla1[[#This Row],[Valor Meta 2019]]</f>
        <v>13446.810000000001</v>
      </c>
      <c r="H877" s="40">
        <f ca="1">RANDBETWEEN(70,120)/100*Tabla1[[#This Row],[Valor Real 2019]]</f>
        <v>9547.2350999999999</v>
      </c>
    </row>
    <row r="878" spans="2:8" x14ac:dyDescent="0.25">
      <c r="B878" s="33" t="s">
        <v>25</v>
      </c>
      <c r="C878" s="36" t="str">
        <f ca="1">VLOOKUP(Tabla1[[#This Row],[Cuenta]],TABLAS!$C:$D,2,0)</f>
        <v>PERSONAL</v>
      </c>
      <c r="D878" s="33" t="s">
        <v>39</v>
      </c>
      <c r="E878" s="39" t="str">
        <f ca="1">VLOOKUP(RANDBETWEEN(1,65),TABLAS!$B$4:$D$68,2,0)</f>
        <v>Sueldos</v>
      </c>
      <c r="F878" s="41">
        <f t="shared" ca="1" si="13"/>
        <v>9790</v>
      </c>
      <c r="G878" s="41">
        <f ca="1">RANDBETWEEN(70,130)/100*Tabla1[[#This Row],[Valor Meta 2019]]</f>
        <v>10083.700000000001</v>
      </c>
      <c r="H878" s="40">
        <f ca="1">RANDBETWEEN(70,120)/100*Tabla1[[#This Row],[Valor Real 2019]]</f>
        <v>10688.722000000002</v>
      </c>
    </row>
    <row r="879" spans="2:8" x14ac:dyDescent="0.25">
      <c r="B879" s="33" t="s">
        <v>25</v>
      </c>
      <c r="C879" s="36" t="str">
        <f ca="1">VLOOKUP(Tabla1[[#This Row],[Cuenta]],TABLAS!$C:$D,2,0)</f>
        <v>GESTIÓN</v>
      </c>
      <c r="D879" s="33" t="s">
        <v>39</v>
      </c>
      <c r="E879" s="39" t="str">
        <f ca="1">VLOOKUP(RANDBETWEEN(1,65),TABLAS!$B$4:$D$68,2,0)</f>
        <v>Movilidad</v>
      </c>
      <c r="F879" s="41">
        <f t="shared" ca="1" si="13"/>
        <v>9210</v>
      </c>
      <c r="G879" s="41">
        <f ca="1">RANDBETWEEN(70,130)/100*Tabla1[[#This Row],[Valor Meta 2019]]</f>
        <v>7091.7</v>
      </c>
      <c r="H879" s="40">
        <f ca="1">RANDBETWEEN(70,120)/100*Tabla1[[#This Row],[Valor Real 2019]]</f>
        <v>7871.7870000000003</v>
      </c>
    </row>
    <row r="880" spans="2:8" x14ac:dyDescent="0.25">
      <c r="B880" s="33" t="s">
        <v>25</v>
      </c>
      <c r="C880" s="36" t="str">
        <f ca="1">VLOOKUP(Tabla1[[#This Row],[Cuenta]],TABLAS!$C:$D,2,0)</f>
        <v>DEPRECIACIÓN, MAQ Y EQUIPOS</v>
      </c>
      <c r="D880" s="33" t="s">
        <v>39</v>
      </c>
      <c r="E880" s="39" t="str">
        <f ca="1">VLOOKUP(RANDBETWEEN(1,65),TABLAS!$B$4:$D$68,2,0)</f>
        <v>Deprec.Equipo de computo Costo</v>
      </c>
      <c r="F880" s="41">
        <f t="shared" ca="1" si="13"/>
        <v>29625</v>
      </c>
      <c r="G880" s="41">
        <f ca="1">RANDBETWEEN(70,130)/100*Tabla1[[#This Row],[Valor Meta 2019]]</f>
        <v>24292.5</v>
      </c>
      <c r="H880" s="40">
        <f ca="1">RANDBETWEEN(70,120)/100*Tabla1[[#This Row],[Valor Real 2019]]</f>
        <v>18705.225000000002</v>
      </c>
    </row>
    <row r="881" spans="2:8" x14ac:dyDescent="0.25">
      <c r="B881" s="33" t="s">
        <v>25</v>
      </c>
      <c r="C881" s="36" t="str">
        <f ca="1">VLOOKUP(Tabla1[[#This Row],[Cuenta]],TABLAS!$C:$D,2,0)</f>
        <v>SERVICIOS DE TERCEROS</v>
      </c>
      <c r="D881" s="33" t="s">
        <v>40</v>
      </c>
      <c r="E881" s="39" t="str">
        <f ca="1">VLOOKUP(RANDBETWEEN(1,65),TABLAS!$B$4:$D$68,2,0)</f>
        <v>Servicios p·blicos</v>
      </c>
      <c r="F881" s="41">
        <f t="shared" ca="1" si="13"/>
        <v>8198</v>
      </c>
      <c r="G881" s="41">
        <f ca="1">RANDBETWEEN(70,130)/100*Tabla1[[#This Row],[Valor Meta 2019]]</f>
        <v>7624.14</v>
      </c>
      <c r="H881" s="40">
        <f ca="1">RANDBETWEEN(70,120)/100*Tabla1[[#This Row],[Valor Real 2019]]</f>
        <v>6251.7947999999997</v>
      </c>
    </row>
    <row r="882" spans="2:8" x14ac:dyDescent="0.25">
      <c r="B882" s="33" t="s">
        <v>25</v>
      </c>
      <c r="C882" s="36" t="str">
        <f ca="1">VLOOKUP(Tabla1[[#This Row],[Cuenta]],TABLAS!$C:$D,2,0)</f>
        <v>SERVICIOS DE TERCEROS</v>
      </c>
      <c r="D882" s="33" t="s">
        <v>40</v>
      </c>
      <c r="E882" s="39" t="str">
        <f ca="1">VLOOKUP(RANDBETWEEN(1,65),TABLAS!$B$4:$D$68,2,0)</f>
        <v>Otros Fletes</v>
      </c>
      <c r="F882" s="41">
        <f t="shared" ca="1" si="13"/>
        <v>18860</v>
      </c>
      <c r="G882" s="41">
        <f ca="1">RANDBETWEEN(70,130)/100*Tabla1[[#This Row],[Valor Meta 2019]]</f>
        <v>22254.799999999999</v>
      </c>
      <c r="H882" s="40">
        <f ca="1">RANDBETWEEN(70,120)/100*Tabla1[[#This Row],[Valor Real 2019]]</f>
        <v>24925.376</v>
      </c>
    </row>
    <row r="883" spans="2:8" x14ac:dyDescent="0.25">
      <c r="B883" s="33" t="s">
        <v>25</v>
      </c>
      <c r="C883" s="36" t="str">
        <f ca="1">VLOOKUP(Tabla1[[#This Row],[Cuenta]],TABLAS!$C:$D,2,0)</f>
        <v>PERSONAL</v>
      </c>
      <c r="D883" s="33" t="s">
        <v>40</v>
      </c>
      <c r="E883" s="39" t="str">
        <f ca="1">VLOOKUP(RANDBETWEEN(1,65),TABLAS!$B$4:$D$68,2,0)</f>
        <v>Seguro de vida</v>
      </c>
      <c r="F883" s="41">
        <f t="shared" ca="1" si="13"/>
        <v>28990</v>
      </c>
      <c r="G883" s="41">
        <f ca="1">RANDBETWEEN(70,130)/100*Tabla1[[#This Row],[Valor Meta 2019]]</f>
        <v>27540.5</v>
      </c>
      <c r="H883" s="40">
        <f ca="1">RANDBETWEEN(70,120)/100*Tabla1[[#This Row],[Valor Real 2019]]</f>
        <v>32497.789999999997</v>
      </c>
    </row>
    <row r="884" spans="2:8" x14ac:dyDescent="0.25">
      <c r="B884" s="33" t="s">
        <v>25</v>
      </c>
      <c r="C884" s="36" t="str">
        <f ca="1">VLOOKUP(Tabla1[[#This Row],[Cuenta]],TABLAS!$C:$D,2,0)</f>
        <v>SERVICIOS DE TERCEROS</v>
      </c>
      <c r="D884" s="33" t="s">
        <v>40</v>
      </c>
      <c r="E884" s="39" t="str">
        <f ca="1">VLOOKUP(RANDBETWEEN(1,65),TABLAS!$B$4:$D$68,2,0)</f>
        <v>Consultorias</v>
      </c>
      <c r="F884" s="41">
        <f t="shared" ca="1" si="13"/>
        <v>24274</v>
      </c>
      <c r="G884" s="41">
        <f ca="1">RANDBETWEEN(70,130)/100*Tabla1[[#This Row],[Valor Meta 2019]]</f>
        <v>30342.5</v>
      </c>
      <c r="H884" s="40">
        <f ca="1">RANDBETWEEN(70,120)/100*Tabla1[[#This Row],[Valor Real 2019]]</f>
        <v>31252.775000000001</v>
      </c>
    </row>
    <row r="885" spans="2:8" x14ac:dyDescent="0.25">
      <c r="B885" s="33" t="s">
        <v>25</v>
      </c>
      <c r="C885" s="36" t="str">
        <f ca="1">VLOOKUP(Tabla1[[#This Row],[Cuenta]],TABLAS!$C:$D,2,0)</f>
        <v>DEPRECIACIÓN, MAQ Y EQUIPOS</v>
      </c>
      <c r="D885" s="33" t="s">
        <v>40</v>
      </c>
      <c r="E885" s="39" t="str">
        <f ca="1">VLOOKUP(RANDBETWEEN(1,65),TABLAS!$B$4:$D$68,2,0)</f>
        <v>Perdida medicion activos-MercaderÝa Difer.inventar</v>
      </c>
      <c r="F885" s="41">
        <f t="shared" ca="1" si="13"/>
        <v>29171</v>
      </c>
      <c r="G885" s="41">
        <f ca="1">RANDBETWEEN(70,130)/100*Tabla1[[#This Row],[Valor Meta 2019]]</f>
        <v>32963.229999999996</v>
      </c>
      <c r="H885" s="40">
        <f ca="1">RANDBETWEEN(70,120)/100*Tabla1[[#This Row],[Valor Real 2019]]</f>
        <v>36589.185299999997</v>
      </c>
    </row>
    <row r="886" spans="2:8" x14ac:dyDescent="0.25">
      <c r="B886" s="33" t="s">
        <v>25</v>
      </c>
      <c r="C886" s="36" t="str">
        <f ca="1">VLOOKUP(Tabla1[[#This Row],[Cuenta]],TABLAS!$C:$D,2,0)</f>
        <v>GESTIÓN</v>
      </c>
      <c r="D886" s="33" t="s">
        <v>40</v>
      </c>
      <c r="E886" s="39" t="str">
        <f ca="1">VLOOKUP(RANDBETWEEN(1,65),TABLAS!$B$4:$D$68,2,0)</f>
        <v>comprobantes de pago</v>
      </c>
      <c r="F886" s="41">
        <f t="shared" ca="1" si="13"/>
        <v>19662</v>
      </c>
      <c r="G886" s="41">
        <f ca="1">RANDBETWEEN(70,130)/100*Tabla1[[#This Row],[Valor Meta 2019]]</f>
        <v>18285.66</v>
      </c>
      <c r="H886" s="40">
        <f ca="1">RANDBETWEEN(70,120)/100*Tabla1[[#This Row],[Valor Real 2019]]</f>
        <v>18468.516599999999</v>
      </c>
    </row>
    <row r="887" spans="2:8" x14ac:dyDescent="0.25">
      <c r="B887" s="33" t="s">
        <v>25</v>
      </c>
      <c r="C887" s="36" t="str">
        <f ca="1">VLOOKUP(Tabla1[[#This Row],[Cuenta]],TABLAS!$C:$D,2,0)</f>
        <v>SERVICIOS DE TERCEROS</v>
      </c>
      <c r="D887" s="33" t="s">
        <v>40</v>
      </c>
      <c r="E887" s="39" t="str">
        <f ca="1">VLOOKUP(RANDBETWEEN(1,65),TABLAS!$B$4:$D$68,2,0)</f>
        <v>Otros Fletes</v>
      </c>
      <c r="F887" s="41">
        <f t="shared" ca="1" si="13"/>
        <v>8040</v>
      </c>
      <c r="G887" s="41">
        <f ca="1">RANDBETWEEN(70,130)/100*Tabla1[[#This Row],[Valor Meta 2019]]</f>
        <v>9406.7999999999993</v>
      </c>
      <c r="H887" s="40">
        <f ca="1">RANDBETWEEN(70,120)/100*Tabla1[[#This Row],[Valor Real 2019]]</f>
        <v>10441.548000000001</v>
      </c>
    </row>
    <row r="888" spans="2:8" x14ac:dyDescent="0.25">
      <c r="B888" s="33" t="s">
        <v>25</v>
      </c>
      <c r="C888" s="36" t="str">
        <f ca="1">VLOOKUP(Tabla1[[#This Row],[Cuenta]],TABLAS!$C:$D,2,0)</f>
        <v>PERSONAL</v>
      </c>
      <c r="D888" s="33" t="s">
        <v>40</v>
      </c>
      <c r="E888" s="39" t="str">
        <f ca="1">VLOOKUP(RANDBETWEEN(1,65),TABLAS!$B$4:$D$68,2,0)</f>
        <v>Consumos</v>
      </c>
      <c r="F888" s="41">
        <f t="shared" ca="1" si="13"/>
        <v>15417</v>
      </c>
      <c r="G888" s="41">
        <f ca="1">RANDBETWEEN(70,130)/100*Tabla1[[#This Row],[Valor Meta 2019]]</f>
        <v>15879.51</v>
      </c>
      <c r="H888" s="40">
        <f ca="1">RANDBETWEEN(70,120)/100*Tabla1[[#This Row],[Valor Real 2019]]</f>
        <v>16991.075700000001</v>
      </c>
    </row>
    <row r="889" spans="2:8" x14ac:dyDescent="0.25">
      <c r="B889" s="33" t="s">
        <v>25</v>
      </c>
      <c r="C889" s="36" t="str">
        <f ca="1">VLOOKUP(Tabla1[[#This Row],[Cuenta]],TABLAS!$C:$D,2,0)</f>
        <v>DEPRECIACIÓN, MAQ Y EQUIPOS</v>
      </c>
      <c r="D889" s="33" t="s">
        <v>41</v>
      </c>
      <c r="E889" s="39" t="str">
        <f ca="1">VLOOKUP(RANDBETWEEN(1,65),TABLAS!$B$4:$D$68,2,0)</f>
        <v>Depre.Equipos diversos leasing</v>
      </c>
      <c r="F889" s="41">
        <f t="shared" ca="1" si="13"/>
        <v>17588</v>
      </c>
      <c r="G889" s="41">
        <f ca="1">RANDBETWEEN(70,130)/100*Tabla1[[#This Row],[Valor Meta 2019]]</f>
        <v>12663.359999999999</v>
      </c>
      <c r="H889" s="40">
        <f ca="1">RANDBETWEEN(70,120)/100*Tabla1[[#This Row],[Valor Real 2019]]</f>
        <v>14689.497599999997</v>
      </c>
    </row>
    <row r="890" spans="2:8" x14ac:dyDescent="0.25">
      <c r="B890" s="33" t="s">
        <v>25</v>
      </c>
      <c r="C890" s="36" t="str">
        <f ca="1">VLOOKUP(Tabla1[[#This Row],[Cuenta]],TABLAS!$C:$D,2,0)</f>
        <v>PERSONAL</v>
      </c>
      <c r="D890" s="33" t="s">
        <v>41</v>
      </c>
      <c r="E890" s="39" t="str">
        <f ca="1">VLOOKUP(RANDBETWEEN(1,65),TABLAS!$B$4:$D$68,2,0)</f>
        <v>Participacion de utilidades</v>
      </c>
      <c r="F890" s="41">
        <f t="shared" ca="1" si="13"/>
        <v>26828</v>
      </c>
      <c r="G890" s="41">
        <f ca="1">RANDBETWEEN(70,130)/100*Tabla1[[#This Row],[Valor Meta 2019]]</f>
        <v>26023.16</v>
      </c>
      <c r="H890" s="40">
        <f ca="1">RANDBETWEEN(70,120)/100*Tabla1[[#This Row],[Valor Real 2019]]</f>
        <v>26023.16</v>
      </c>
    </row>
    <row r="891" spans="2:8" x14ac:dyDescent="0.25">
      <c r="B891" s="33" t="s">
        <v>25</v>
      </c>
      <c r="C891" s="36" t="str">
        <f ca="1">VLOOKUP(Tabla1[[#This Row],[Cuenta]],TABLAS!$C:$D,2,0)</f>
        <v>SERVICIOS DE TERCEROS</v>
      </c>
      <c r="D891" s="33" t="s">
        <v>41</v>
      </c>
      <c r="E891" s="39" t="str">
        <f ca="1">VLOOKUP(RANDBETWEEN(1,65),TABLAS!$B$4:$D$68,2,0)</f>
        <v>Agua</v>
      </c>
      <c r="F891" s="41">
        <f t="shared" ca="1" si="13"/>
        <v>14853</v>
      </c>
      <c r="G891" s="41">
        <f ca="1">RANDBETWEEN(70,130)/100*Tabla1[[#This Row],[Valor Meta 2019]]</f>
        <v>10842.69</v>
      </c>
      <c r="H891" s="40">
        <f ca="1">RANDBETWEEN(70,120)/100*Tabla1[[#This Row],[Valor Real 2019]]</f>
        <v>11601.678300000001</v>
      </c>
    </row>
    <row r="892" spans="2:8" x14ac:dyDescent="0.25">
      <c r="B892" s="33" t="s">
        <v>25</v>
      </c>
      <c r="C892" s="36" t="str">
        <f ca="1">VLOOKUP(Tabla1[[#This Row],[Cuenta]],TABLAS!$C:$D,2,0)</f>
        <v>GESTIÓN</v>
      </c>
      <c r="D892" s="33" t="s">
        <v>41</v>
      </c>
      <c r="E892" s="39" t="str">
        <f ca="1">VLOOKUP(RANDBETWEEN(1,65),TABLAS!$B$4:$D$68,2,0)</f>
        <v>comprobantes de pago</v>
      </c>
      <c r="F892" s="41">
        <f t="shared" ca="1" si="13"/>
        <v>22973</v>
      </c>
      <c r="G892" s="41">
        <f ca="1">RANDBETWEEN(70,130)/100*Tabla1[[#This Row],[Valor Meta 2019]]</f>
        <v>20675.7</v>
      </c>
      <c r="H892" s="40">
        <f ca="1">RANDBETWEEN(70,120)/100*Tabla1[[#This Row],[Valor Real 2019]]</f>
        <v>22122.999000000003</v>
      </c>
    </row>
    <row r="893" spans="2:8" x14ac:dyDescent="0.25">
      <c r="B893" s="33" t="s">
        <v>25</v>
      </c>
      <c r="C893" s="36" t="str">
        <f ca="1">VLOOKUP(Tabla1[[#This Row],[Cuenta]],TABLAS!$C:$D,2,0)</f>
        <v>PERSONAL</v>
      </c>
      <c r="D893" s="33" t="s">
        <v>41</v>
      </c>
      <c r="E893" s="39" t="str">
        <f ca="1">VLOOKUP(RANDBETWEEN(1,65),TABLAS!$B$4:$D$68,2,0)</f>
        <v>SCTR-Seg complemntario trabajo de riesgo</v>
      </c>
      <c r="F893" s="41">
        <f t="shared" ca="1" si="13"/>
        <v>25362</v>
      </c>
      <c r="G893" s="41">
        <f ca="1">RANDBETWEEN(70,130)/100*Tabla1[[#This Row],[Valor Meta 2019]]</f>
        <v>32209.74</v>
      </c>
      <c r="H893" s="40">
        <f ca="1">RANDBETWEEN(70,120)/100*Tabla1[[#This Row],[Valor Real 2019]]</f>
        <v>27378.279000000002</v>
      </c>
    </row>
    <row r="894" spans="2:8" x14ac:dyDescent="0.25">
      <c r="B894" s="33" t="s">
        <v>25</v>
      </c>
      <c r="C894" s="36" t="str">
        <f ca="1">VLOOKUP(Tabla1[[#This Row],[Cuenta]],TABLAS!$C:$D,2,0)</f>
        <v>GESTIÓN</v>
      </c>
      <c r="D894" s="33" t="s">
        <v>41</v>
      </c>
      <c r="E894" s="39" t="str">
        <f ca="1">VLOOKUP(RANDBETWEEN(1,65),TABLAS!$B$4:$D$68,2,0)</f>
        <v>Licencias de Sistemas</v>
      </c>
      <c r="F894" s="41">
        <f t="shared" ca="1" si="13"/>
        <v>18004</v>
      </c>
      <c r="G894" s="41">
        <f ca="1">RANDBETWEEN(70,130)/100*Tabla1[[#This Row],[Valor Meta 2019]]</f>
        <v>21964.880000000001</v>
      </c>
      <c r="H894" s="40">
        <f ca="1">RANDBETWEEN(70,120)/100*Tabla1[[#This Row],[Valor Real 2019]]</f>
        <v>25918.558399999998</v>
      </c>
    </row>
    <row r="895" spans="2:8" x14ac:dyDescent="0.25">
      <c r="B895" s="33" t="s">
        <v>25</v>
      </c>
      <c r="C895" s="36" t="str">
        <f ca="1">VLOOKUP(Tabla1[[#This Row],[Cuenta]],TABLAS!$C:$D,2,0)</f>
        <v>GESTIÓN</v>
      </c>
      <c r="D895" s="33" t="s">
        <v>42</v>
      </c>
      <c r="E895" s="39" t="str">
        <f ca="1">VLOOKUP(RANDBETWEEN(1,65),TABLAS!$B$4:$D$68,2,0)</f>
        <v>Arbitrios municipales</v>
      </c>
      <c r="F895" s="41">
        <f t="shared" ca="1" si="13"/>
        <v>16588</v>
      </c>
      <c r="G895" s="41">
        <f ca="1">RANDBETWEEN(70,130)/100*Tabla1[[#This Row],[Valor Meta 2019]]</f>
        <v>17417.400000000001</v>
      </c>
      <c r="H895" s="40">
        <f ca="1">RANDBETWEEN(70,120)/100*Tabla1[[#This Row],[Valor Real 2019]]</f>
        <v>16024.008000000002</v>
      </c>
    </row>
    <row r="896" spans="2:8" x14ac:dyDescent="0.25">
      <c r="B896" s="33" t="s">
        <v>25</v>
      </c>
      <c r="C896" s="36" t="str">
        <f ca="1">VLOOKUP(Tabla1[[#This Row],[Cuenta]],TABLAS!$C:$D,2,0)</f>
        <v>DEPRECIACIÓN, MAQ Y EQUIPOS</v>
      </c>
      <c r="D896" s="33" t="s">
        <v>42</v>
      </c>
      <c r="E896" s="39" t="str">
        <f ca="1">VLOOKUP(RANDBETWEEN(1,65),TABLAS!$B$4:$D$68,2,0)</f>
        <v>Deprec.Maquinarias Costo</v>
      </c>
      <c r="F896" s="41">
        <f t="shared" ca="1" si="13"/>
        <v>24688</v>
      </c>
      <c r="G896" s="41">
        <f ca="1">RANDBETWEEN(70,130)/100*Tabla1[[#This Row],[Valor Meta 2019]]</f>
        <v>22712.960000000003</v>
      </c>
      <c r="H896" s="40">
        <f ca="1">RANDBETWEEN(70,120)/100*Tabla1[[#This Row],[Valor Real 2019]]</f>
        <v>24984.256000000005</v>
      </c>
    </row>
    <row r="897" spans="2:8" x14ac:dyDescent="0.25">
      <c r="B897" s="33" t="s">
        <v>25</v>
      </c>
      <c r="C897" s="36" t="str">
        <f ca="1">VLOOKUP(Tabla1[[#This Row],[Cuenta]],TABLAS!$C:$D,2,0)</f>
        <v>DEPRECIACIÓN, MAQ Y EQUIPOS</v>
      </c>
      <c r="D897" s="33" t="s">
        <v>42</v>
      </c>
      <c r="E897" s="39" t="str">
        <f ca="1">VLOOKUP(RANDBETWEEN(1,65),TABLAS!$B$4:$D$68,2,0)</f>
        <v>Deprec.Equipo de transporte Costo</v>
      </c>
      <c r="F897" s="41">
        <f t="shared" ca="1" si="13"/>
        <v>27788</v>
      </c>
      <c r="G897" s="41">
        <f ca="1">RANDBETWEEN(70,130)/100*Tabla1[[#This Row],[Valor Meta 2019]]</f>
        <v>21396.760000000002</v>
      </c>
      <c r="H897" s="40">
        <f ca="1">RANDBETWEEN(70,120)/100*Tabla1[[#This Row],[Valor Real 2019]]</f>
        <v>15619.634800000002</v>
      </c>
    </row>
    <row r="898" spans="2:8" x14ac:dyDescent="0.25">
      <c r="B898" s="33" t="s">
        <v>25</v>
      </c>
      <c r="C898" s="36" t="str">
        <f ca="1">VLOOKUP(Tabla1[[#This Row],[Cuenta]],TABLAS!$C:$D,2,0)</f>
        <v>SERVICIOS DE TERCEROS</v>
      </c>
      <c r="D898" s="33" t="s">
        <v>42</v>
      </c>
      <c r="E898" s="39" t="str">
        <f ca="1">VLOOKUP(RANDBETWEEN(1,65),TABLAS!$B$4:$D$68,2,0)</f>
        <v>Flete a Provincia</v>
      </c>
      <c r="F898" s="41">
        <f t="shared" ca="1" si="13"/>
        <v>29357</v>
      </c>
      <c r="G898" s="41">
        <f ca="1">RANDBETWEEN(70,130)/100*Tabla1[[#This Row],[Valor Meta 2019]]</f>
        <v>35521.97</v>
      </c>
      <c r="H898" s="40">
        <f ca="1">RANDBETWEEN(70,120)/100*Tabla1[[#This Row],[Valor Real 2019]]</f>
        <v>41915.924599999998</v>
      </c>
    </row>
    <row r="899" spans="2:8" x14ac:dyDescent="0.25">
      <c r="B899" s="33" t="s">
        <v>25</v>
      </c>
      <c r="C899" s="36" t="str">
        <f ca="1">VLOOKUP(Tabla1[[#This Row],[Cuenta]],TABLAS!$C:$D,2,0)</f>
        <v>DEPRECIACIÓN, MAQ Y EQUIPOS</v>
      </c>
      <c r="D899" s="33" t="s">
        <v>42</v>
      </c>
      <c r="E899" s="39" t="str">
        <f ca="1">VLOOKUP(RANDBETWEEN(1,65),TABLAS!$B$4:$D$68,2,0)</f>
        <v>Depre.Equipos diversos leasing</v>
      </c>
      <c r="F899" s="41">
        <f t="shared" ca="1" si="13"/>
        <v>24026</v>
      </c>
      <c r="G899" s="41">
        <f ca="1">RANDBETWEEN(70,130)/100*Tabla1[[#This Row],[Valor Meta 2019]]</f>
        <v>28110.42</v>
      </c>
      <c r="H899" s="40">
        <f ca="1">RANDBETWEEN(70,120)/100*Tabla1[[#This Row],[Valor Real 2019]]</f>
        <v>27267.107399999997</v>
      </c>
    </row>
    <row r="900" spans="2:8" x14ac:dyDescent="0.25">
      <c r="B900" s="33" t="s">
        <v>25</v>
      </c>
      <c r="C900" s="36" t="str">
        <f ca="1">VLOOKUP(Tabla1[[#This Row],[Cuenta]],TABLAS!$C:$D,2,0)</f>
        <v>GESTIÓN</v>
      </c>
      <c r="D900" s="33" t="s">
        <v>42</v>
      </c>
      <c r="E900" s="39" t="str">
        <f ca="1">VLOOKUP(RANDBETWEEN(1,65),TABLAS!$B$4:$D$68,2,0)</f>
        <v>Movilidad</v>
      </c>
      <c r="F900" s="41">
        <f t="shared" ca="1" si="13"/>
        <v>25504</v>
      </c>
      <c r="G900" s="41">
        <f ca="1">RANDBETWEEN(70,130)/100*Tabla1[[#This Row],[Valor Meta 2019]]</f>
        <v>21168.32</v>
      </c>
      <c r="H900" s="40">
        <f ca="1">RANDBETWEEN(70,120)/100*Tabla1[[#This Row],[Valor Real 2019]]</f>
        <v>24555.251199999999</v>
      </c>
    </row>
    <row r="901" spans="2:8" x14ac:dyDescent="0.25">
      <c r="B901" s="33" t="s">
        <v>25</v>
      </c>
      <c r="C901" s="36" t="str">
        <f ca="1">VLOOKUP(Tabla1[[#This Row],[Cuenta]],TABLAS!$C:$D,2,0)</f>
        <v>DEPRECIACIÓN, MAQ Y EQUIPOS</v>
      </c>
      <c r="D901" s="33" t="s">
        <v>42</v>
      </c>
      <c r="E901" s="39" t="str">
        <f ca="1">VLOOKUP(RANDBETWEEN(1,65),TABLAS!$B$4:$D$68,2,0)</f>
        <v>Amortiz.Software Costo</v>
      </c>
      <c r="F901" s="41">
        <f t="shared" ca="1" si="13"/>
        <v>19563</v>
      </c>
      <c r="G901" s="41">
        <f ca="1">RANDBETWEEN(70,130)/100*Tabla1[[#This Row],[Valor Meta 2019]]</f>
        <v>13889.73</v>
      </c>
      <c r="H901" s="40">
        <f ca="1">RANDBETWEEN(70,120)/100*Tabla1[[#This Row],[Valor Real 2019]]</f>
        <v>15139.805700000001</v>
      </c>
    </row>
    <row r="902" spans="2:8" x14ac:dyDescent="0.25">
      <c r="B902" s="33" t="s">
        <v>25</v>
      </c>
      <c r="C902" s="36" t="str">
        <f ca="1">VLOOKUP(Tabla1[[#This Row],[Cuenta]],TABLAS!$C:$D,2,0)</f>
        <v>SERVICIOS DE TERCEROS</v>
      </c>
      <c r="D902" s="33" t="s">
        <v>42</v>
      </c>
      <c r="E902" s="39" t="str">
        <f ca="1">VLOOKUP(RANDBETWEEN(1,65),TABLAS!$B$4:$D$68,2,0)</f>
        <v>Servicio de montacarga</v>
      </c>
      <c r="F902" s="41">
        <f t="shared" ref="F902:F965" ca="1" si="14">RANDBETWEEN(8000,30000)</f>
        <v>29804</v>
      </c>
      <c r="G902" s="41">
        <f ca="1">RANDBETWEEN(70,130)/100*Tabla1[[#This Row],[Valor Meta 2019]]</f>
        <v>23545.16</v>
      </c>
      <c r="H902" s="40">
        <f ca="1">RANDBETWEEN(70,120)/100*Tabla1[[#This Row],[Valor Real 2019]]</f>
        <v>23780.6116</v>
      </c>
    </row>
    <row r="903" spans="2:8" x14ac:dyDescent="0.25">
      <c r="B903" s="33" t="s">
        <v>25</v>
      </c>
      <c r="C903" s="36" t="str">
        <f ca="1">VLOOKUP(Tabla1[[#This Row],[Cuenta]],TABLAS!$C:$D,2,0)</f>
        <v>PERSONAL</v>
      </c>
      <c r="D903" s="33" t="s">
        <v>42</v>
      </c>
      <c r="E903" s="39" t="str">
        <f ca="1">VLOOKUP(RANDBETWEEN(1,65),TABLAS!$B$4:$D$68,2,0)</f>
        <v>Gratificaciones Extraordinarias Empleados</v>
      </c>
      <c r="F903" s="41">
        <f t="shared" ca="1" si="14"/>
        <v>21746</v>
      </c>
      <c r="G903" s="41">
        <f ca="1">RANDBETWEEN(70,130)/100*Tabla1[[#This Row],[Valor Meta 2019]]</f>
        <v>17614.260000000002</v>
      </c>
      <c r="H903" s="40">
        <f ca="1">RANDBETWEEN(70,120)/100*Tabla1[[#This Row],[Valor Real 2019]]</f>
        <v>19551.828600000004</v>
      </c>
    </row>
    <row r="904" spans="2:8" x14ac:dyDescent="0.25">
      <c r="B904" s="33" t="s">
        <v>25</v>
      </c>
      <c r="C904" s="36" t="str">
        <f ca="1">VLOOKUP(Tabla1[[#This Row],[Cuenta]],TABLAS!$C:$D,2,0)</f>
        <v>PERSONAL</v>
      </c>
      <c r="D904" s="33" t="s">
        <v>42</v>
      </c>
      <c r="E904" s="39" t="str">
        <f ca="1">VLOOKUP(RANDBETWEEN(1,65),TABLAS!$B$4:$D$68,2,0)</f>
        <v>Gratificaciones Extraordinarias Empleados</v>
      </c>
      <c r="F904" s="41">
        <f t="shared" ca="1" si="14"/>
        <v>16499</v>
      </c>
      <c r="G904" s="41">
        <f ca="1">RANDBETWEEN(70,130)/100*Tabla1[[#This Row],[Valor Meta 2019]]</f>
        <v>18313.890000000003</v>
      </c>
      <c r="H904" s="40">
        <f ca="1">RANDBETWEEN(70,120)/100*Tabla1[[#This Row],[Valor Real 2019]]</f>
        <v>13918.556400000003</v>
      </c>
    </row>
    <row r="905" spans="2:8" x14ac:dyDescent="0.25">
      <c r="B905" s="33" t="s">
        <v>25</v>
      </c>
      <c r="C905" s="36" t="str">
        <f ca="1">VLOOKUP(Tabla1[[#This Row],[Cuenta]],TABLAS!$C:$D,2,0)</f>
        <v>SERVICIOS DE TERCEROS</v>
      </c>
      <c r="D905" s="33" t="s">
        <v>42</v>
      </c>
      <c r="E905" s="39" t="str">
        <f ca="1">VLOOKUP(RANDBETWEEN(1,65),TABLAS!$B$4:$D$68,2,0)</f>
        <v>Alquileres</v>
      </c>
      <c r="F905" s="41">
        <f t="shared" ca="1" si="14"/>
        <v>16303</v>
      </c>
      <c r="G905" s="41">
        <f ca="1">RANDBETWEEN(70,130)/100*Tabla1[[#This Row],[Valor Meta 2019]]</f>
        <v>11412.099999999999</v>
      </c>
      <c r="H905" s="40">
        <f ca="1">RANDBETWEEN(70,120)/100*Tabla1[[#This Row],[Valor Real 2019]]</f>
        <v>9472.0429999999978</v>
      </c>
    </row>
    <row r="906" spans="2:8" x14ac:dyDescent="0.25">
      <c r="B906" s="33" t="s">
        <v>25</v>
      </c>
      <c r="C906" s="36" t="str">
        <f ca="1">VLOOKUP(Tabla1[[#This Row],[Cuenta]],TABLAS!$C:$D,2,0)</f>
        <v>SERVICIOS DE TERCEROS</v>
      </c>
      <c r="D906" s="33" t="s">
        <v>42</v>
      </c>
      <c r="E906" s="39" t="str">
        <f ca="1">VLOOKUP(RANDBETWEEN(1,65),TABLAS!$B$4:$D$68,2,0)</f>
        <v>Courier</v>
      </c>
      <c r="F906" s="41">
        <f t="shared" ca="1" si="14"/>
        <v>13833</v>
      </c>
      <c r="G906" s="41">
        <f ca="1">RANDBETWEEN(70,130)/100*Tabla1[[#This Row],[Valor Meta 2019]]</f>
        <v>15631.289999999999</v>
      </c>
      <c r="H906" s="40">
        <f ca="1">RANDBETWEEN(70,120)/100*Tabla1[[#This Row],[Valor Real 2019]]</f>
        <v>11098.215899999999</v>
      </c>
    </row>
    <row r="907" spans="2:8" x14ac:dyDescent="0.25">
      <c r="B907" s="33" t="s">
        <v>25</v>
      </c>
      <c r="C907" s="36" t="str">
        <f ca="1">VLOOKUP(Tabla1[[#This Row],[Cuenta]],TABLAS!$C:$D,2,0)</f>
        <v>SERVICIOS DE TERCEROS</v>
      </c>
      <c r="D907" s="33" t="s">
        <v>42</v>
      </c>
      <c r="E907" s="39" t="str">
        <f ca="1">VLOOKUP(RANDBETWEEN(1,65),TABLAS!$B$4:$D$68,2,0)</f>
        <v>Agua</v>
      </c>
      <c r="F907" s="41">
        <f t="shared" ca="1" si="14"/>
        <v>29028</v>
      </c>
      <c r="G907" s="41">
        <f ca="1">RANDBETWEEN(70,130)/100*Tabla1[[#This Row],[Valor Meta 2019]]</f>
        <v>20900.16</v>
      </c>
      <c r="H907" s="40">
        <f ca="1">RANDBETWEEN(70,120)/100*Tabla1[[#This Row],[Valor Real 2019]]</f>
        <v>18601.142400000001</v>
      </c>
    </row>
    <row r="908" spans="2:8" x14ac:dyDescent="0.25">
      <c r="B908" s="33" t="s">
        <v>25</v>
      </c>
      <c r="C908" s="36" t="str">
        <f ca="1">VLOOKUP(Tabla1[[#This Row],[Cuenta]],TABLAS!$C:$D,2,0)</f>
        <v>SERVICIOS DE TERCEROS</v>
      </c>
      <c r="D908" s="33" t="s">
        <v>42</v>
      </c>
      <c r="E908" s="39" t="str">
        <f ca="1">VLOOKUP(RANDBETWEEN(1,65),TABLAS!$B$4:$D$68,2,0)</f>
        <v>Consultorias</v>
      </c>
      <c r="F908" s="41">
        <f t="shared" ca="1" si="14"/>
        <v>28255</v>
      </c>
      <c r="G908" s="41">
        <f ca="1">RANDBETWEEN(70,130)/100*Tabla1[[#This Row],[Valor Meta 2019]]</f>
        <v>24581.85</v>
      </c>
      <c r="H908" s="40">
        <f ca="1">RANDBETWEEN(70,120)/100*Tabla1[[#This Row],[Valor Real 2019]]</f>
        <v>19173.843000000001</v>
      </c>
    </row>
    <row r="909" spans="2:8" x14ac:dyDescent="0.25">
      <c r="B909" s="33" t="s">
        <v>25</v>
      </c>
      <c r="C909" s="36" t="str">
        <f ca="1">VLOOKUP(Tabla1[[#This Row],[Cuenta]],TABLAS!$C:$D,2,0)</f>
        <v>GESTIÓN</v>
      </c>
      <c r="D909" s="33" t="s">
        <v>42</v>
      </c>
      <c r="E909" s="39" t="str">
        <f ca="1">VLOOKUP(RANDBETWEEN(1,65),TABLAS!$B$4:$D$68,2,0)</f>
        <v>Combustible</v>
      </c>
      <c r="F909" s="41">
        <f t="shared" ca="1" si="14"/>
        <v>19394</v>
      </c>
      <c r="G909" s="41">
        <f ca="1">RANDBETWEEN(70,130)/100*Tabla1[[#This Row],[Valor Meta 2019]]</f>
        <v>23466.739999999998</v>
      </c>
      <c r="H909" s="40">
        <f ca="1">RANDBETWEEN(70,120)/100*Tabla1[[#This Row],[Valor Real 2019]]</f>
        <v>24874.7444</v>
      </c>
    </row>
    <row r="910" spans="2:8" x14ac:dyDescent="0.25">
      <c r="B910" s="33" t="s">
        <v>25</v>
      </c>
      <c r="C910" s="36" t="str">
        <f ca="1">VLOOKUP(Tabla1[[#This Row],[Cuenta]],TABLAS!$C:$D,2,0)</f>
        <v>DEPRECIACIÓN, MAQ Y EQUIPOS</v>
      </c>
      <c r="D910" s="33" t="s">
        <v>43</v>
      </c>
      <c r="E910" s="39" t="str">
        <f ca="1">VLOOKUP(RANDBETWEEN(1,65),TABLAS!$B$4:$D$68,2,0)</f>
        <v>Deprec.Maquinarias leasing</v>
      </c>
      <c r="F910" s="41">
        <f t="shared" ca="1" si="14"/>
        <v>24977</v>
      </c>
      <c r="G910" s="41">
        <f ca="1">RANDBETWEEN(70,130)/100*Tabla1[[#This Row],[Valor Meta 2019]]</f>
        <v>27224.93</v>
      </c>
      <c r="H910" s="40">
        <f ca="1">RANDBETWEEN(70,120)/100*Tabla1[[#This Row],[Valor Real 2019]]</f>
        <v>32669.915999999997</v>
      </c>
    </row>
    <row r="911" spans="2:8" x14ac:dyDescent="0.25">
      <c r="B911" s="33" t="s">
        <v>25</v>
      </c>
      <c r="C911" s="36" t="str">
        <f ca="1">VLOOKUP(Tabla1[[#This Row],[Cuenta]],TABLAS!$C:$D,2,0)</f>
        <v>PERSONAL</v>
      </c>
      <c r="D911" s="33" t="s">
        <v>43</v>
      </c>
      <c r="E911" s="39" t="str">
        <f ca="1">VLOOKUP(RANDBETWEEN(1,65),TABLAS!$B$4:$D$68,2,0)</f>
        <v>Uniformes</v>
      </c>
      <c r="F911" s="41">
        <f t="shared" ca="1" si="14"/>
        <v>25342</v>
      </c>
      <c r="G911" s="41">
        <f ca="1">RANDBETWEEN(70,130)/100*Tabla1[[#This Row],[Valor Meta 2019]]</f>
        <v>20527.02</v>
      </c>
      <c r="H911" s="40">
        <f ca="1">RANDBETWEEN(70,120)/100*Tabla1[[#This Row],[Valor Real 2019]]</f>
        <v>21758.641200000002</v>
      </c>
    </row>
    <row r="912" spans="2:8" x14ac:dyDescent="0.25">
      <c r="B912" s="33" t="s">
        <v>25</v>
      </c>
      <c r="C912" s="36" t="str">
        <f ca="1">VLOOKUP(Tabla1[[#This Row],[Cuenta]],TABLAS!$C:$D,2,0)</f>
        <v>GESTIÓN</v>
      </c>
      <c r="D912" s="33" t="s">
        <v>43</v>
      </c>
      <c r="E912" s="39" t="str">
        <f ca="1">VLOOKUP(RANDBETWEEN(1,65),TABLAS!$B$4:$D$68,2,0)</f>
        <v>Sanciones Administra</v>
      </c>
      <c r="F912" s="41">
        <f t="shared" ca="1" si="14"/>
        <v>16688</v>
      </c>
      <c r="G912" s="41">
        <f ca="1">RANDBETWEEN(70,130)/100*Tabla1[[#This Row],[Valor Meta 2019]]</f>
        <v>17021.760000000002</v>
      </c>
      <c r="H912" s="40">
        <f ca="1">RANDBETWEEN(70,120)/100*Tabla1[[#This Row],[Valor Real 2019]]</f>
        <v>18723.936000000005</v>
      </c>
    </row>
    <row r="913" spans="2:8" x14ac:dyDescent="0.25">
      <c r="B913" s="33" t="s">
        <v>25</v>
      </c>
      <c r="C913" s="36" t="str">
        <f ca="1">VLOOKUP(Tabla1[[#This Row],[Cuenta]],TABLAS!$C:$D,2,0)</f>
        <v>PERSONAL</v>
      </c>
      <c r="D913" s="33" t="s">
        <v>43</v>
      </c>
      <c r="E913" s="39" t="str">
        <f ca="1">VLOOKUP(RANDBETWEEN(1,65),TABLAS!$B$4:$D$68,2,0)</f>
        <v>Descanso medico</v>
      </c>
      <c r="F913" s="41">
        <f t="shared" ca="1" si="14"/>
        <v>16449</v>
      </c>
      <c r="G913" s="41">
        <f ca="1">RANDBETWEEN(70,130)/100*Tabla1[[#This Row],[Valor Meta 2019]]</f>
        <v>13981.65</v>
      </c>
      <c r="H913" s="40">
        <f ca="1">RANDBETWEEN(70,120)/100*Tabla1[[#This Row],[Valor Real 2019]]</f>
        <v>16498.346999999998</v>
      </c>
    </row>
    <row r="914" spans="2:8" x14ac:dyDescent="0.25">
      <c r="B914" s="33" t="s">
        <v>25</v>
      </c>
      <c r="C914" s="36" t="str">
        <f ca="1">VLOOKUP(Tabla1[[#This Row],[Cuenta]],TABLAS!$C:$D,2,0)</f>
        <v>PERSONAL</v>
      </c>
      <c r="D914" s="33" t="s">
        <v>43</v>
      </c>
      <c r="E914" s="39" t="str">
        <f ca="1">VLOOKUP(RANDBETWEEN(1,65),TABLAS!$B$4:$D$68,2,0)</f>
        <v>Movilidad y/o servicio de Transporte</v>
      </c>
      <c r="F914" s="41">
        <f t="shared" ca="1" si="14"/>
        <v>17056</v>
      </c>
      <c r="G914" s="41">
        <f ca="1">RANDBETWEEN(70,130)/100*Tabla1[[#This Row],[Valor Meta 2019]]</f>
        <v>21490.560000000001</v>
      </c>
      <c r="H914" s="40">
        <f ca="1">RANDBETWEEN(70,120)/100*Tabla1[[#This Row],[Valor Real 2019]]</f>
        <v>22565.088000000003</v>
      </c>
    </row>
    <row r="915" spans="2:8" x14ac:dyDescent="0.25">
      <c r="B915" s="33" t="s">
        <v>25</v>
      </c>
      <c r="C915" s="36" t="str">
        <f ca="1">VLOOKUP(Tabla1[[#This Row],[Cuenta]],TABLAS!$C:$D,2,0)</f>
        <v>SERVICIOS DE TERCEROS</v>
      </c>
      <c r="D915" s="33" t="s">
        <v>43</v>
      </c>
      <c r="E915" s="39" t="str">
        <f ca="1">VLOOKUP(RANDBETWEEN(1,65),TABLAS!$B$4:$D$68,2,0)</f>
        <v>Servicio de personal (service)</v>
      </c>
      <c r="F915" s="41">
        <f t="shared" ca="1" si="14"/>
        <v>8190</v>
      </c>
      <c r="G915" s="41">
        <f ca="1">RANDBETWEEN(70,130)/100*Tabla1[[#This Row],[Valor Meta 2019]]</f>
        <v>7616.7000000000007</v>
      </c>
      <c r="H915" s="40">
        <f ca="1">RANDBETWEEN(70,120)/100*Tabla1[[#This Row],[Valor Real 2019]]</f>
        <v>8073.7020000000011</v>
      </c>
    </row>
    <row r="916" spans="2:8" x14ac:dyDescent="0.25">
      <c r="B916" s="33" t="s">
        <v>25</v>
      </c>
      <c r="C916" s="36" t="str">
        <f ca="1">VLOOKUP(Tabla1[[#This Row],[Cuenta]],TABLAS!$C:$D,2,0)</f>
        <v>GESTIÓN</v>
      </c>
      <c r="D916" s="33" t="s">
        <v>43</v>
      </c>
      <c r="E916" s="39" t="str">
        <f ca="1">VLOOKUP(RANDBETWEEN(1,65),TABLAS!$B$4:$D$68,2,0)</f>
        <v>Movilidad</v>
      </c>
      <c r="F916" s="41">
        <f t="shared" ca="1" si="14"/>
        <v>26086</v>
      </c>
      <c r="G916" s="41">
        <f ca="1">RANDBETWEEN(70,130)/100*Tabla1[[#This Row],[Valor Meta 2019]]</f>
        <v>22955.68</v>
      </c>
      <c r="H916" s="40">
        <f ca="1">RANDBETWEEN(70,120)/100*Tabla1[[#This Row],[Valor Real 2019]]</f>
        <v>20889.668799999999</v>
      </c>
    </row>
    <row r="917" spans="2:8" x14ac:dyDescent="0.25">
      <c r="B917" s="33" t="s">
        <v>25</v>
      </c>
      <c r="C917" s="36" t="str">
        <f ca="1">VLOOKUP(Tabla1[[#This Row],[Cuenta]],TABLAS!$C:$D,2,0)</f>
        <v>SERVICIOS DE TERCEROS</v>
      </c>
      <c r="D917" s="33" t="s">
        <v>43</v>
      </c>
      <c r="E917" s="39" t="str">
        <f ca="1">VLOOKUP(RANDBETWEEN(1,65),TABLAS!$B$4:$D$68,2,0)</f>
        <v>Servicio de montacarga</v>
      </c>
      <c r="F917" s="41">
        <f t="shared" ca="1" si="14"/>
        <v>29122</v>
      </c>
      <c r="G917" s="41">
        <f ca="1">RANDBETWEEN(70,130)/100*Tabla1[[#This Row],[Valor Meta 2019]]</f>
        <v>27665.899999999998</v>
      </c>
      <c r="H917" s="40">
        <f ca="1">RANDBETWEEN(70,120)/100*Tabla1[[#This Row],[Valor Real 2019]]</f>
        <v>21302.742999999999</v>
      </c>
    </row>
    <row r="918" spans="2:8" x14ac:dyDescent="0.25">
      <c r="B918" s="33" t="s">
        <v>26</v>
      </c>
      <c r="C918" s="36" t="str">
        <f ca="1">VLOOKUP(Tabla1[[#This Row],[Cuenta]],TABLAS!$C:$D,2,0)</f>
        <v>SERVICIOS DE TERCEROS</v>
      </c>
      <c r="D918" s="33" t="s">
        <v>38</v>
      </c>
      <c r="E918" s="39" t="str">
        <f ca="1">VLOOKUP(RANDBETWEEN(1,65),TABLAS!$B$4:$D$68,2,0)</f>
        <v>Flete Local</v>
      </c>
      <c r="F918" s="41">
        <f t="shared" ca="1" si="14"/>
        <v>27690</v>
      </c>
      <c r="G918" s="41">
        <f ca="1">RANDBETWEEN(70,130)/100*Tabla1[[#This Row],[Valor Meta 2019]]</f>
        <v>19659.899999999998</v>
      </c>
      <c r="H918" s="40">
        <f ca="1">RANDBETWEEN(70,120)/100*Tabla1[[#This Row],[Valor Real 2019]]</f>
        <v>23198.681999999997</v>
      </c>
    </row>
    <row r="919" spans="2:8" x14ac:dyDescent="0.25">
      <c r="B919" s="33" t="s">
        <v>26</v>
      </c>
      <c r="C919" s="36" t="str">
        <f ca="1">VLOOKUP(Tabla1[[#This Row],[Cuenta]],TABLAS!$C:$D,2,0)</f>
        <v>SERVICIOS DE TERCEROS</v>
      </c>
      <c r="D919" s="33" t="s">
        <v>38</v>
      </c>
      <c r="E919" s="39" t="str">
        <f ca="1">VLOOKUP(RANDBETWEEN(1,65),TABLAS!$B$4:$D$68,2,0)</f>
        <v>Reparaciones Vehiculos</v>
      </c>
      <c r="F919" s="41">
        <f t="shared" ca="1" si="14"/>
        <v>10840</v>
      </c>
      <c r="G919" s="41">
        <f ca="1">RANDBETWEEN(70,130)/100*Tabla1[[#This Row],[Valor Meta 2019]]</f>
        <v>10189.599999999999</v>
      </c>
      <c r="H919" s="40">
        <f ca="1">RANDBETWEEN(70,120)/100*Tabla1[[#This Row],[Valor Real 2019]]</f>
        <v>7540.3039999999992</v>
      </c>
    </row>
    <row r="920" spans="2:8" x14ac:dyDescent="0.25">
      <c r="B920" s="33" t="s">
        <v>26</v>
      </c>
      <c r="C920" s="36" t="str">
        <f ca="1">VLOOKUP(Tabla1[[#This Row],[Cuenta]],TABLAS!$C:$D,2,0)</f>
        <v>PERSONAL</v>
      </c>
      <c r="D920" s="33" t="s">
        <v>38</v>
      </c>
      <c r="E920" s="39" t="str">
        <f ca="1">VLOOKUP(RANDBETWEEN(1,65),TABLAS!$B$4:$D$68,2,0)</f>
        <v>Gratif. Ordinarias Empleados</v>
      </c>
      <c r="F920" s="41">
        <f t="shared" ca="1" si="14"/>
        <v>16185</v>
      </c>
      <c r="G920" s="41">
        <f ca="1">RANDBETWEEN(70,130)/100*Tabla1[[#This Row],[Valor Meta 2019]]</f>
        <v>14242.8</v>
      </c>
      <c r="H920" s="40">
        <f ca="1">RANDBETWEEN(70,120)/100*Tabla1[[#This Row],[Valor Real 2019]]</f>
        <v>15524.652</v>
      </c>
    </row>
    <row r="921" spans="2:8" x14ac:dyDescent="0.25">
      <c r="B921" s="33" t="s">
        <v>26</v>
      </c>
      <c r="C921" s="36" t="str">
        <f ca="1">VLOOKUP(Tabla1[[#This Row],[Cuenta]],TABLAS!$C:$D,2,0)</f>
        <v>DEPRECIACIÓN, MAQ Y EQUIPOS</v>
      </c>
      <c r="D921" s="33" t="s">
        <v>38</v>
      </c>
      <c r="E921" s="39" t="str">
        <f ca="1">VLOOKUP(RANDBETWEEN(1,65),TABLAS!$B$4:$D$68,2,0)</f>
        <v>Deprec.Maquinarias Costo</v>
      </c>
      <c r="F921" s="41">
        <f t="shared" ca="1" si="14"/>
        <v>28613</v>
      </c>
      <c r="G921" s="41">
        <f ca="1">RANDBETWEEN(70,130)/100*Tabla1[[#This Row],[Valor Meta 2019]]</f>
        <v>24607.18</v>
      </c>
      <c r="H921" s="40">
        <f ca="1">RANDBETWEEN(70,120)/100*Tabla1[[#This Row],[Valor Real 2019]]</f>
        <v>21900.390200000002</v>
      </c>
    </row>
    <row r="922" spans="2:8" x14ac:dyDescent="0.25">
      <c r="B922" s="33" t="s">
        <v>26</v>
      </c>
      <c r="C922" s="36" t="str">
        <f ca="1">VLOOKUP(Tabla1[[#This Row],[Cuenta]],TABLAS!$C:$D,2,0)</f>
        <v>DEPRECIACIÓN, MAQ Y EQUIPOS</v>
      </c>
      <c r="D922" s="33" t="s">
        <v>38</v>
      </c>
      <c r="E922" s="39" t="str">
        <f ca="1">VLOOKUP(RANDBETWEEN(1,65),TABLAS!$B$4:$D$68,2,0)</f>
        <v>Deprec.Equipo de computo leasing</v>
      </c>
      <c r="F922" s="41">
        <f t="shared" ca="1" si="14"/>
        <v>18131</v>
      </c>
      <c r="G922" s="41">
        <f ca="1">RANDBETWEEN(70,130)/100*Tabla1[[#This Row],[Valor Meta 2019]]</f>
        <v>18674.93</v>
      </c>
      <c r="H922" s="40">
        <f ca="1">RANDBETWEEN(70,120)/100*Tabla1[[#This Row],[Valor Real 2019]]</f>
        <v>19795.425800000001</v>
      </c>
    </row>
    <row r="923" spans="2:8" x14ac:dyDescent="0.25">
      <c r="B923" s="33" t="s">
        <v>26</v>
      </c>
      <c r="C923" s="36" t="str">
        <f ca="1">VLOOKUP(Tabla1[[#This Row],[Cuenta]],TABLAS!$C:$D,2,0)</f>
        <v>SERVICIOS DE TERCEROS</v>
      </c>
      <c r="D923" s="33" t="s">
        <v>38</v>
      </c>
      <c r="E923" s="39" t="str">
        <f ca="1">VLOOKUP(RANDBETWEEN(1,65),TABLAS!$B$4:$D$68,2,0)</f>
        <v>Servicio de personal (service)</v>
      </c>
      <c r="F923" s="41">
        <f t="shared" ca="1" si="14"/>
        <v>13801</v>
      </c>
      <c r="G923" s="41">
        <f ca="1">RANDBETWEEN(70,130)/100*Tabla1[[#This Row],[Valor Meta 2019]]</f>
        <v>14077.02</v>
      </c>
      <c r="H923" s="40">
        <f ca="1">RANDBETWEEN(70,120)/100*Tabla1[[#This Row],[Valor Real 2019]]</f>
        <v>10135.454400000001</v>
      </c>
    </row>
    <row r="924" spans="2:8" x14ac:dyDescent="0.25">
      <c r="B924" s="33" t="s">
        <v>26</v>
      </c>
      <c r="C924" s="36" t="str">
        <f ca="1">VLOOKUP(Tabla1[[#This Row],[Cuenta]],TABLAS!$C:$D,2,0)</f>
        <v>SERVICIOS DE TERCEROS</v>
      </c>
      <c r="D924" s="33" t="s">
        <v>39</v>
      </c>
      <c r="E924" s="39" t="str">
        <f ca="1">VLOOKUP(RANDBETWEEN(1,65),TABLAS!$B$4:$D$68,2,0)</f>
        <v>Servicios p·blicos</v>
      </c>
      <c r="F924" s="41">
        <f t="shared" ca="1" si="14"/>
        <v>27639</v>
      </c>
      <c r="G924" s="41">
        <f ca="1">RANDBETWEEN(70,130)/100*Tabla1[[#This Row],[Valor Meta 2019]]</f>
        <v>23216.76</v>
      </c>
      <c r="H924" s="40">
        <f ca="1">RANDBETWEEN(70,120)/100*Tabla1[[#This Row],[Valor Real 2019]]</f>
        <v>23216.76</v>
      </c>
    </row>
    <row r="925" spans="2:8" x14ac:dyDescent="0.25">
      <c r="B925" s="33" t="s">
        <v>26</v>
      </c>
      <c r="C925" s="36" t="str">
        <f ca="1">VLOOKUP(Tabla1[[#This Row],[Cuenta]],TABLAS!$C:$D,2,0)</f>
        <v>SERVICIOS DE TERCEROS</v>
      </c>
      <c r="D925" s="33" t="s">
        <v>39</v>
      </c>
      <c r="E925" s="39" t="str">
        <f ca="1">VLOOKUP(RANDBETWEEN(1,65),TABLAS!$B$4:$D$68,2,0)</f>
        <v>Gasto de viaje</v>
      </c>
      <c r="F925" s="41">
        <f t="shared" ca="1" si="14"/>
        <v>18742</v>
      </c>
      <c r="G925" s="41">
        <f ca="1">RANDBETWEEN(70,130)/100*Tabla1[[#This Row],[Valor Meta 2019]]</f>
        <v>22115.559999999998</v>
      </c>
      <c r="H925" s="40">
        <f ca="1">RANDBETWEEN(70,120)/100*Tabla1[[#This Row],[Valor Real 2019]]</f>
        <v>26317.516399999997</v>
      </c>
    </row>
    <row r="926" spans="2:8" x14ac:dyDescent="0.25">
      <c r="B926" s="33" t="s">
        <v>26</v>
      </c>
      <c r="C926" s="36" t="str">
        <f ca="1">VLOOKUP(Tabla1[[#This Row],[Cuenta]],TABLAS!$C:$D,2,0)</f>
        <v>DEPRECIACIÓN, MAQ Y EQUIPOS</v>
      </c>
      <c r="D926" s="33" t="s">
        <v>39</v>
      </c>
      <c r="E926" s="39" t="str">
        <f ca="1">VLOOKUP(RANDBETWEEN(1,65),TABLAS!$B$4:$D$68,2,0)</f>
        <v>Dperec.Muebles y enseres Costo</v>
      </c>
      <c r="F926" s="41">
        <f t="shared" ca="1" si="14"/>
        <v>18030</v>
      </c>
      <c r="G926" s="41">
        <f ca="1">RANDBETWEEN(70,130)/100*Tabla1[[#This Row],[Valor Meta 2019]]</f>
        <v>22176.9</v>
      </c>
      <c r="H926" s="40">
        <f ca="1">RANDBETWEEN(70,120)/100*Tabla1[[#This Row],[Valor Real 2019]]</f>
        <v>24172.821000000004</v>
      </c>
    </row>
    <row r="927" spans="2:8" x14ac:dyDescent="0.25">
      <c r="B927" s="33" t="s">
        <v>26</v>
      </c>
      <c r="C927" s="36" t="str">
        <f ca="1">VLOOKUP(Tabla1[[#This Row],[Cuenta]],TABLAS!$C:$D,2,0)</f>
        <v>DEPRECIACIÓN, MAQ Y EQUIPOS</v>
      </c>
      <c r="D927" s="33" t="s">
        <v>39</v>
      </c>
      <c r="E927" s="39" t="str">
        <f ca="1">VLOOKUP(RANDBETWEEN(1,65),TABLAS!$B$4:$D$68,2,0)</f>
        <v>Perdida medicion activos-MercaderÝa Difer.inventar</v>
      </c>
      <c r="F927" s="41">
        <f t="shared" ca="1" si="14"/>
        <v>13160</v>
      </c>
      <c r="G927" s="41">
        <f ca="1">RANDBETWEEN(70,130)/100*Tabla1[[#This Row],[Valor Meta 2019]]</f>
        <v>15397.199999999999</v>
      </c>
      <c r="H927" s="40">
        <f ca="1">RANDBETWEEN(70,120)/100*Tabla1[[#This Row],[Valor Real 2019]]</f>
        <v>17090.892</v>
      </c>
    </row>
    <row r="928" spans="2:8" x14ac:dyDescent="0.25">
      <c r="B928" s="33" t="s">
        <v>26</v>
      </c>
      <c r="C928" s="36" t="str">
        <f ca="1">VLOOKUP(Tabla1[[#This Row],[Cuenta]],TABLAS!$C:$D,2,0)</f>
        <v>PERSONAL</v>
      </c>
      <c r="D928" s="33" t="s">
        <v>39</v>
      </c>
      <c r="E928" s="39" t="str">
        <f ca="1">VLOOKUP(RANDBETWEEN(1,65),TABLAS!$B$4:$D$68,2,0)</f>
        <v>Participacion de utilidades</v>
      </c>
      <c r="F928" s="41">
        <f t="shared" ca="1" si="14"/>
        <v>9822</v>
      </c>
      <c r="G928" s="41">
        <f ca="1">RANDBETWEEN(70,130)/100*Tabla1[[#This Row],[Valor Meta 2019]]</f>
        <v>11589.96</v>
      </c>
      <c r="H928" s="40">
        <f ca="1">RANDBETWEEN(70,120)/100*Tabla1[[#This Row],[Valor Real 2019]]</f>
        <v>9156.0684000000001</v>
      </c>
    </row>
    <row r="929" spans="2:8" x14ac:dyDescent="0.25">
      <c r="B929" s="33" t="s">
        <v>26</v>
      </c>
      <c r="C929" s="36" t="str">
        <f ca="1">VLOOKUP(Tabla1[[#This Row],[Cuenta]],TABLAS!$C:$D,2,0)</f>
        <v>GESTIÓN</v>
      </c>
      <c r="D929" s="33" t="s">
        <v>39</v>
      </c>
      <c r="E929" s="39" t="str">
        <f ca="1">VLOOKUP(RANDBETWEEN(1,65),TABLAS!$B$4:$D$68,2,0)</f>
        <v>Combustible</v>
      </c>
      <c r="F929" s="41">
        <f t="shared" ca="1" si="14"/>
        <v>9601</v>
      </c>
      <c r="G929" s="41">
        <f ca="1">RANDBETWEEN(70,130)/100*Tabla1[[#This Row],[Valor Meta 2019]]</f>
        <v>9601</v>
      </c>
      <c r="H929" s="40">
        <f ca="1">RANDBETWEEN(70,120)/100*Tabla1[[#This Row],[Valor Real 2019]]</f>
        <v>9889.0300000000007</v>
      </c>
    </row>
    <row r="930" spans="2:8" x14ac:dyDescent="0.25">
      <c r="B930" s="33" t="s">
        <v>26</v>
      </c>
      <c r="C930" s="36" t="str">
        <f ca="1">VLOOKUP(Tabla1[[#This Row],[Cuenta]],TABLAS!$C:$D,2,0)</f>
        <v>DEPRECIACIÓN, MAQ Y EQUIPOS</v>
      </c>
      <c r="D930" s="33" t="s">
        <v>39</v>
      </c>
      <c r="E930" s="39" t="str">
        <f ca="1">VLOOKUP(RANDBETWEEN(1,65),TABLAS!$B$4:$D$68,2,0)</f>
        <v>Deprec.Equipo de computo leasing</v>
      </c>
      <c r="F930" s="41">
        <f t="shared" ca="1" si="14"/>
        <v>29471</v>
      </c>
      <c r="G930" s="41">
        <f ca="1">RANDBETWEEN(70,130)/100*Tabla1[[#This Row],[Valor Meta 2019]]</f>
        <v>28586.87</v>
      </c>
      <c r="H930" s="40">
        <f ca="1">RANDBETWEEN(70,120)/100*Tabla1[[#This Row],[Valor Real 2019]]</f>
        <v>20296.677699999997</v>
      </c>
    </row>
    <row r="931" spans="2:8" x14ac:dyDescent="0.25">
      <c r="B931" s="33" t="s">
        <v>26</v>
      </c>
      <c r="C931" s="36" t="str">
        <f ca="1">VLOOKUP(Tabla1[[#This Row],[Cuenta]],TABLAS!$C:$D,2,0)</f>
        <v>PERSONAL</v>
      </c>
      <c r="D931" s="33" t="s">
        <v>39</v>
      </c>
      <c r="E931" s="39" t="str">
        <f ca="1">VLOOKUP(RANDBETWEEN(1,65),TABLAS!$B$4:$D$68,2,0)</f>
        <v>SCTR-Seg complemntario trabajo de riesgo</v>
      </c>
      <c r="F931" s="41">
        <f t="shared" ca="1" si="14"/>
        <v>26647</v>
      </c>
      <c r="G931" s="41">
        <f ca="1">RANDBETWEEN(70,130)/100*Tabla1[[#This Row],[Valor Meta 2019]]</f>
        <v>27979.350000000002</v>
      </c>
      <c r="H931" s="40">
        <f ca="1">RANDBETWEEN(70,120)/100*Tabla1[[#This Row],[Valor Real 2019]]</f>
        <v>31057.078500000007</v>
      </c>
    </row>
    <row r="932" spans="2:8" x14ac:dyDescent="0.25">
      <c r="B932" s="33" t="s">
        <v>26</v>
      </c>
      <c r="C932" s="36" t="str">
        <f ca="1">VLOOKUP(Tabla1[[#This Row],[Cuenta]],TABLAS!$C:$D,2,0)</f>
        <v>GESTIÓN</v>
      </c>
      <c r="D932" s="33" t="s">
        <v>39</v>
      </c>
      <c r="E932" s="39" t="str">
        <f ca="1">VLOOKUP(RANDBETWEEN(1,65),TABLAS!$B$4:$D$68,2,0)</f>
        <v>Movilidad</v>
      </c>
      <c r="F932" s="41">
        <f t="shared" ca="1" si="14"/>
        <v>19533</v>
      </c>
      <c r="G932" s="41">
        <f ca="1">RANDBETWEEN(70,130)/100*Tabla1[[#This Row],[Valor Meta 2019]]</f>
        <v>21290.97</v>
      </c>
      <c r="H932" s="40">
        <f ca="1">RANDBETWEEN(70,120)/100*Tabla1[[#This Row],[Valor Real 2019]]</f>
        <v>15542.408100000001</v>
      </c>
    </row>
    <row r="933" spans="2:8" x14ac:dyDescent="0.25">
      <c r="B933" s="33" t="s">
        <v>26</v>
      </c>
      <c r="C933" s="36" t="str">
        <f ca="1">VLOOKUP(Tabla1[[#This Row],[Cuenta]],TABLAS!$C:$D,2,0)</f>
        <v>GESTIÓN</v>
      </c>
      <c r="D933" s="33" t="s">
        <v>39</v>
      </c>
      <c r="E933" s="39" t="str">
        <f ca="1">VLOOKUP(RANDBETWEEN(1,65),TABLAS!$B$4:$D$68,2,0)</f>
        <v>Suministros diversos</v>
      </c>
      <c r="F933" s="41">
        <f t="shared" ca="1" si="14"/>
        <v>17043</v>
      </c>
      <c r="G933" s="41">
        <f ca="1">RANDBETWEEN(70,130)/100*Tabla1[[#This Row],[Valor Meta 2019]]</f>
        <v>17554.29</v>
      </c>
      <c r="H933" s="40">
        <f ca="1">RANDBETWEEN(70,120)/100*Tabla1[[#This Row],[Valor Real 2019]]</f>
        <v>17729.832900000001</v>
      </c>
    </row>
    <row r="934" spans="2:8" x14ac:dyDescent="0.25">
      <c r="B934" s="33" t="s">
        <v>26</v>
      </c>
      <c r="C934" s="36" t="str">
        <f ca="1">VLOOKUP(Tabla1[[#This Row],[Cuenta]],TABLAS!$C:$D,2,0)</f>
        <v>GESTIÓN</v>
      </c>
      <c r="D934" s="33" t="s">
        <v>39</v>
      </c>
      <c r="E934" s="39" t="str">
        <f ca="1">VLOOKUP(RANDBETWEEN(1,65),TABLAS!$B$4:$D$68,2,0)</f>
        <v>Sanciones Administra</v>
      </c>
      <c r="F934" s="41">
        <f t="shared" ca="1" si="14"/>
        <v>18548</v>
      </c>
      <c r="G934" s="41">
        <f ca="1">RANDBETWEEN(70,130)/100*Tabla1[[#This Row],[Valor Meta 2019]]</f>
        <v>20959.239999999998</v>
      </c>
      <c r="H934" s="40">
        <f ca="1">RANDBETWEEN(70,120)/100*Tabla1[[#This Row],[Valor Real 2019]]</f>
        <v>20959.239999999998</v>
      </c>
    </row>
    <row r="935" spans="2:8" x14ac:dyDescent="0.25">
      <c r="B935" s="33" t="s">
        <v>26</v>
      </c>
      <c r="C935" s="36" t="str">
        <f ca="1">VLOOKUP(Tabla1[[#This Row],[Cuenta]],TABLAS!$C:$D,2,0)</f>
        <v>GESTIÓN</v>
      </c>
      <c r="D935" s="33" t="s">
        <v>39</v>
      </c>
      <c r="E935" s="39" t="str">
        <f ca="1">VLOOKUP(RANDBETWEEN(1,65),TABLAS!$B$4:$D$68,2,0)</f>
        <v>Suministros diversos</v>
      </c>
      <c r="F935" s="41">
        <f t="shared" ca="1" si="14"/>
        <v>9829</v>
      </c>
      <c r="G935" s="41">
        <f ca="1">RANDBETWEEN(70,130)/100*Tabla1[[#This Row],[Valor Meta 2019]]</f>
        <v>7568.33</v>
      </c>
      <c r="H935" s="40">
        <f ca="1">RANDBETWEEN(70,120)/100*Tabla1[[#This Row],[Valor Real 2019]]</f>
        <v>6508.7637999999997</v>
      </c>
    </row>
    <row r="936" spans="2:8" x14ac:dyDescent="0.25">
      <c r="B936" s="33" t="s">
        <v>26</v>
      </c>
      <c r="C936" s="36" t="str">
        <f ca="1">VLOOKUP(Tabla1[[#This Row],[Cuenta]],TABLAS!$C:$D,2,0)</f>
        <v>SERVICIOS DE TERCEROS</v>
      </c>
      <c r="D936" s="33" t="s">
        <v>39</v>
      </c>
      <c r="E936" s="39" t="str">
        <f ca="1">VLOOKUP(RANDBETWEEN(1,65),TABLAS!$B$4:$D$68,2,0)</f>
        <v>Mantenimiento / Reparaciones</v>
      </c>
      <c r="F936" s="41">
        <f t="shared" ca="1" si="14"/>
        <v>20449</v>
      </c>
      <c r="G936" s="41">
        <f ca="1">RANDBETWEEN(70,130)/100*Tabla1[[#This Row],[Valor Meta 2019]]</f>
        <v>15132.26</v>
      </c>
      <c r="H936" s="40">
        <f ca="1">RANDBETWEEN(70,120)/100*Tabla1[[#This Row],[Valor Real 2019]]</f>
        <v>14980.937400000001</v>
      </c>
    </row>
    <row r="937" spans="2:8" x14ac:dyDescent="0.25">
      <c r="B937" s="33" t="s">
        <v>26</v>
      </c>
      <c r="C937" s="36" t="str">
        <f ca="1">VLOOKUP(Tabla1[[#This Row],[Cuenta]],TABLAS!$C:$D,2,0)</f>
        <v>DEPRECIACIÓN, MAQ Y EQUIPOS</v>
      </c>
      <c r="D937" s="33" t="s">
        <v>39</v>
      </c>
      <c r="E937" s="39" t="str">
        <f ca="1">VLOOKUP(RANDBETWEEN(1,65),TABLAS!$B$4:$D$68,2,0)</f>
        <v>Deprec. Edificaciones leasing</v>
      </c>
      <c r="F937" s="41">
        <f t="shared" ca="1" si="14"/>
        <v>29526</v>
      </c>
      <c r="G937" s="41">
        <f ca="1">RANDBETWEEN(70,130)/100*Tabla1[[#This Row],[Valor Meta 2019]]</f>
        <v>22735.02</v>
      </c>
      <c r="H937" s="40">
        <f ca="1">RANDBETWEEN(70,120)/100*Tabla1[[#This Row],[Valor Real 2019]]</f>
        <v>22735.02</v>
      </c>
    </row>
    <row r="938" spans="2:8" x14ac:dyDescent="0.25">
      <c r="B938" s="33" t="s">
        <v>26</v>
      </c>
      <c r="C938" s="36" t="str">
        <f ca="1">VLOOKUP(Tabla1[[#This Row],[Cuenta]],TABLAS!$C:$D,2,0)</f>
        <v>GESTIÓN</v>
      </c>
      <c r="D938" s="33" t="s">
        <v>40</v>
      </c>
      <c r="E938" s="39" t="str">
        <f ca="1">VLOOKUP(RANDBETWEEN(1,65),TABLAS!$B$4:$D$68,2,0)</f>
        <v>Seguros-vehiculos</v>
      </c>
      <c r="F938" s="41">
        <f t="shared" ca="1" si="14"/>
        <v>13985</v>
      </c>
      <c r="G938" s="41">
        <f ca="1">RANDBETWEEN(70,130)/100*Tabla1[[#This Row],[Valor Meta 2019]]</f>
        <v>13565.449999999999</v>
      </c>
      <c r="H938" s="40">
        <f ca="1">RANDBETWEEN(70,120)/100*Tabla1[[#This Row],[Valor Real 2019]]</f>
        <v>13158.486499999999</v>
      </c>
    </row>
    <row r="939" spans="2:8" x14ac:dyDescent="0.25">
      <c r="B939" s="33" t="s">
        <v>26</v>
      </c>
      <c r="C939" s="36" t="str">
        <f ca="1">VLOOKUP(Tabla1[[#This Row],[Cuenta]],TABLAS!$C:$D,2,0)</f>
        <v>PERSONAL</v>
      </c>
      <c r="D939" s="33" t="s">
        <v>40</v>
      </c>
      <c r="E939" s="39" t="str">
        <f ca="1">VLOOKUP(RANDBETWEEN(1,65),TABLAS!$B$4:$D$68,2,0)</f>
        <v>Consumos</v>
      </c>
      <c r="F939" s="41">
        <f t="shared" ca="1" si="14"/>
        <v>13672</v>
      </c>
      <c r="G939" s="41">
        <f ca="1">RANDBETWEEN(70,130)/100*Tabla1[[#This Row],[Valor Meta 2019]]</f>
        <v>14355.6</v>
      </c>
      <c r="H939" s="40">
        <f ca="1">RANDBETWEEN(70,120)/100*Tabla1[[#This Row],[Valor Real 2019]]</f>
        <v>14068.487999999999</v>
      </c>
    </row>
    <row r="940" spans="2:8" x14ac:dyDescent="0.25">
      <c r="B940" s="33" t="s">
        <v>26</v>
      </c>
      <c r="C940" s="36" t="str">
        <f ca="1">VLOOKUP(Tabla1[[#This Row],[Cuenta]],TABLAS!$C:$D,2,0)</f>
        <v>PERSONAL</v>
      </c>
      <c r="D940" s="33" t="s">
        <v>40</v>
      </c>
      <c r="E940" s="39" t="str">
        <f ca="1">VLOOKUP(RANDBETWEEN(1,65),TABLAS!$B$4:$D$68,2,0)</f>
        <v>Incentivo por cese</v>
      </c>
      <c r="F940" s="41">
        <f t="shared" ca="1" si="14"/>
        <v>29108</v>
      </c>
      <c r="G940" s="41">
        <f ca="1">RANDBETWEEN(70,130)/100*Tabla1[[#This Row],[Valor Meta 2019]]</f>
        <v>25032.880000000001</v>
      </c>
      <c r="H940" s="40">
        <f ca="1">RANDBETWEEN(70,120)/100*Tabla1[[#This Row],[Valor Real 2019]]</f>
        <v>27035.510400000003</v>
      </c>
    </row>
    <row r="941" spans="2:8" x14ac:dyDescent="0.25">
      <c r="B941" s="33" t="s">
        <v>26</v>
      </c>
      <c r="C941" s="36" t="str">
        <f ca="1">VLOOKUP(Tabla1[[#This Row],[Cuenta]],TABLAS!$C:$D,2,0)</f>
        <v>SERVICIOS DE TERCEROS</v>
      </c>
      <c r="D941" s="33" t="s">
        <v>40</v>
      </c>
      <c r="E941" s="39" t="str">
        <f ca="1">VLOOKUP(RANDBETWEEN(1,65),TABLAS!$B$4:$D$68,2,0)</f>
        <v>Limpieza</v>
      </c>
      <c r="F941" s="41">
        <f t="shared" ca="1" si="14"/>
        <v>20174</v>
      </c>
      <c r="G941" s="41">
        <f ca="1">RANDBETWEEN(70,130)/100*Tabla1[[#This Row],[Valor Meta 2019]]</f>
        <v>23603.579999999998</v>
      </c>
      <c r="H941" s="40">
        <f ca="1">RANDBETWEEN(70,120)/100*Tabla1[[#This Row],[Valor Real 2019]]</f>
        <v>28324.295999999998</v>
      </c>
    </row>
    <row r="942" spans="2:8" x14ac:dyDescent="0.25">
      <c r="B942" s="33" t="s">
        <v>26</v>
      </c>
      <c r="C942" s="36" t="str">
        <f ca="1">VLOOKUP(Tabla1[[#This Row],[Cuenta]],TABLAS!$C:$D,2,0)</f>
        <v>GESTIÓN</v>
      </c>
      <c r="D942" s="33" t="s">
        <v>40</v>
      </c>
      <c r="E942" s="39" t="str">
        <f ca="1">VLOOKUP(RANDBETWEEN(1,65),TABLAS!$B$4:$D$68,2,0)</f>
        <v>Sanciones Administra</v>
      </c>
      <c r="F942" s="41">
        <f t="shared" ca="1" si="14"/>
        <v>23164</v>
      </c>
      <c r="G942" s="41">
        <f ca="1">RANDBETWEEN(70,130)/100*Tabla1[[#This Row],[Valor Meta 2019]]</f>
        <v>18531.2</v>
      </c>
      <c r="H942" s="40">
        <f ca="1">RANDBETWEEN(70,120)/100*Tabla1[[#This Row],[Valor Real 2019]]</f>
        <v>19828.384000000002</v>
      </c>
    </row>
    <row r="943" spans="2:8" x14ac:dyDescent="0.25">
      <c r="B943" s="33" t="s">
        <v>26</v>
      </c>
      <c r="C943" s="36" t="str">
        <f ca="1">VLOOKUP(Tabla1[[#This Row],[Cuenta]],TABLAS!$C:$D,2,0)</f>
        <v>SERVICIOS DE TERCEROS</v>
      </c>
      <c r="D943" s="33" t="s">
        <v>40</v>
      </c>
      <c r="E943" s="39" t="str">
        <f ca="1">VLOOKUP(RANDBETWEEN(1,65),TABLAS!$B$4:$D$68,2,0)</f>
        <v>Servicio de montacarga</v>
      </c>
      <c r="F943" s="41">
        <f t="shared" ca="1" si="14"/>
        <v>16149</v>
      </c>
      <c r="G943" s="41">
        <f ca="1">RANDBETWEEN(70,130)/100*Tabla1[[#This Row],[Valor Meta 2019]]</f>
        <v>19055.82</v>
      </c>
      <c r="H943" s="40">
        <f ca="1">RANDBETWEEN(70,120)/100*Tabla1[[#This Row],[Valor Real 2019]]</f>
        <v>22866.984</v>
      </c>
    </row>
    <row r="944" spans="2:8" x14ac:dyDescent="0.25">
      <c r="B944" s="33" t="s">
        <v>26</v>
      </c>
      <c r="C944" s="36" t="str">
        <f ca="1">VLOOKUP(Tabla1[[#This Row],[Cuenta]],TABLAS!$C:$D,2,0)</f>
        <v>DEPRECIACIÓN, MAQ Y EQUIPOS</v>
      </c>
      <c r="D944" s="33" t="s">
        <v>40</v>
      </c>
      <c r="E944" s="39" t="str">
        <f ca="1">VLOOKUP(RANDBETWEEN(1,65),TABLAS!$B$4:$D$68,2,0)</f>
        <v>Deprec.Equipo de computo leasing</v>
      </c>
      <c r="F944" s="41">
        <f t="shared" ca="1" si="14"/>
        <v>26716</v>
      </c>
      <c r="G944" s="41">
        <f ca="1">RANDBETWEEN(70,130)/100*Tabla1[[#This Row],[Valor Meta 2019]]</f>
        <v>19502.68</v>
      </c>
      <c r="H944" s="40">
        <f ca="1">RANDBETWEEN(70,120)/100*Tabla1[[#This Row],[Valor Real 2019]]</f>
        <v>21257.921200000001</v>
      </c>
    </row>
    <row r="945" spans="2:8" x14ac:dyDescent="0.25">
      <c r="B945" s="33" t="s">
        <v>26</v>
      </c>
      <c r="C945" s="36" t="str">
        <f ca="1">VLOOKUP(Tabla1[[#This Row],[Cuenta]],TABLAS!$C:$D,2,0)</f>
        <v>SERVICIOS DE TERCEROS</v>
      </c>
      <c r="D945" s="33" t="s">
        <v>40</v>
      </c>
      <c r="E945" s="39" t="str">
        <f ca="1">VLOOKUP(RANDBETWEEN(1,65),TABLAS!$B$4:$D$68,2,0)</f>
        <v>Aporte Publicitario</v>
      </c>
      <c r="F945" s="41">
        <f t="shared" ca="1" si="14"/>
        <v>9289</v>
      </c>
      <c r="G945" s="41">
        <f ca="1">RANDBETWEEN(70,130)/100*Tabla1[[#This Row],[Valor Meta 2019]]</f>
        <v>10032.120000000001</v>
      </c>
      <c r="H945" s="40">
        <f ca="1">RANDBETWEEN(70,120)/100*Tabla1[[#This Row],[Valor Real 2019]]</f>
        <v>10032.120000000001</v>
      </c>
    </row>
    <row r="946" spans="2:8" x14ac:dyDescent="0.25">
      <c r="B946" s="33" t="s">
        <v>26</v>
      </c>
      <c r="C946" s="36" t="str">
        <f ca="1">VLOOKUP(Tabla1[[#This Row],[Cuenta]],TABLAS!$C:$D,2,0)</f>
        <v>PERSONAL</v>
      </c>
      <c r="D946" s="33" t="s">
        <v>41</v>
      </c>
      <c r="E946" s="39" t="str">
        <f ca="1">VLOOKUP(RANDBETWEEN(1,65),TABLAS!$B$4:$D$68,2,0)</f>
        <v>Participacion de utilidades</v>
      </c>
      <c r="F946" s="41">
        <f t="shared" ca="1" si="14"/>
        <v>10162</v>
      </c>
      <c r="G946" s="41">
        <f ca="1">RANDBETWEEN(70,130)/100*Tabla1[[#This Row],[Valor Meta 2019]]</f>
        <v>10568.48</v>
      </c>
      <c r="H946" s="40">
        <f ca="1">RANDBETWEEN(70,120)/100*Tabla1[[#This Row],[Valor Real 2019]]</f>
        <v>7609.3055999999997</v>
      </c>
    </row>
    <row r="947" spans="2:8" x14ac:dyDescent="0.25">
      <c r="B947" s="33" t="s">
        <v>26</v>
      </c>
      <c r="C947" s="36" t="str">
        <f ca="1">VLOOKUP(Tabla1[[#This Row],[Cuenta]],TABLAS!$C:$D,2,0)</f>
        <v>SERVICIOS DE TERCEROS</v>
      </c>
      <c r="D947" s="33" t="s">
        <v>41</v>
      </c>
      <c r="E947" s="39" t="str">
        <f ca="1">VLOOKUP(RANDBETWEEN(1,65),TABLAS!$B$4:$D$68,2,0)</f>
        <v>Gastos por almacenaje y/o embalaje</v>
      </c>
      <c r="F947" s="41">
        <f t="shared" ca="1" si="14"/>
        <v>16864</v>
      </c>
      <c r="G947" s="41">
        <f ca="1">RANDBETWEEN(70,130)/100*Tabla1[[#This Row],[Valor Meta 2019]]</f>
        <v>13659.84</v>
      </c>
      <c r="H947" s="40">
        <f ca="1">RANDBETWEEN(70,120)/100*Tabla1[[#This Row],[Valor Real 2019]]</f>
        <v>11747.4624</v>
      </c>
    </row>
    <row r="948" spans="2:8" x14ac:dyDescent="0.25">
      <c r="B948" s="33" t="s">
        <v>26</v>
      </c>
      <c r="C948" s="36" t="str">
        <f ca="1">VLOOKUP(Tabla1[[#This Row],[Cuenta]],TABLAS!$C:$D,2,0)</f>
        <v>DEPRECIACIÓN, MAQ Y EQUIPOS</v>
      </c>
      <c r="D948" s="33" t="s">
        <v>41</v>
      </c>
      <c r="E948" s="39" t="str">
        <f ca="1">VLOOKUP(RANDBETWEEN(1,65),TABLAS!$B$4:$D$68,2,0)</f>
        <v>Deprec.Maquinarias leasing</v>
      </c>
      <c r="F948" s="41">
        <f t="shared" ca="1" si="14"/>
        <v>28280</v>
      </c>
      <c r="G948" s="41">
        <f ca="1">RANDBETWEEN(70,130)/100*Tabla1[[#This Row],[Valor Meta 2019]]</f>
        <v>24038</v>
      </c>
      <c r="H948" s="40">
        <f ca="1">RANDBETWEEN(70,120)/100*Tabla1[[#This Row],[Valor Real 2019]]</f>
        <v>16826.599999999999</v>
      </c>
    </row>
    <row r="949" spans="2:8" x14ac:dyDescent="0.25">
      <c r="B949" s="33" t="s">
        <v>26</v>
      </c>
      <c r="C949" s="36" t="str">
        <f ca="1">VLOOKUP(Tabla1[[#This Row],[Cuenta]],TABLAS!$C:$D,2,0)</f>
        <v>SERVICIOS DE TERCEROS</v>
      </c>
      <c r="D949" s="33" t="s">
        <v>41</v>
      </c>
      <c r="E949" s="39" t="str">
        <f ca="1">VLOOKUP(RANDBETWEEN(1,65),TABLAS!$B$4:$D$68,2,0)</f>
        <v>Otros Fletes</v>
      </c>
      <c r="F949" s="41">
        <f t="shared" ca="1" si="14"/>
        <v>10037</v>
      </c>
      <c r="G949" s="41">
        <f ca="1">RANDBETWEEN(70,130)/100*Tabla1[[#This Row],[Valor Meta 2019]]</f>
        <v>7025.9</v>
      </c>
      <c r="H949" s="40">
        <f ca="1">RANDBETWEEN(70,120)/100*Tabla1[[#This Row],[Valor Real 2019]]</f>
        <v>8360.8209999999999</v>
      </c>
    </row>
    <row r="950" spans="2:8" x14ac:dyDescent="0.25">
      <c r="B950" s="33" t="s">
        <v>26</v>
      </c>
      <c r="C950" s="36" t="str">
        <f ca="1">VLOOKUP(Tabla1[[#This Row],[Cuenta]],TABLAS!$C:$D,2,0)</f>
        <v>PERSONAL</v>
      </c>
      <c r="D950" s="33" t="s">
        <v>41</v>
      </c>
      <c r="E950" s="39" t="str">
        <f ca="1">VLOOKUP(RANDBETWEEN(1,65),TABLAS!$B$4:$D$68,2,0)</f>
        <v>Uniformes</v>
      </c>
      <c r="F950" s="41">
        <f t="shared" ca="1" si="14"/>
        <v>10564</v>
      </c>
      <c r="G950" s="41">
        <f ca="1">RANDBETWEEN(70,130)/100*Tabla1[[#This Row],[Valor Meta 2019]]</f>
        <v>12042.96</v>
      </c>
      <c r="H950" s="40">
        <f ca="1">RANDBETWEEN(70,120)/100*Tabla1[[#This Row],[Valor Real 2019]]</f>
        <v>13849.403999999999</v>
      </c>
    </row>
    <row r="951" spans="2:8" x14ac:dyDescent="0.25">
      <c r="B951" s="33" t="s">
        <v>26</v>
      </c>
      <c r="C951" s="36" t="str">
        <f ca="1">VLOOKUP(Tabla1[[#This Row],[Cuenta]],TABLAS!$C:$D,2,0)</f>
        <v>DEPRECIACIÓN, MAQ Y EQUIPOS</v>
      </c>
      <c r="D951" s="33" t="s">
        <v>41</v>
      </c>
      <c r="E951" s="39" t="str">
        <f ca="1">VLOOKUP(RANDBETWEEN(1,65),TABLAS!$B$4:$D$68,2,0)</f>
        <v>Amortiz.Software Costo</v>
      </c>
      <c r="F951" s="41">
        <f t="shared" ca="1" si="14"/>
        <v>24121</v>
      </c>
      <c r="G951" s="41">
        <f ca="1">RANDBETWEEN(70,130)/100*Tabla1[[#This Row],[Valor Meta 2019]]</f>
        <v>19055.59</v>
      </c>
      <c r="H951" s="40">
        <f ca="1">RANDBETWEEN(70,120)/100*Tabla1[[#This Row],[Valor Real 2019]]</f>
        <v>15625.583799999999</v>
      </c>
    </row>
    <row r="952" spans="2:8" x14ac:dyDescent="0.25">
      <c r="B952" s="33" t="s">
        <v>26</v>
      </c>
      <c r="C952" s="36" t="str">
        <f ca="1">VLOOKUP(Tabla1[[#This Row],[Cuenta]],TABLAS!$C:$D,2,0)</f>
        <v>SERVICIOS DE TERCEROS</v>
      </c>
      <c r="D952" s="33" t="s">
        <v>42</v>
      </c>
      <c r="E952" s="39" t="str">
        <f ca="1">VLOOKUP(RANDBETWEEN(1,65),TABLAS!$B$4:$D$68,2,0)</f>
        <v>Reparaciones Vehiculos</v>
      </c>
      <c r="F952" s="41">
        <f t="shared" ca="1" si="14"/>
        <v>10291</v>
      </c>
      <c r="G952" s="41">
        <f ca="1">RANDBETWEEN(70,130)/100*Tabla1[[#This Row],[Valor Meta 2019]]</f>
        <v>12040.47</v>
      </c>
      <c r="H952" s="40">
        <f ca="1">RANDBETWEEN(70,120)/100*Tabla1[[#This Row],[Valor Real 2019]]</f>
        <v>9511.9712999999992</v>
      </c>
    </row>
    <row r="953" spans="2:8" x14ac:dyDescent="0.25">
      <c r="B953" s="33" t="s">
        <v>26</v>
      </c>
      <c r="C953" s="36" t="str">
        <f ca="1">VLOOKUP(Tabla1[[#This Row],[Cuenta]],TABLAS!$C:$D,2,0)</f>
        <v>GESTIÓN</v>
      </c>
      <c r="D953" s="33" t="s">
        <v>42</v>
      </c>
      <c r="E953" s="39" t="str">
        <f ca="1">VLOOKUP(RANDBETWEEN(1,65),TABLAS!$B$4:$D$68,2,0)</f>
        <v>Arbitrios municipales</v>
      </c>
      <c r="F953" s="41">
        <f t="shared" ca="1" si="14"/>
        <v>18615</v>
      </c>
      <c r="G953" s="41">
        <f ca="1">RANDBETWEEN(70,130)/100*Tabla1[[#This Row],[Valor Meta 2019]]</f>
        <v>19731.900000000001</v>
      </c>
      <c r="H953" s="40">
        <f ca="1">RANDBETWEEN(70,120)/100*Tabla1[[#This Row],[Valor Real 2019]]</f>
        <v>18350.667000000001</v>
      </c>
    </row>
    <row r="954" spans="2:8" x14ac:dyDescent="0.25">
      <c r="B954" s="33" t="s">
        <v>26</v>
      </c>
      <c r="C954" s="36" t="str">
        <f ca="1">VLOOKUP(Tabla1[[#This Row],[Cuenta]],TABLAS!$C:$D,2,0)</f>
        <v>PERSONAL</v>
      </c>
      <c r="D954" s="33" t="s">
        <v>42</v>
      </c>
      <c r="E954" s="39" t="str">
        <f ca="1">VLOOKUP(RANDBETWEEN(1,65),TABLAS!$B$4:$D$68,2,0)</f>
        <v>Participacion de utilidades</v>
      </c>
      <c r="F954" s="41">
        <f t="shared" ca="1" si="14"/>
        <v>16104</v>
      </c>
      <c r="G954" s="41">
        <f ca="1">RANDBETWEEN(70,130)/100*Tabla1[[#This Row],[Valor Meta 2019]]</f>
        <v>16265.04</v>
      </c>
      <c r="H954" s="40">
        <f ca="1">RANDBETWEEN(70,120)/100*Tabla1[[#This Row],[Valor Real 2019]]</f>
        <v>17728.893600000003</v>
      </c>
    </row>
    <row r="955" spans="2:8" x14ac:dyDescent="0.25">
      <c r="B955" s="33" t="s">
        <v>26</v>
      </c>
      <c r="C955" s="36" t="str">
        <f ca="1">VLOOKUP(Tabla1[[#This Row],[Cuenta]],TABLAS!$C:$D,2,0)</f>
        <v>GESTIÓN</v>
      </c>
      <c r="D955" s="33" t="s">
        <v>42</v>
      </c>
      <c r="E955" s="39" t="str">
        <f ca="1">VLOOKUP(RANDBETWEEN(1,65),TABLAS!$B$4:$D$68,2,0)</f>
        <v>Sanciones Administra</v>
      </c>
      <c r="F955" s="41">
        <f t="shared" ca="1" si="14"/>
        <v>17363</v>
      </c>
      <c r="G955" s="41">
        <f ca="1">RANDBETWEEN(70,130)/100*Tabla1[[#This Row],[Valor Meta 2019]]</f>
        <v>22398.27</v>
      </c>
      <c r="H955" s="40">
        <f ca="1">RANDBETWEEN(70,120)/100*Tabla1[[#This Row],[Valor Real 2019]]</f>
        <v>25981.993199999997</v>
      </c>
    </row>
    <row r="956" spans="2:8" x14ac:dyDescent="0.25">
      <c r="B956" s="33" t="s">
        <v>26</v>
      </c>
      <c r="C956" s="36" t="str">
        <f ca="1">VLOOKUP(Tabla1[[#This Row],[Cuenta]],TABLAS!$C:$D,2,0)</f>
        <v>PERSONAL</v>
      </c>
      <c r="D956" s="33" t="s">
        <v>42</v>
      </c>
      <c r="E956" s="39" t="str">
        <f ca="1">VLOOKUP(RANDBETWEEN(1,65),TABLAS!$B$4:$D$68,2,0)</f>
        <v>Consumos</v>
      </c>
      <c r="F956" s="41">
        <f t="shared" ca="1" si="14"/>
        <v>22764</v>
      </c>
      <c r="G956" s="41">
        <f ca="1">RANDBETWEEN(70,130)/100*Tabla1[[#This Row],[Valor Meta 2019]]</f>
        <v>17983.560000000001</v>
      </c>
      <c r="H956" s="40">
        <f ca="1">RANDBETWEEN(70,120)/100*Tabla1[[#This Row],[Valor Real 2019]]</f>
        <v>19242.409200000002</v>
      </c>
    </row>
    <row r="957" spans="2:8" x14ac:dyDescent="0.25">
      <c r="B957" s="33" t="s">
        <v>26</v>
      </c>
      <c r="C957" s="36" t="str">
        <f ca="1">VLOOKUP(Tabla1[[#This Row],[Cuenta]],TABLAS!$C:$D,2,0)</f>
        <v>PERSONAL</v>
      </c>
      <c r="D957" s="33" t="s">
        <v>42</v>
      </c>
      <c r="E957" s="39" t="str">
        <f ca="1">VLOOKUP(RANDBETWEEN(1,65),TABLAS!$B$4:$D$68,2,0)</f>
        <v>Atenciones y obsequios al personal</v>
      </c>
      <c r="F957" s="41">
        <f t="shared" ca="1" si="14"/>
        <v>22547</v>
      </c>
      <c r="G957" s="41">
        <f ca="1">RANDBETWEEN(70,130)/100*Tabla1[[#This Row],[Valor Meta 2019]]</f>
        <v>20292.3</v>
      </c>
      <c r="H957" s="40">
        <f ca="1">RANDBETWEEN(70,120)/100*Tabla1[[#This Row],[Valor Real 2019]]</f>
        <v>16030.916999999999</v>
      </c>
    </row>
    <row r="958" spans="2:8" x14ac:dyDescent="0.25">
      <c r="B958" s="33" t="s">
        <v>26</v>
      </c>
      <c r="C958" s="36" t="str">
        <f ca="1">VLOOKUP(Tabla1[[#This Row],[Cuenta]],TABLAS!$C:$D,2,0)</f>
        <v>DEPRECIACIÓN, MAQ Y EQUIPOS</v>
      </c>
      <c r="D958" s="33" t="s">
        <v>42</v>
      </c>
      <c r="E958" s="39" t="str">
        <f ca="1">VLOOKUP(RANDBETWEEN(1,65),TABLAS!$B$4:$D$68,2,0)</f>
        <v>Deprec.Equipo de computo leasing</v>
      </c>
      <c r="F958" s="41">
        <f t="shared" ca="1" si="14"/>
        <v>19133</v>
      </c>
      <c r="G958" s="41">
        <f ca="1">RANDBETWEEN(70,130)/100*Tabla1[[#This Row],[Valor Meta 2019]]</f>
        <v>19706.990000000002</v>
      </c>
      <c r="H958" s="40">
        <f ca="1">RANDBETWEEN(70,120)/100*Tabla1[[#This Row],[Valor Real 2019]]</f>
        <v>16356.8017</v>
      </c>
    </row>
    <row r="959" spans="2:8" x14ac:dyDescent="0.25">
      <c r="B959" s="33" t="s">
        <v>26</v>
      </c>
      <c r="C959" s="36" t="str">
        <f ca="1">VLOOKUP(Tabla1[[#This Row],[Cuenta]],TABLAS!$C:$D,2,0)</f>
        <v>GESTIÓN</v>
      </c>
      <c r="D959" s="33" t="s">
        <v>42</v>
      </c>
      <c r="E959" s="39" t="str">
        <f ca="1">VLOOKUP(RANDBETWEEN(1,65),TABLAS!$B$4:$D$68,2,0)</f>
        <v>Seguros-vehiculos</v>
      </c>
      <c r="F959" s="41">
        <f t="shared" ca="1" si="14"/>
        <v>29191</v>
      </c>
      <c r="G959" s="41">
        <f ca="1">RANDBETWEEN(70,130)/100*Tabla1[[#This Row],[Valor Meta 2019]]</f>
        <v>35029.199999999997</v>
      </c>
      <c r="H959" s="40">
        <f ca="1">RANDBETWEEN(70,120)/100*Tabla1[[#This Row],[Valor Real 2019]]</f>
        <v>32927.447999999997</v>
      </c>
    </row>
    <row r="960" spans="2:8" x14ac:dyDescent="0.25">
      <c r="B960" s="33" t="s">
        <v>26</v>
      </c>
      <c r="C960" s="36" t="str">
        <f ca="1">VLOOKUP(Tabla1[[#This Row],[Cuenta]],TABLAS!$C:$D,2,0)</f>
        <v>GESTIÓN</v>
      </c>
      <c r="D960" s="33" t="s">
        <v>42</v>
      </c>
      <c r="E960" s="39" t="str">
        <f ca="1">VLOOKUP(RANDBETWEEN(1,65),TABLAS!$B$4:$D$68,2,0)</f>
        <v>Licencias de Sistemas</v>
      </c>
      <c r="F960" s="41">
        <f t="shared" ca="1" si="14"/>
        <v>22077</v>
      </c>
      <c r="G960" s="41">
        <f ca="1">RANDBETWEEN(70,130)/100*Tabla1[[#This Row],[Valor Meta 2019]]</f>
        <v>27154.71</v>
      </c>
      <c r="H960" s="40">
        <f ca="1">RANDBETWEEN(70,120)/100*Tabla1[[#This Row],[Valor Real 2019]]</f>
        <v>31227.916499999996</v>
      </c>
    </row>
    <row r="961" spans="2:8" x14ac:dyDescent="0.25">
      <c r="B961" s="33" t="s">
        <v>26</v>
      </c>
      <c r="C961" s="36" t="str">
        <f ca="1">VLOOKUP(Tabla1[[#This Row],[Cuenta]],TABLAS!$C:$D,2,0)</f>
        <v>SERVICIOS DE TERCEROS</v>
      </c>
      <c r="D961" s="33" t="s">
        <v>42</v>
      </c>
      <c r="E961" s="39" t="str">
        <f ca="1">VLOOKUP(RANDBETWEEN(1,65),TABLAS!$B$4:$D$68,2,0)</f>
        <v>Courier</v>
      </c>
      <c r="F961" s="41">
        <f t="shared" ca="1" si="14"/>
        <v>8876</v>
      </c>
      <c r="G961" s="41">
        <f ca="1">RANDBETWEEN(70,130)/100*Tabla1[[#This Row],[Valor Meta 2019]]</f>
        <v>11361.28</v>
      </c>
      <c r="H961" s="40">
        <f ca="1">RANDBETWEEN(70,120)/100*Tabla1[[#This Row],[Valor Real 2019]]</f>
        <v>10679.6032</v>
      </c>
    </row>
    <row r="962" spans="2:8" x14ac:dyDescent="0.25">
      <c r="B962" s="33" t="s">
        <v>26</v>
      </c>
      <c r="C962" s="36" t="str">
        <f ca="1">VLOOKUP(Tabla1[[#This Row],[Cuenta]],TABLAS!$C:$D,2,0)</f>
        <v>PERSONAL</v>
      </c>
      <c r="D962" s="33" t="s">
        <v>42</v>
      </c>
      <c r="E962" s="39" t="str">
        <f ca="1">VLOOKUP(RANDBETWEEN(1,65),TABLAS!$B$4:$D$68,2,0)</f>
        <v>Seguro de vida</v>
      </c>
      <c r="F962" s="41">
        <f t="shared" ca="1" si="14"/>
        <v>29332</v>
      </c>
      <c r="G962" s="41">
        <f ca="1">RANDBETWEEN(70,130)/100*Tabla1[[#This Row],[Valor Meta 2019]]</f>
        <v>23172.280000000002</v>
      </c>
      <c r="H962" s="40">
        <f ca="1">RANDBETWEEN(70,120)/100*Tabla1[[#This Row],[Valor Real 2019]]</f>
        <v>20391.606400000001</v>
      </c>
    </row>
    <row r="963" spans="2:8" x14ac:dyDescent="0.25">
      <c r="B963" s="33" t="s">
        <v>26</v>
      </c>
      <c r="C963" s="36" t="str">
        <f ca="1">VLOOKUP(Tabla1[[#This Row],[Cuenta]],TABLAS!$C:$D,2,0)</f>
        <v>SERVICIOS DE TERCEROS</v>
      </c>
      <c r="D963" s="33" t="s">
        <v>42</v>
      </c>
      <c r="E963" s="39" t="str">
        <f ca="1">VLOOKUP(RANDBETWEEN(1,65),TABLAS!$B$4:$D$68,2,0)</f>
        <v>Selección Y Eval. Pe</v>
      </c>
      <c r="F963" s="41">
        <f t="shared" ca="1" si="14"/>
        <v>26878</v>
      </c>
      <c r="G963" s="41">
        <f ca="1">RANDBETWEEN(70,130)/100*Tabla1[[#This Row],[Valor Meta 2019]]</f>
        <v>21233.620000000003</v>
      </c>
      <c r="H963" s="40">
        <f ca="1">RANDBETWEEN(70,120)/100*Tabla1[[#This Row],[Valor Real 2019]]</f>
        <v>21445.956200000004</v>
      </c>
    </row>
    <row r="964" spans="2:8" x14ac:dyDescent="0.25">
      <c r="B964" s="33" t="s">
        <v>26</v>
      </c>
      <c r="C964" s="36" t="str">
        <f ca="1">VLOOKUP(Tabla1[[#This Row],[Cuenta]],TABLAS!$C:$D,2,0)</f>
        <v>SERVICIOS DE TERCEROS</v>
      </c>
      <c r="D964" s="33" t="s">
        <v>42</v>
      </c>
      <c r="E964" s="39" t="str">
        <f ca="1">VLOOKUP(RANDBETWEEN(1,65),TABLAS!$B$4:$D$68,2,0)</f>
        <v>Gasto de viaje</v>
      </c>
      <c r="F964" s="41">
        <f t="shared" ca="1" si="14"/>
        <v>10574</v>
      </c>
      <c r="G964" s="41">
        <f ca="1">RANDBETWEEN(70,130)/100*Tabla1[[#This Row],[Valor Meta 2019]]</f>
        <v>11948.619999999999</v>
      </c>
      <c r="H964" s="40">
        <f ca="1">RANDBETWEEN(70,120)/100*Tabla1[[#This Row],[Valor Real 2019]]</f>
        <v>13262.968199999999</v>
      </c>
    </row>
    <row r="965" spans="2:8" x14ac:dyDescent="0.25">
      <c r="B965" s="33" t="s">
        <v>26</v>
      </c>
      <c r="C965" s="36" t="str">
        <f ca="1">VLOOKUP(Tabla1[[#This Row],[Cuenta]],TABLAS!$C:$D,2,0)</f>
        <v>DEPRECIACIÓN, MAQ Y EQUIPOS</v>
      </c>
      <c r="D965" s="33" t="s">
        <v>42</v>
      </c>
      <c r="E965" s="39" t="str">
        <f ca="1">VLOOKUP(RANDBETWEEN(1,65),TABLAS!$B$4:$D$68,2,0)</f>
        <v>Deprec.Equipo de transporte Costo</v>
      </c>
      <c r="F965" s="41">
        <f t="shared" ca="1" si="14"/>
        <v>20211</v>
      </c>
      <c r="G965" s="41">
        <f ca="1">RANDBETWEEN(70,130)/100*Tabla1[[#This Row],[Valor Meta 2019]]</f>
        <v>24455.309999999998</v>
      </c>
      <c r="H965" s="40">
        <f ca="1">RANDBETWEEN(70,120)/100*Tabla1[[#This Row],[Valor Real 2019]]</f>
        <v>19075.141799999998</v>
      </c>
    </row>
    <row r="966" spans="2:8" x14ac:dyDescent="0.25">
      <c r="B966" s="33" t="s">
        <v>26</v>
      </c>
      <c r="C966" s="36" t="str">
        <f ca="1">VLOOKUP(Tabla1[[#This Row],[Cuenta]],TABLAS!$C:$D,2,0)</f>
        <v>GESTIÓN</v>
      </c>
      <c r="D966" s="33" t="s">
        <v>42</v>
      </c>
      <c r="E966" s="39" t="str">
        <f ca="1">VLOOKUP(RANDBETWEEN(1,65),TABLAS!$B$4:$D$68,2,0)</f>
        <v>Seguros-Responsabilidad civil</v>
      </c>
      <c r="F966" s="41">
        <f t="shared" ref="F966:F1029" ca="1" si="15">RANDBETWEEN(8000,30000)</f>
        <v>21275</v>
      </c>
      <c r="G966" s="41">
        <f ca="1">RANDBETWEEN(70,130)/100*Tabla1[[#This Row],[Valor Meta 2019]]</f>
        <v>18722</v>
      </c>
      <c r="H966" s="40">
        <f ca="1">RANDBETWEEN(70,120)/100*Tabla1[[#This Row],[Valor Real 2019]]</f>
        <v>14977.6</v>
      </c>
    </row>
    <row r="967" spans="2:8" x14ac:dyDescent="0.25">
      <c r="B967" s="33" t="s">
        <v>26</v>
      </c>
      <c r="C967" s="36" t="str">
        <f ca="1">VLOOKUP(Tabla1[[#This Row],[Cuenta]],TABLAS!$C:$D,2,0)</f>
        <v>GESTIÓN</v>
      </c>
      <c r="D967" s="33" t="s">
        <v>43</v>
      </c>
      <c r="E967" s="39" t="str">
        <f ca="1">VLOOKUP(RANDBETWEEN(1,65),TABLAS!$B$4:$D$68,2,0)</f>
        <v>Arbitrios municipales</v>
      </c>
      <c r="F967" s="41">
        <f t="shared" ca="1" si="15"/>
        <v>25346</v>
      </c>
      <c r="G967" s="41">
        <f ca="1">RANDBETWEEN(70,130)/100*Tabla1[[#This Row],[Valor Meta 2019]]</f>
        <v>26866.760000000002</v>
      </c>
      <c r="H967" s="40">
        <f ca="1">RANDBETWEEN(70,120)/100*Tabla1[[#This Row],[Valor Real 2019]]</f>
        <v>28478.765600000002</v>
      </c>
    </row>
    <row r="968" spans="2:8" x14ac:dyDescent="0.25">
      <c r="B968" s="33" t="s">
        <v>26</v>
      </c>
      <c r="C968" s="36" t="str">
        <f ca="1">VLOOKUP(Tabla1[[#This Row],[Cuenta]],TABLAS!$C:$D,2,0)</f>
        <v>DEPRECIACIÓN, MAQ Y EQUIPOS</v>
      </c>
      <c r="D968" s="33" t="s">
        <v>43</v>
      </c>
      <c r="E968" s="39" t="str">
        <f ca="1">VLOOKUP(RANDBETWEEN(1,65),TABLAS!$B$4:$D$68,2,0)</f>
        <v>Amortiz.Software Costo</v>
      </c>
      <c r="F968" s="41">
        <f t="shared" ca="1" si="15"/>
        <v>9144</v>
      </c>
      <c r="G968" s="41">
        <f ca="1">RANDBETWEEN(70,130)/100*Tabla1[[#This Row],[Valor Meta 2019]]</f>
        <v>11430</v>
      </c>
      <c r="H968" s="40">
        <f ca="1">RANDBETWEEN(70,120)/100*Tabla1[[#This Row],[Valor Real 2019]]</f>
        <v>9715.5</v>
      </c>
    </row>
    <row r="969" spans="2:8" x14ac:dyDescent="0.25">
      <c r="B969" s="33" t="s">
        <v>26</v>
      </c>
      <c r="C969" s="36" t="str">
        <f ca="1">VLOOKUP(Tabla1[[#This Row],[Cuenta]],TABLAS!$C:$D,2,0)</f>
        <v>SERVICIOS DE TERCEROS</v>
      </c>
      <c r="D969" s="33" t="s">
        <v>43</v>
      </c>
      <c r="E969" s="39" t="str">
        <f ca="1">VLOOKUP(RANDBETWEEN(1,65),TABLAS!$B$4:$D$68,2,0)</f>
        <v>Energia Electrica</v>
      </c>
      <c r="F969" s="41">
        <f t="shared" ca="1" si="15"/>
        <v>22375</v>
      </c>
      <c r="G969" s="41">
        <f ca="1">RANDBETWEEN(70,130)/100*Tabla1[[#This Row],[Valor Meta 2019]]</f>
        <v>28863.75</v>
      </c>
      <c r="H969" s="40">
        <f ca="1">RANDBETWEEN(70,120)/100*Tabla1[[#This Row],[Valor Real 2019]]</f>
        <v>24245.55</v>
      </c>
    </row>
    <row r="970" spans="2:8" x14ac:dyDescent="0.25">
      <c r="B970" s="33" t="s">
        <v>26</v>
      </c>
      <c r="C970" s="36" t="str">
        <f ca="1">VLOOKUP(Tabla1[[#This Row],[Cuenta]],TABLAS!$C:$D,2,0)</f>
        <v>PERSONAL</v>
      </c>
      <c r="D970" s="33" t="s">
        <v>43</v>
      </c>
      <c r="E970" s="39" t="str">
        <f ca="1">VLOOKUP(RANDBETWEEN(1,65),TABLAS!$B$4:$D$68,2,0)</f>
        <v>Vacaciones</v>
      </c>
      <c r="F970" s="41">
        <f t="shared" ca="1" si="15"/>
        <v>23355</v>
      </c>
      <c r="G970" s="41">
        <f ca="1">RANDBETWEEN(70,130)/100*Tabla1[[#This Row],[Valor Meta 2019]]</f>
        <v>23822.100000000002</v>
      </c>
      <c r="H970" s="40">
        <f ca="1">RANDBETWEEN(70,120)/100*Tabla1[[#This Row],[Valor Real 2019]]</f>
        <v>23107.437000000002</v>
      </c>
    </row>
    <row r="971" spans="2:8" x14ac:dyDescent="0.25">
      <c r="B971" s="33" t="s">
        <v>26</v>
      </c>
      <c r="C971" s="36" t="str">
        <f ca="1">VLOOKUP(Tabla1[[#This Row],[Cuenta]],TABLAS!$C:$D,2,0)</f>
        <v>GESTIÓN</v>
      </c>
      <c r="D971" s="33" t="s">
        <v>43</v>
      </c>
      <c r="E971" s="39" t="str">
        <f ca="1">VLOOKUP(RANDBETWEEN(1,65),TABLAS!$B$4:$D$68,2,0)</f>
        <v>SOAT</v>
      </c>
      <c r="F971" s="41">
        <f t="shared" ca="1" si="15"/>
        <v>15969</v>
      </c>
      <c r="G971" s="41">
        <f ca="1">RANDBETWEEN(70,130)/100*Tabla1[[#This Row],[Valor Meta 2019]]</f>
        <v>18843.419999999998</v>
      </c>
      <c r="H971" s="40">
        <f ca="1">RANDBETWEEN(70,120)/100*Tabla1[[#This Row],[Valor Real 2019]]</f>
        <v>20727.761999999999</v>
      </c>
    </row>
    <row r="972" spans="2:8" x14ac:dyDescent="0.25">
      <c r="B972" s="33" t="s">
        <v>26</v>
      </c>
      <c r="C972" s="36" t="str">
        <f ca="1">VLOOKUP(Tabla1[[#This Row],[Cuenta]],TABLAS!$C:$D,2,0)</f>
        <v>SERVICIOS DE TERCEROS</v>
      </c>
      <c r="D972" s="33" t="s">
        <v>43</v>
      </c>
      <c r="E972" s="39" t="str">
        <f ca="1">VLOOKUP(RANDBETWEEN(1,65),TABLAS!$B$4:$D$68,2,0)</f>
        <v>Reparaciones Vehiculos</v>
      </c>
      <c r="F972" s="41">
        <f t="shared" ca="1" si="15"/>
        <v>11194</v>
      </c>
      <c r="G972" s="41">
        <f ca="1">RANDBETWEEN(70,130)/100*Tabla1[[#This Row],[Valor Meta 2019]]</f>
        <v>14104.44</v>
      </c>
      <c r="H972" s="40">
        <f ca="1">RANDBETWEEN(70,120)/100*Tabla1[[#This Row],[Valor Real 2019]]</f>
        <v>16784.283599999999</v>
      </c>
    </row>
    <row r="973" spans="2:8" x14ac:dyDescent="0.25">
      <c r="B973" s="33" t="s">
        <v>26</v>
      </c>
      <c r="C973" s="36" t="str">
        <f ca="1">VLOOKUP(Tabla1[[#This Row],[Cuenta]],TABLAS!$C:$D,2,0)</f>
        <v>PERSONAL</v>
      </c>
      <c r="D973" s="33" t="s">
        <v>43</v>
      </c>
      <c r="E973" s="39" t="str">
        <f ca="1">VLOOKUP(RANDBETWEEN(1,65),TABLAS!$B$4:$D$68,2,0)</f>
        <v>Uniformes</v>
      </c>
      <c r="F973" s="41">
        <f t="shared" ca="1" si="15"/>
        <v>14732</v>
      </c>
      <c r="G973" s="41">
        <f ca="1">RANDBETWEEN(70,130)/100*Tabla1[[#This Row],[Valor Meta 2019]]</f>
        <v>17383.759999999998</v>
      </c>
      <c r="H973" s="40">
        <f ca="1">RANDBETWEEN(70,120)/100*Tabla1[[#This Row],[Valor Real 2019]]</f>
        <v>15993.0592</v>
      </c>
    </row>
    <row r="974" spans="2:8" x14ac:dyDescent="0.25">
      <c r="B974" s="33" t="s">
        <v>26</v>
      </c>
      <c r="C974" s="36" t="str">
        <f ca="1">VLOOKUP(Tabla1[[#This Row],[Cuenta]],TABLAS!$C:$D,2,0)</f>
        <v>SERVICIOS DE TERCEROS</v>
      </c>
      <c r="D974" s="33" t="s">
        <v>43</v>
      </c>
      <c r="E974" s="39" t="str">
        <f ca="1">VLOOKUP(RANDBETWEEN(1,65),TABLAS!$B$4:$D$68,2,0)</f>
        <v>Servicio de personal (service)</v>
      </c>
      <c r="F974" s="41">
        <f t="shared" ca="1" si="15"/>
        <v>20612</v>
      </c>
      <c r="G974" s="41">
        <f ca="1">RANDBETWEEN(70,130)/100*Tabla1[[#This Row],[Valor Meta 2019]]</f>
        <v>22673.200000000001</v>
      </c>
      <c r="H974" s="40">
        <f ca="1">RANDBETWEEN(70,120)/100*Tabla1[[#This Row],[Valor Real 2019]]</f>
        <v>21539.54</v>
      </c>
    </row>
    <row r="975" spans="2:8" x14ac:dyDescent="0.25">
      <c r="B975" s="33" t="s">
        <v>26</v>
      </c>
      <c r="C975" s="36" t="str">
        <f ca="1">VLOOKUP(Tabla1[[#This Row],[Cuenta]],TABLAS!$C:$D,2,0)</f>
        <v>SERVICIOS DE TERCEROS</v>
      </c>
      <c r="D975" s="33" t="s">
        <v>38</v>
      </c>
      <c r="E975" s="39" t="str">
        <f ca="1">VLOOKUP(RANDBETWEEN(1,65),TABLAS!$B$4:$D$68,2,0)</f>
        <v>Aporte Publicitario</v>
      </c>
      <c r="F975" s="41">
        <f t="shared" ca="1" si="15"/>
        <v>15558</v>
      </c>
      <c r="G975" s="41">
        <f ca="1">RANDBETWEEN(70,130)/100*Tabla1[[#This Row],[Valor Meta 2019]]</f>
        <v>18825.18</v>
      </c>
      <c r="H975" s="40">
        <f ca="1">RANDBETWEEN(70,120)/100*Tabla1[[#This Row],[Valor Real 2019]]</f>
        <v>19201.6836</v>
      </c>
    </row>
    <row r="976" spans="2:8" x14ac:dyDescent="0.25">
      <c r="B976" s="33" t="s">
        <v>26</v>
      </c>
      <c r="C976" s="36" t="str">
        <f ca="1">VLOOKUP(Tabla1[[#This Row],[Cuenta]],TABLAS!$C:$D,2,0)</f>
        <v>SERVICIOS DE TERCEROS</v>
      </c>
      <c r="D976" s="33" t="s">
        <v>38</v>
      </c>
      <c r="E976" s="39" t="str">
        <f ca="1">VLOOKUP(RANDBETWEEN(1,65),TABLAS!$B$4:$D$68,2,0)</f>
        <v>Flete a Provincia</v>
      </c>
      <c r="F976" s="41">
        <f t="shared" ca="1" si="15"/>
        <v>20715</v>
      </c>
      <c r="G976" s="41">
        <f ca="1">RANDBETWEEN(70,130)/100*Tabla1[[#This Row],[Valor Meta 2019]]</f>
        <v>25065.149999999998</v>
      </c>
      <c r="H976" s="40">
        <f ca="1">RANDBETWEEN(70,120)/100*Tabla1[[#This Row],[Valor Real 2019]]</f>
        <v>25566.452999999998</v>
      </c>
    </row>
    <row r="977" spans="2:8" x14ac:dyDescent="0.25">
      <c r="B977" s="33" t="s">
        <v>26</v>
      </c>
      <c r="C977" s="36" t="str">
        <f ca="1">VLOOKUP(Tabla1[[#This Row],[Cuenta]],TABLAS!$C:$D,2,0)</f>
        <v>SERVICIOS DE TERCEROS</v>
      </c>
      <c r="D977" s="33" t="s">
        <v>38</v>
      </c>
      <c r="E977" s="39" t="str">
        <f ca="1">VLOOKUP(RANDBETWEEN(1,65),TABLAS!$B$4:$D$68,2,0)</f>
        <v>Courier</v>
      </c>
      <c r="F977" s="41">
        <f t="shared" ca="1" si="15"/>
        <v>11253</v>
      </c>
      <c r="G977" s="41">
        <f ca="1">RANDBETWEEN(70,130)/100*Tabla1[[#This Row],[Valor Meta 2019]]</f>
        <v>11027.94</v>
      </c>
      <c r="H977" s="40">
        <f ca="1">RANDBETWEEN(70,120)/100*Tabla1[[#This Row],[Valor Real 2019]]</f>
        <v>10145.704800000001</v>
      </c>
    </row>
    <row r="978" spans="2:8" x14ac:dyDescent="0.25">
      <c r="B978" s="33" t="s">
        <v>26</v>
      </c>
      <c r="C978" s="36" t="str">
        <f ca="1">VLOOKUP(Tabla1[[#This Row],[Cuenta]],TABLAS!$C:$D,2,0)</f>
        <v>DEPRECIACIÓN, MAQ Y EQUIPOS</v>
      </c>
      <c r="D978" s="33" t="s">
        <v>38</v>
      </c>
      <c r="E978" s="39" t="str">
        <f ca="1">VLOOKUP(RANDBETWEEN(1,65),TABLAS!$B$4:$D$68,2,0)</f>
        <v>Deprc.Muebles y enseres leasing</v>
      </c>
      <c r="F978" s="41">
        <f t="shared" ca="1" si="15"/>
        <v>16398</v>
      </c>
      <c r="G978" s="41">
        <f ca="1">RANDBETWEEN(70,130)/100*Tabla1[[#This Row],[Valor Meta 2019]]</f>
        <v>19513.62</v>
      </c>
      <c r="H978" s="40">
        <f ca="1">RANDBETWEEN(70,120)/100*Tabla1[[#This Row],[Valor Real 2019]]</f>
        <v>17952.5304</v>
      </c>
    </row>
    <row r="979" spans="2:8" x14ac:dyDescent="0.25">
      <c r="B979" s="33" t="s">
        <v>26</v>
      </c>
      <c r="C979" s="36" t="str">
        <f ca="1">VLOOKUP(Tabla1[[#This Row],[Cuenta]],TABLAS!$C:$D,2,0)</f>
        <v>DEPRECIACIÓN, MAQ Y EQUIPOS</v>
      </c>
      <c r="D979" s="33" t="s">
        <v>38</v>
      </c>
      <c r="E979" s="39" t="str">
        <f ca="1">VLOOKUP(RANDBETWEEN(1,65),TABLAS!$B$4:$D$68,2,0)</f>
        <v>Deprec.Maquinarias leasing</v>
      </c>
      <c r="F979" s="41">
        <f t="shared" ca="1" si="15"/>
        <v>11153</v>
      </c>
      <c r="G979" s="41">
        <f ca="1">RANDBETWEEN(70,130)/100*Tabla1[[#This Row],[Valor Meta 2019]]</f>
        <v>12602.89</v>
      </c>
      <c r="H979" s="40">
        <f ca="1">RANDBETWEEN(70,120)/100*Tabla1[[#This Row],[Valor Real 2019]]</f>
        <v>10460.3987</v>
      </c>
    </row>
    <row r="980" spans="2:8" x14ac:dyDescent="0.25">
      <c r="B980" s="33" t="s">
        <v>26</v>
      </c>
      <c r="C980" s="36" t="str">
        <f ca="1">VLOOKUP(Tabla1[[#This Row],[Cuenta]],TABLAS!$C:$D,2,0)</f>
        <v>PERSONAL</v>
      </c>
      <c r="D980" s="33" t="s">
        <v>38</v>
      </c>
      <c r="E980" s="39" t="str">
        <f ca="1">VLOOKUP(RANDBETWEEN(1,65),TABLAS!$B$4:$D$68,2,0)</f>
        <v>Tickets de alimentos</v>
      </c>
      <c r="F980" s="41">
        <f t="shared" ca="1" si="15"/>
        <v>12393</v>
      </c>
      <c r="G980" s="41">
        <f ca="1">RANDBETWEEN(70,130)/100*Tabla1[[#This Row],[Valor Meta 2019]]</f>
        <v>8799.0299999999988</v>
      </c>
      <c r="H980" s="40">
        <f ca="1">RANDBETWEEN(70,120)/100*Tabla1[[#This Row],[Valor Real 2019]]</f>
        <v>10030.894199999997</v>
      </c>
    </row>
    <row r="981" spans="2:8" x14ac:dyDescent="0.25">
      <c r="B981" s="33" t="s">
        <v>26</v>
      </c>
      <c r="C981" s="36" t="str">
        <f ca="1">VLOOKUP(Tabla1[[#This Row],[Cuenta]],TABLAS!$C:$D,2,0)</f>
        <v>GESTIÓN</v>
      </c>
      <c r="D981" s="33" t="s">
        <v>39</v>
      </c>
      <c r="E981" s="39" t="str">
        <f ca="1">VLOOKUP(RANDBETWEEN(1,65),TABLAS!$B$4:$D$68,2,0)</f>
        <v>Costo neto enajenaci¾n</v>
      </c>
      <c r="F981" s="41">
        <f t="shared" ca="1" si="15"/>
        <v>20900</v>
      </c>
      <c r="G981" s="41">
        <f ca="1">RANDBETWEEN(70,130)/100*Tabla1[[#This Row],[Valor Meta 2019]]</f>
        <v>24662</v>
      </c>
      <c r="H981" s="40">
        <f ca="1">RANDBETWEEN(70,120)/100*Tabla1[[#This Row],[Valor Real 2019]]</f>
        <v>25648.48</v>
      </c>
    </row>
    <row r="982" spans="2:8" x14ac:dyDescent="0.25">
      <c r="B982" s="33" t="s">
        <v>26</v>
      </c>
      <c r="C982" s="36" t="str">
        <f ca="1">VLOOKUP(Tabla1[[#This Row],[Cuenta]],TABLAS!$C:$D,2,0)</f>
        <v>PERSONAL</v>
      </c>
      <c r="D982" s="33" t="s">
        <v>39</v>
      </c>
      <c r="E982" s="39" t="str">
        <f ca="1">VLOOKUP(RANDBETWEEN(1,65),TABLAS!$B$4:$D$68,2,0)</f>
        <v>Indemnizacion Despido Arbitrario</v>
      </c>
      <c r="F982" s="41">
        <f t="shared" ca="1" si="15"/>
        <v>15317</v>
      </c>
      <c r="G982" s="41">
        <f ca="1">RANDBETWEEN(70,130)/100*Tabla1[[#This Row],[Valor Meta 2019]]</f>
        <v>18993.079999999998</v>
      </c>
      <c r="H982" s="40">
        <f ca="1">RANDBETWEEN(70,120)/100*Tabla1[[#This Row],[Valor Real 2019]]</f>
        <v>19183.0108</v>
      </c>
    </row>
    <row r="983" spans="2:8" x14ac:dyDescent="0.25">
      <c r="B983" s="33" t="s">
        <v>26</v>
      </c>
      <c r="C983" s="36" t="str">
        <f ca="1">VLOOKUP(Tabla1[[#This Row],[Cuenta]],TABLAS!$C:$D,2,0)</f>
        <v>DEPRECIACIÓN, MAQ Y EQUIPOS</v>
      </c>
      <c r="D983" s="33" t="s">
        <v>39</v>
      </c>
      <c r="E983" s="39" t="str">
        <f ca="1">VLOOKUP(RANDBETWEEN(1,65),TABLAS!$B$4:$D$68,2,0)</f>
        <v>Deprec.Maquinarias Costo</v>
      </c>
      <c r="F983" s="41">
        <f t="shared" ca="1" si="15"/>
        <v>14039</v>
      </c>
      <c r="G983" s="41">
        <f ca="1">RANDBETWEEN(70,130)/100*Tabla1[[#This Row],[Valor Meta 2019]]</f>
        <v>10529.25</v>
      </c>
      <c r="H983" s="40">
        <f ca="1">RANDBETWEEN(70,120)/100*Tabla1[[#This Row],[Valor Real 2019]]</f>
        <v>7370.4749999999995</v>
      </c>
    </row>
    <row r="984" spans="2:8" x14ac:dyDescent="0.25">
      <c r="B984" s="33" t="s">
        <v>26</v>
      </c>
      <c r="C984" s="36" t="str">
        <f ca="1">VLOOKUP(Tabla1[[#This Row],[Cuenta]],TABLAS!$C:$D,2,0)</f>
        <v>GESTIÓN</v>
      </c>
      <c r="D984" s="33" t="s">
        <v>39</v>
      </c>
      <c r="E984" s="39" t="str">
        <f ca="1">VLOOKUP(RANDBETWEEN(1,65),TABLAS!$B$4:$D$68,2,0)</f>
        <v>Seguros-vehiculos</v>
      </c>
      <c r="F984" s="41">
        <f t="shared" ca="1" si="15"/>
        <v>14898</v>
      </c>
      <c r="G984" s="41">
        <f ca="1">RANDBETWEEN(70,130)/100*Tabla1[[#This Row],[Valor Meta 2019]]</f>
        <v>18175.560000000001</v>
      </c>
      <c r="H984" s="40">
        <f ca="1">RANDBETWEEN(70,120)/100*Tabla1[[#This Row],[Valor Real 2019]]</f>
        <v>15085.7148</v>
      </c>
    </row>
    <row r="985" spans="2:8" x14ac:dyDescent="0.25">
      <c r="B985" s="33" t="s">
        <v>26</v>
      </c>
      <c r="C985" s="36" t="str">
        <f ca="1">VLOOKUP(Tabla1[[#This Row],[Cuenta]],TABLAS!$C:$D,2,0)</f>
        <v>SERVICIOS DE TERCEROS</v>
      </c>
      <c r="D985" s="33" t="s">
        <v>39</v>
      </c>
      <c r="E985" s="39" t="str">
        <f ca="1">VLOOKUP(RANDBETWEEN(1,65),TABLAS!$B$4:$D$68,2,0)</f>
        <v>Alquileres</v>
      </c>
      <c r="F985" s="41">
        <f t="shared" ca="1" si="15"/>
        <v>14569</v>
      </c>
      <c r="G985" s="41">
        <f ca="1">RANDBETWEEN(70,130)/100*Tabla1[[#This Row],[Valor Meta 2019]]</f>
        <v>10635.369999999999</v>
      </c>
      <c r="H985" s="40">
        <f ca="1">RANDBETWEEN(70,120)/100*Tabla1[[#This Row],[Valor Real 2019]]</f>
        <v>9359.1255999999994</v>
      </c>
    </row>
    <row r="986" spans="2:8" x14ac:dyDescent="0.25">
      <c r="B986" s="33" t="s">
        <v>26</v>
      </c>
      <c r="C986" s="36" t="str">
        <f ca="1">VLOOKUP(Tabla1[[#This Row],[Cuenta]],TABLAS!$C:$D,2,0)</f>
        <v>PERSONAL</v>
      </c>
      <c r="D986" s="33" t="s">
        <v>39</v>
      </c>
      <c r="E986" s="39" t="str">
        <f ca="1">VLOOKUP(RANDBETWEEN(1,65),TABLAS!$B$4:$D$68,2,0)</f>
        <v>Atenciones y obsequios al personal</v>
      </c>
      <c r="F986" s="41">
        <f t="shared" ca="1" si="15"/>
        <v>23712</v>
      </c>
      <c r="G986" s="41">
        <f ca="1">RANDBETWEEN(70,130)/100*Tabla1[[#This Row],[Valor Meta 2019]]</f>
        <v>19206.72</v>
      </c>
      <c r="H986" s="40">
        <f ca="1">RANDBETWEEN(70,120)/100*Tabla1[[#This Row],[Valor Real 2019]]</f>
        <v>19590.8544</v>
      </c>
    </row>
    <row r="987" spans="2:8" x14ac:dyDescent="0.25">
      <c r="B987" s="33" t="s">
        <v>26</v>
      </c>
      <c r="C987" s="36" t="str">
        <f ca="1">VLOOKUP(Tabla1[[#This Row],[Cuenta]],TABLAS!$C:$D,2,0)</f>
        <v>SERVICIOS DE TERCEROS</v>
      </c>
      <c r="D987" s="33" t="s">
        <v>39</v>
      </c>
      <c r="E987" s="39" t="str">
        <f ca="1">VLOOKUP(RANDBETWEEN(1,65),TABLAS!$B$4:$D$68,2,0)</f>
        <v>Servicio de personal (service)</v>
      </c>
      <c r="F987" s="41">
        <f t="shared" ca="1" si="15"/>
        <v>23256</v>
      </c>
      <c r="G987" s="41">
        <f ca="1">RANDBETWEEN(70,130)/100*Tabla1[[#This Row],[Valor Meta 2019]]</f>
        <v>25581.600000000002</v>
      </c>
      <c r="H987" s="40">
        <f ca="1">RANDBETWEEN(70,120)/100*Tabla1[[#This Row],[Valor Real 2019]]</f>
        <v>23023.440000000002</v>
      </c>
    </row>
    <row r="988" spans="2:8" x14ac:dyDescent="0.25">
      <c r="B988" s="33" t="s">
        <v>26</v>
      </c>
      <c r="C988" s="36" t="str">
        <f ca="1">VLOOKUP(Tabla1[[#This Row],[Cuenta]],TABLAS!$C:$D,2,0)</f>
        <v>PERSONAL</v>
      </c>
      <c r="D988" s="33" t="s">
        <v>39</v>
      </c>
      <c r="E988" s="39" t="str">
        <f ca="1">VLOOKUP(RANDBETWEEN(1,65),TABLAS!$B$4:$D$68,2,0)</f>
        <v>Incentivo por cese</v>
      </c>
      <c r="F988" s="41">
        <f t="shared" ca="1" si="15"/>
        <v>19018</v>
      </c>
      <c r="G988" s="41">
        <f ca="1">RANDBETWEEN(70,130)/100*Tabla1[[#This Row],[Valor Meta 2019]]</f>
        <v>19208.18</v>
      </c>
      <c r="H988" s="40">
        <f ca="1">RANDBETWEEN(70,120)/100*Tabla1[[#This Row],[Valor Real 2019]]</f>
        <v>21705.243399999999</v>
      </c>
    </row>
    <row r="989" spans="2:8" x14ac:dyDescent="0.25">
      <c r="B989" s="33" t="s">
        <v>26</v>
      </c>
      <c r="C989" s="36" t="str">
        <f ca="1">VLOOKUP(Tabla1[[#This Row],[Cuenta]],TABLAS!$C:$D,2,0)</f>
        <v>PERSONAL</v>
      </c>
      <c r="D989" s="33" t="s">
        <v>39</v>
      </c>
      <c r="E989" s="39" t="str">
        <f ca="1">VLOOKUP(RANDBETWEEN(1,65),TABLAS!$B$4:$D$68,2,0)</f>
        <v>Incentivo por cese</v>
      </c>
      <c r="F989" s="41">
        <f t="shared" ca="1" si="15"/>
        <v>14139</v>
      </c>
      <c r="G989" s="41">
        <f ca="1">RANDBETWEEN(70,130)/100*Tabla1[[#This Row],[Valor Meta 2019]]</f>
        <v>11028.42</v>
      </c>
      <c r="H989" s="40">
        <f ca="1">RANDBETWEEN(70,120)/100*Tabla1[[#This Row],[Valor Real 2019]]</f>
        <v>9815.2937999999995</v>
      </c>
    </row>
    <row r="990" spans="2:8" x14ac:dyDescent="0.25">
      <c r="B990" s="33" t="s">
        <v>26</v>
      </c>
      <c r="C990" s="36" t="str">
        <f ca="1">VLOOKUP(Tabla1[[#This Row],[Cuenta]],TABLAS!$C:$D,2,0)</f>
        <v>SERVICIOS DE TERCEROS</v>
      </c>
      <c r="D990" s="33" t="s">
        <v>39</v>
      </c>
      <c r="E990" s="39" t="str">
        <f ca="1">VLOOKUP(RANDBETWEEN(1,65),TABLAS!$B$4:$D$68,2,0)</f>
        <v>Alquileres</v>
      </c>
      <c r="F990" s="41">
        <f t="shared" ca="1" si="15"/>
        <v>16652</v>
      </c>
      <c r="G990" s="41">
        <f ca="1">RANDBETWEEN(70,130)/100*Tabla1[[#This Row],[Valor Meta 2019]]</f>
        <v>14986.800000000001</v>
      </c>
      <c r="H990" s="40">
        <f ca="1">RANDBETWEEN(70,120)/100*Tabla1[[#This Row],[Valor Real 2019]]</f>
        <v>16485.480000000003</v>
      </c>
    </row>
    <row r="991" spans="2:8" x14ac:dyDescent="0.25">
      <c r="B991" s="33" t="s">
        <v>26</v>
      </c>
      <c r="C991" s="36" t="str">
        <f ca="1">VLOOKUP(Tabla1[[#This Row],[Cuenta]],TABLAS!$C:$D,2,0)</f>
        <v>SERVICIOS DE TERCEROS</v>
      </c>
      <c r="D991" s="33" t="s">
        <v>39</v>
      </c>
      <c r="E991" s="39" t="str">
        <f ca="1">VLOOKUP(RANDBETWEEN(1,65),TABLAS!$B$4:$D$68,2,0)</f>
        <v>Gasto de viaje</v>
      </c>
      <c r="F991" s="41">
        <f t="shared" ca="1" si="15"/>
        <v>29074</v>
      </c>
      <c r="G991" s="41">
        <f ca="1">RANDBETWEEN(70,130)/100*Tabla1[[#This Row],[Valor Meta 2019]]</f>
        <v>20933.28</v>
      </c>
      <c r="H991" s="40">
        <f ca="1">RANDBETWEEN(70,120)/100*Tabla1[[#This Row],[Valor Real 2019]]</f>
        <v>17374.622399999997</v>
      </c>
    </row>
    <row r="992" spans="2:8" x14ac:dyDescent="0.25">
      <c r="B992" s="33" t="s">
        <v>26</v>
      </c>
      <c r="C992" s="36" t="str">
        <f ca="1">VLOOKUP(Tabla1[[#This Row],[Cuenta]],TABLAS!$C:$D,2,0)</f>
        <v>GESTIÓN</v>
      </c>
      <c r="D992" s="33" t="s">
        <v>39</v>
      </c>
      <c r="E992" s="39" t="str">
        <f ca="1">VLOOKUP(RANDBETWEEN(1,65),TABLAS!$B$4:$D$68,2,0)</f>
        <v>SOAT</v>
      </c>
      <c r="F992" s="41">
        <f t="shared" ca="1" si="15"/>
        <v>20204</v>
      </c>
      <c r="G992" s="41">
        <f ca="1">RANDBETWEEN(70,130)/100*Tabla1[[#This Row],[Valor Meta 2019]]</f>
        <v>24850.92</v>
      </c>
      <c r="H992" s="40">
        <f ca="1">RANDBETWEEN(70,120)/100*Tabla1[[#This Row],[Valor Real 2019]]</f>
        <v>22614.337199999998</v>
      </c>
    </row>
    <row r="993" spans="2:8" x14ac:dyDescent="0.25">
      <c r="B993" s="33" t="s">
        <v>26</v>
      </c>
      <c r="C993" s="36" t="str">
        <f ca="1">VLOOKUP(Tabla1[[#This Row],[Cuenta]],TABLAS!$C:$D,2,0)</f>
        <v>PERSONAL</v>
      </c>
      <c r="D993" s="33" t="s">
        <v>39</v>
      </c>
      <c r="E993" s="39" t="str">
        <f ca="1">VLOOKUP(RANDBETWEEN(1,65),TABLAS!$B$4:$D$68,2,0)</f>
        <v>Consumos</v>
      </c>
      <c r="F993" s="41">
        <f t="shared" ca="1" si="15"/>
        <v>16456</v>
      </c>
      <c r="G993" s="41">
        <f ca="1">RANDBETWEEN(70,130)/100*Tabla1[[#This Row],[Valor Meta 2019]]</f>
        <v>13493.92</v>
      </c>
      <c r="H993" s="40">
        <f ca="1">RANDBETWEEN(70,120)/100*Tabla1[[#This Row],[Valor Real 2019]]</f>
        <v>13224.0416</v>
      </c>
    </row>
    <row r="994" spans="2:8" x14ac:dyDescent="0.25">
      <c r="B994" s="33" t="s">
        <v>26</v>
      </c>
      <c r="C994" s="36" t="str">
        <f ca="1">VLOOKUP(Tabla1[[#This Row],[Cuenta]],TABLAS!$C:$D,2,0)</f>
        <v>GESTIÓN</v>
      </c>
      <c r="D994" s="33" t="s">
        <v>39</v>
      </c>
      <c r="E994" s="39" t="str">
        <f ca="1">VLOOKUP(RANDBETWEEN(1,65),TABLAS!$B$4:$D$68,2,0)</f>
        <v>Sanciones Administra</v>
      </c>
      <c r="F994" s="41">
        <f t="shared" ca="1" si="15"/>
        <v>10755</v>
      </c>
      <c r="G994" s="41">
        <f ca="1">RANDBETWEEN(70,130)/100*Tabla1[[#This Row],[Valor Meta 2019]]</f>
        <v>12798.449999999999</v>
      </c>
      <c r="H994" s="40">
        <f ca="1">RANDBETWEEN(70,120)/100*Tabla1[[#This Row],[Valor Real 2019]]</f>
        <v>10110.7755</v>
      </c>
    </row>
    <row r="995" spans="2:8" x14ac:dyDescent="0.25">
      <c r="B995" s="33" t="s">
        <v>26</v>
      </c>
      <c r="C995" s="36" t="str">
        <f ca="1">VLOOKUP(Tabla1[[#This Row],[Cuenta]],TABLAS!$C:$D,2,0)</f>
        <v>SERVICIOS DE TERCEROS</v>
      </c>
      <c r="D995" s="33" t="s">
        <v>40</v>
      </c>
      <c r="E995" s="39" t="str">
        <f ca="1">VLOOKUP(RANDBETWEEN(1,65),TABLAS!$B$4:$D$68,2,0)</f>
        <v>Flete a Provincia</v>
      </c>
      <c r="F995" s="41">
        <f t="shared" ca="1" si="15"/>
        <v>18855</v>
      </c>
      <c r="G995" s="41">
        <f ca="1">RANDBETWEEN(70,130)/100*Tabla1[[#This Row],[Valor Meta 2019]]</f>
        <v>16403.849999999999</v>
      </c>
      <c r="H995" s="40">
        <f ca="1">RANDBETWEEN(70,120)/100*Tabla1[[#This Row],[Valor Real 2019]]</f>
        <v>17716.157999999999</v>
      </c>
    </row>
    <row r="996" spans="2:8" x14ac:dyDescent="0.25">
      <c r="B996" s="33" t="s">
        <v>26</v>
      </c>
      <c r="C996" s="36" t="str">
        <f ca="1">VLOOKUP(Tabla1[[#This Row],[Cuenta]],TABLAS!$C:$D,2,0)</f>
        <v>PERSONAL</v>
      </c>
      <c r="D996" s="33" t="s">
        <v>40</v>
      </c>
      <c r="E996" s="39" t="str">
        <f ca="1">VLOOKUP(RANDBETWEEN(1,65),TABLAS!$B$4:$D$68,2,0)</f>
        <v>Tickets de alimentos</v>
      </c>
      <c r="F996" s="41">
        <f t="shared" ca="1" si="15"/>
        <v>13142</v>
      </c>
      <c r="G996" s="41">
        <f ca="1">RANDBETWEEN(70,130)/100*Tabla1[[#This Row],[Valor Meta 2019]]</f>
        <v>10382.18</v>
      </c>
      <c r="H996" s="40">
        <f ca="1">RANDBETWEEN(70,120)/100*Tabla1[[#This Row],[Valor Real 2019]]</f>
        <v>9863.0709999999999</v>
      </c>
    </row>
    <row r="997" spans="2:8" x14ac:dyDescent="0.25">
      <c r="B997" s="33" t="s">
        <v>26</v>
      </c>
      <c r="C997" s="36" t="str">
        <f ca="1">VLOOKUP(Tabla1[[#This Row],[Cuenta]],TABLAS!$C:$D,2,0)</f>
        <v>GESTIÓN</v>
      </c>
      <c r="D997" s="33" t="s">
        <v>40</v>
      </c>
      <c r="E997" s="39" t="str">
        <f ca="1">VLOOKUP(RANDBETWEEN(1,65),TABLAS!$B$4:$D$68,2,0)</f>
        <v>comprobantes de pago</v>
      </c>
      <c r="F997" s="41">
        <f t="shared" ca="1" si="15"/>
        <v>10997</v>
      </c>
      <c r="G997" s="41">
        <f ca="1">RANDBETWEEN(70,130)/100*Tabla1[[#This Row],[Valor Meta 2019]]</f>
        <v>9347.4499999999989</v>
      </c>
      <c r="H997" s="40">
        <f ca="1">RANDBETWEEN(70,120)/100*Tabla1[[#This Row],[Valor Real 2019]]</f>
        <v>9347.4499999999989</v>
      </c>
    </row>
    <row r="998" spans="2:8" x14ac:dyDescent="0.25">
      <c r="B998" s="33" t="s">
        <v>26</v>
      </c>
      <c r="C998" s="36" t="str">
        <f ca="1">VLOOKUP(Tabla1[[#This Row],[Cuenta]],TABLAS!$C:$D,2,0)</f>
        <v>SERVICIOS DE TERCEROS</v>
      </c>
      <c r="D998" s="33" t="s">
        <v>40</v>
      </c>
      <c r="E998" s="39" t="str">
        <f ca="1">VLOOKUP(RANDBETWEEN(1,65),TABLAS!$B$4:$D$68,2,0)</f>
        <v>Mantenimiento / Reparaciones</v>
      </c>
      <c r="F998" s="41">
        <f t="shared" ca="1" si="15"/>
        <v>24712</v>
      </c>
      <c r="G998" s="41">
        <f ca="1">RANDBETWEEN(70,130)/100*Tabla1[[#This Row],[Valor Meta 2019]]</f>
        <v>19028.240000000002</v>
      </c>
      <c r="H998" s="40">
        <f ca="1">RANDBETWEEN(70,120)/100*Tabla1[[#This Row],[Valor Real 2019]]</f>
        <v>19599.087200000002</v>
      </c>
    </row>
    <row r="999" spans="2:8" x14ac:dyDescent="0.25">
      <c r="B999" s="33" t="s">
        <v>26</v>
      </c>
      <c r="C999" s="36" t="str">
        <f ca="1">VLOOKUP(Tabla1[[#This Row],[Cuenta]],TABLAS!$C:$D,2,0)</f>
        <v>DEPRECIACIÓN, MAQ Y EQUIPOS</v>
      </c>
      <c r="D999" s="33" t="s">
        <v>40</v>
      </c>
      <c r="E999" s="39" t="str">
        <f ca="1">VLOOKUP(RANDBETWEEN(1,65),TABLAS!$B$4:$D$68,2,0)</f>
        <v>Deprc.Muebles y enseres leasing</v>
      </c>
      <c r="F999" s="41">
        <f t="shared" ca="1" si="15"/>
        <v>28261</v>
      </c>
      <c r="G999" s="41">
        <f ca="1">RANDBETWEEN(70,130)/100*Tabla1[[#This Row],[Valor Meta 2019]]</f>
        <v>20065.309999999998</v>
      </c>
      <c r="H999" s="40">
        <f ca="1">RANDBETWEEN(70,120)/100*Tabla1[[#This Row],[Valor Real 2019]]</f>
        <v>23075.106499999994</v>
      </c>
    </row>
    <row r="1000" spans="2:8" x14ac:dyDescent="0.25">
      <c r="B1000" s="33" t="s">
        <v>26</v>
      </c>
      <c r="C1000" s="36" t="str">
        <f ca="1">VLOOKUP(Tabla1[[#This Row],[Cuenta]],TABLAS!$C:$D,2,0)</f>
        <v>DEPRECIACIÓN, MAQ Y EQUIPOS</v>
      </c>
      <c r="D1000" s="33" t="s">
        <v>40</v>
      </c>
      <c r="E1000" s="39" t="str">
        <f ca="1">VLOOKUP(RANDBETWEEN(1,65),TABLAS!$B$4:$D$68,2,0)</f>
        <v>Deprec.Edificaciones Costo</v>
      </c>
      <c r="F1000" s="41">
        <f t="shared" ca="1" si="15"/>
        <v>24811</v>
      </c>
      <c r="G1000" s="41">
        <f ca="1">RANDBETWEEN(70,130)/100*Tabla1[[#This Row],[Valor Meta 2019]]</f>
        <v>32254.300000000003</v>
      </c>
      <c r="H1000" s="40">
        <f ca="1">RANDBETWEEN(70,120)/100*Tabla1[[#This Row],[Valor Real 2019]]</f>
        <v>33867.015000000007</v>
      </c>
    </row>
    <row r="1001" spans="2:8" x14ac:dyDescent="0.25">
      <c r="B1001" s="33" t="s">
        <v>26</v>
      </c>
      <c r="C1001" s="36" t="str">
        <f ca="1">VLOOKUP(Tabla1[[#This Row],[Cuenta]],TABLAS!$C:$D,2,0)</f>
        <v>PERSONAL</v>
      </c>
      <c r="D1001" s="33" t="s">
        <v>40</v>
      </c>
      <c r="E1001" s="39" t="str">
        <f ca="1">VLOOKUP(RANDBETWEEN(1,65),TABLAS!$B$4:$D$68,2,0)</f>
        <v>Sueldos</v>
      </c>
      <c r="F1001" s="41">
        <f t="shared" ca="1" si="15"/>
        <v>17445</v>
      </c>
      <c r="G1001" s="41">
        <f ca="1">RANDBETWEEN(70,130)/100*Tabla1[[#This Row],[Valor Meta 2019]]</f>
        <v>16049.400000000001</v>
      </c>
      <c r="H1001" s="40">
        <f ca="1">RANDBETWEEN(70,120)/100*Tabla1[[#This Row],[Valor Real 2019]]</f>
        <v>14283.966000000002</v>
      </c>
    </row>
    <row r="1002" spans="2:8" x14ac:dyDescent="0.25">
      <c r="B1002" s="33" t="s">
        <v>26</v>
      </c>
      <c r="C1002" s="36" t="str">
        <f ca="1">VLOOKUP(Tabla1[[#This Row],[Cuenta]],TABLAS!$C:$D,2,0)</f>
        <v>PERSONAL</v>
      </c>
      <c r="D1002" s="33" t="s">
        <v>40</v>
      </c>
      <c r="E1002" s="39" t="str">
        <f ca="1">VLOOKUP(RANDBETWEEN(1,65),TABLAS!$B$4:$D$68,2,0)</f>
        <v>Uniformes</v>
      </c>
      <c r="F1002" s="41">
        <f t="shared" ca="1" si="15"/>
        <v>18195</v>
      </c>
      <c r="G1002" s="41">
        <f ca="1">RANDBETWEEN(70,130)/100*Tabla1[[#This Row],[Valor Meta 2019]]</f>
        <v>17103.3</v>
      </c>
      <c r="H1002" s="40">
        <f ca="1">RANDBETWEEN(70,120)/100*Tabla1[[#This Row],[Valor Real 2019]]</f>
        <v>14879.870999999999</v>
      </c>
    </row>
    <row r="1003" spans="2:8" x14ac:dyDescent="0.25">
      <c r="B1003" s="33" t="s">
        <v>26</v>
      </c>
      <c r="C1003" s="36" t="str">
        <f ca="1">VLOOKUP(Tabla1[[#This Row],[Cuenta]],TABLAS!$C:$D,2,0)</f>
        <v>SERVICIOS DE TERCEROS</v>
      </c>
      <c r="D1003" s="33" t="s">
        <v>41</v>
      </c>
      <c r="E1003" s="39" t="str">
        <f ca="1">VLOOKUP(RANDBETWEEN(1,65),TABLAS!$B$4:$D$68,2,0)</f>
        <v>Consultorias</v>
      </c>
      <c r="F1003" s="41">
        <f t="shared" ca="1" si="15"/>
        <v>13968</v>
      </c>
      <c r="G1003" s="41">
        <f ca="1">RANDBETWEEN(70,130)/100*Tabla1[[#This Row],[Valor Meta 2019]]</f>
        <v>17180.64</v>
      </c>
      <c r="H1003" s="40">
        <f ca="1">RANDBETWEEN(70,120)/100*Tabla1[[#This Row],[Valor Real 2019]]</f>
        <v>20444.961599999999</v>
      </c>
    </row>
    <row r="1004" spans="2:8" x14ac:dyDescent="0.25">
      <c r="B1004" s="33" t="s">
        <v>26</v>
      </c>
      <c r="C1004" s="36" t="str">
        <f ca="1">VLOOKUP(Tabla1[[#This Row],[Cuenta]],TABLAS!$C:$D,2,0)</f>
        <v>DEPRECIACIÓN, MAQ Y EQUIPOS</v>
      </c>
      <c r="D1004" s="33" t="s">
        <v>41</v>
      </c>
      <c r="E1004" s="39" t="str">
        <f ca="1">VLOOKUP(RANDBETWEEN(1,65),TABLAS!$B$4:$D$68,2,0)</f>
        <v>Deprec.Equipo de transporte Costo</v>
      </c>
      <c r="F1004" s="41">
        <f t="shared" ca="1" si="15"/>
        <v>22927</v>
      </c>
      <c r="G1004" s="41">
        <f ca="1">RANDBETWEEN(70,130)/100*Tabla1[[#This Row],[Valor Meta 2019]]</f>
        <v>29346.560000000001</v>
      </c>
      <c r="H1004" s="40">
        <f ca="1">RANDBETWEEN(70,120)/100*Tabla1[[#This Row],[Valor Real 2019]]</f>
        <v>22890.316800000001</v>
      </c>
    </row>
    <row r="1005" spans="2:8" x14ac:dyDescent="0.25">
      <c r="B1005" s="33" t="s">
        <v>26</v>
      </c>
      <c r="C1005" s="36" t="str">
        <f ca="1">VLOOKUP(Tabla1[[#This Row],[Cuenta]],TABLAS!$C:$D,2,0)</f>
        <v>SERVICIOS DE TERCEROS</v>
      </c>
      <c r="D1005" s="33" t="s">
        <v>41</v>
      </c>
      <c r="E1005" s="39" t="str">
        <f ca="1">VLOOKUP(RANDBETWEEN(1,65),TABLAS!$B$4:$D$68,2,0)</f>
        <v>Courier</v>
      </c>
      <c r="F1005" s="41">
        <f t="shared" ca="1" si="15"/>
        <v>17823</v>
      </c>
      <c r="G1005" s="41">
        <f ca="1">RANDBETWEEN(70,130)/100*Tabla1[[#This Row],[Valor Meta 2019]]</f>
        <v>21209.37</v>
      </c>
      <c r="H1005" s="40">
        <f ca="1">RANDBETWEEN(70,120)/100*Tabla1[[#This Row],[Valor Real 2019]]</f>
        <v>19088.433000000001</v>
      </c>
    </row>
    <row r="1006" spans="2:8" x14ac:dyDescent="0.25">
      <c r="B1006" s="33" t="s">
        <v>26</v>
      </c>
      <c r="C1006" s="36" t="str">
        <f ca="1">VLOOKUP(Tabla1[[#This Row],[Cuenta]],TABLAS!$C:$D,2,0)</f>
        <v>SERVICIOS DE TERCEROS</v>
      </c>
      <c r="D1006" s="33" t="s">
        <v>41</v>
      </c>
      <c r="E1006" s="39" t="str">
        <f ca="1">VLOOKUP(RANDBETWEEN(1,65),TABLAS!$B$4:$D$68,2,0)</f>
        <v>Estibas</v>
      </c>
      <c r="F1006" s="41">
        <f t="shared" ca="1" si="15"/>
        <v>8293</v>
      </c>
      <c r="G1006" s="41">
        <f ca="1">RANDBETWEEN(70,130)/100*Tabla1[[#This Row],[Valor Meta 2019]]</f>
        <v>6966.12</v>
      </c>
      <c r="H1006" s="40">
        <f ca="1">RANDBETWEEN(70,120)/100*Tabla1[[#This Row],[Valor Real 2019]]</f>
        <v>5085.2676000000001</v>
      </c>
    </row>
    <row r="1007" spans="2:8" x14ac:dyDescent="0.25">
      <c r="B1007" s="33" t="s">
        <v>26</v>
      </c>
      <c r="C1007" s="36" t="str">
        <f ca="1">VLOOKUP(Tabla1[[#This Row],[Cuenta]],TABLAS!$C:$D,2,0)</f>
        <v>DEPRECIACIÓN, MAQ Y EQUIPOS</v>
      </c>
      <c r="D1007" s="33" t="s">
        <v>41</v>
      </c>
      <c r="E1007" s="39" t="str">
        <f ca="1">VLOOKUP(RANDBETWEEN(1,65),TABLAS!$B$4:$D$68,2,0)</f>
        <v>Deprec.Equipos diversos Costo</v>
      </c>
      <c r="F1007" s="41">
        <f t="shared" ca="1" si="15"/>
        <v>24807</v>
      </c>
      <c r="G1007" s="41">
        <f ca="1">RANDBETWEEN(70,130)/100*Tabla1[[#This Row],[Valor Meta 2019]]</f>
        <v>19349.46</v>
      </c>
      <c r="H1007" s="40">
        <f ca="1">RANDBETWEEN(70,120)/100*Tabla1[[#This Row],[Valor Real 2019]]</f>
        <v>17027.524799999999</v>
      </c>
    </row>
    <row r="1008" spans="2:8" x14ac:dyDescent="0.25">
      <c r="B1008" s="33" t="s">
        <v>26</v>
      </c>
      <c r="C1008" s="36" t="str">
        <f ca="1">VLOOKUP(Tabla1[[#This Row],[Cuenta]],TABLAS!$C:$D,2,0)</f>
        <v>DEPRECIACIÓN, MAQ Y EQUIPOS</v>
      </c>
      <c r="D1008" s="33" t="s">
        <v>41</v>
      </c>
      <c r="E1008" s="39" t="str">
        <f ca="1">VLOOKUP(RANDBETWEEN(1,65),TABLAS!$B$4:$D$68,2,0)</f>
        <v>Deprec.Equipo de computo leasing</v>
      </c>
      <c r="F1008" s="41">
        <f t="shared" ca="1" si="15"/>
        <v>28162</v>
      </c>
      <c r="G1008" s="41">
        <f ca="1">RANDBETWEEN(70,130)/100*Tabla1[[#This Row],[Valor Meta 2019]]</f>
        <v>29288.48</v>
      </c>
      <c r="H1008" s="40">
        <f ca="1">RANDBETWEEN(70,120)/100*Tabla1[[#This Row],[Valor Real 2019]]</f>
        <v>33388.867199999993</v>
      </c>
    </row>
    <row r="1009" spans="2:8" x14ac:dyDescent="0.25">
      <c r="B1009" s="33" t="s">
        <v>26</v>
      </c>
      <c r="C1009" s="36" t="str">
        <f ca="1">VLOOKUP(Tabla1[[#This Row],[Cuenta]],TABLAS!$C:$D,2,0)</f>
        <v>GESTIÓN</v>
      </c>
      <c r="D1009" s="33" t="s">
        <v>42</v>
      </c>
      <c r="E1009" s="39" t="str">
        <f ca="1">VLOOKUP(RANDBETWEEN(1,65),TABLAS!$B$4:$D$68,2,0)</f>
        <v>Sanciones Administra</v>
      </c>
      <c r="F1009" s="41">
        <f t="shared" ca="1" si="15"/>
        <v>18157</v>
      </c>
      <c r="G1009" s="41">
        <f ca="1">RANDBETWEEN(70,130)/100*Tabla1[[#This Row],[Valor Meta 2019]]</f>
        <v>15978.16</v>
      </c>
      <c r="H1009" s="40">
        <f ca="1">RANDBETWEEN(70,120)/100*Tabla1[[#This Row],[Valor Real 2019]]</f>
        <v>12303.183199999999</v>
      </c>
    </row>
    <row r="1010" spans="2:8" x14ac:dyDescent="0.25">
      <c r="B1010" s="33" t="s">
        <v>26</v>
      </c>
      <c r="C1010" s="36" t="str">
        <f ca="1">VLOOKUP(Tabla1[[#This Row],[Cuenta]],TABLAS!$C:$D,2,0)</f>
        <v>SERVICIOS DE TERCEROS</v>
      </c>
      <c r="D1010" s="33" t="s">
        <v>42</v>
      </c>
      <c r="E1010" s="39" t="str">
        <f ca="1">VLOOKUP(RANDBETWEEN(1,65),TABLAS!$B$4:$D$68,2,0)</f>
        <v>Vigilancia</v>
      </c>
      <c r="F1010" s="41">
        <f t="shared" ca="1" si="15"/>
        <v>17432</v>
      </c>
      <c r="G1010" s="41">
        <f ca="1">RANDBETWEEN(70,130)/100*Tabla1[[#This Row],[Valor Meta 2019]]</f>
        <v>16211.76</v>
      </c>
      <c r="H1010" s="40">
        <f ca="1">RANDBETWEEN(70,120)/100*Tabla1[[#This Row],[Valor Real 2019]]</f>
        <v>14428.466400000001</v>
      </c>
    </row>
    <row r="1011" spans="2:8" x14ac:dyDescent="0.25">
      <c r="B1011" s="33" t="s">
        <v>26</v>
      </c>
      <c r="C1011" s="36" t="str">
        <f ca="1">VLOOKUP(Tabla1[[#This Row],[Cuenta]],TABLAS!$C:$D,2,0)</f>
        <v>DEPRECIACIÓN, MAQ Y EQUIPOS</v>
      </c>
      <c r="D1011" s="33" t="s">
        <v>42</v>
      </c>
      <c r="E1011" s="39" t="str">
        <f ca="1">VLOOKUP(RANDBETWEEN(1,65),TABLAS!$B$4:$D$68,2,0)</f>
        <v>Dperec.Muebles y enseres Costo</v>
      </c>
      <c r="F1011" s="41">
        <f t="shared" ca="1" si="15"/>
        <v>11349</v>
      </c>
      <c r="G1011" s="41">
        <f ca="1">RANDBETWEEN(70,130)/100*Tabla1[[#This Row],[Valor Meta 2019]]</f>
        <v>10327.59</v>
      </c>
      <c r="H1011" s="40">
        <f ca="1">RANDBETWEEN(70,120)/100*Tabla1[[#This Row],[Valor Real 2019]]</f>
        <v>10121.038199999999</v>
      </c>
    </row>
    <row r="1012" spans="2:8" x14ac:dyDescent="0.25">
      <c r="B1012" s="33" t="s">
        <v>26</v>
      </c>
      <c r="C1012" s="36" t="str">
        <f ca="1">VLOOKUP(Tabla1[[#This Row],[Cuenta]],TABLAS!$C:$D,2,0)</f>
        <v>PERSONAL</v>
      </c>
      <c r="D1012" s="33" t="s">
        <v>42</v>
      </c>
      <c r="E1012" s="39" t="str">
        <f ca="1">VLOOKUP(RANDBETWEEN(1,65),TABLAS!$B$4:$D$68,2,0)</f>
        <v>Descanso medico</v>
      </c>
      <c r="F1012" s="41">
        <f t="shared" ca="1" si="15"/>
        <v>21643</v>
      </c>
      <c r="G1012" s="41">
        <f ca="1">RANDBETWEEN(70,130)/100*Tabla1[[#This Row],[Valor Meta 2019]]</f>
        <v>21643</v>
      </c>
      <c r="H1012" s="40">
        <f ca="1">RANDBETWEEN(70,120)/100*Tabla1[[#This Row],[Valor Real 2019]]</f>
        <v>24456.589999999997</v>
      </c>
    </row>
    <row r="1013" spans="2:8" x14ac:dyDescent="0.25">
      <c r="B1013" s="33" t="s">
        <v>26</v>
      </c>
      <c r="C1013" s="36" t="str">
        <f ca="1">VLOOKUP(Tabla1[[#This Row],[Cuenta]],TABLAS!$C:$D,2,0)</f>
        <v>GESTIÓN</v>
      </c>
      <c r="D1013" s="33" t="s">
        <v>42</v>
      </c>
      <c r="E1013" s="39" t="str">
        <f ca="1">VLOOKUP(RANDBETWEEN(1,65),TABLAS!$B$4:$D$68,2,0)</f>
        <v>Combustible</v>
      </c>
      <c r="F1013" s="41">
        <f t="shared" ca="1" si="15"/>
        <v>19256</v>
      </c>
      <c r="G1013" s="41">
        <f ca="1">RANDBETWEEN(70,130)/100*Tabla1[[#This Row],[Valor Meta 2019]]</f>
        <v>14056.88</v>
      </c>
      <c r="H1013" s="40">
        <f ca="1">RANDBETWEEN(70,120)/100*Tabla1[[#This Row],[Valor Real 2019]]</f>
        <v>10120.953599999999</v>
      </c>
    </row>
    <row r="1014" spans="2:8" x14ac:dyDescent="0.25">
      <c r="B1014" s="33" t="s">
        <v>26</v>
      </c>
      <c r="C1014" s="36" t="str">
        <f ca="1">VLOOKUP(Tabla1[[#This Row],[Cuenta]],TABLAS!$C:$D,2,0)</f>
        <v>PERSONAL</v>
      </c>
      <c r="D1014" s="33" t="s">
        <v>42</v>
      </c>
      <c r="E1014" s="39" t="str">
        <f ca="1">VLOOKUP(RANDBETWEEN(1,65),TABLAS!$B$4:$D$68,2,0)</f>
        <v>Indemnizacion Despido Arbitrario</v>
      </c>
      <c r="F1014" s="41">
        <f t="shared" ca="1" si="15"/>
        <v>17069</v>
      </c>
      <c r="G1014" s="41">
        <f ca="1">RANDBETWEEN(70,130)/100*Tabla1[[#This Row],[Valor Meta 2019]]</f>
        <v>19117.280000000002</v>
      </c>
      <c r="H1014" s="40">
        <f ca="1">RANDBETWEEN(70,120)/100*Tabla1[[#This Row],[Valor Real 2019]]</f>
        <v>17779.070400000004</v>
      </c>
    </row>
    <row r="1015" spans="2:8" x14ac:dyDescent="0.25">
      <c r="B1015" s="33" t="s">
        <v>26</v>
      </c>
      <c r="C1015" s="36" t="str">
        <f ca="1">VLOOKUP(Tabla1[[#This Row],[Cuenta]],TABLAS!$C:$D,2,0)</f>
        <v>DEPRECIACIÓN, MAQ Y EQUIPOS</v>
      </c>
      <c r="D1015" s="33" t="s">
        <v>42</v>
      </c>
      <c r="E1015" s="39" t="str">
        <f ca="1">VLOOKUP(RANDBETWEEN(1,65),TABLAS!$B$4:$D$68,2,0)</f>
        <v>Deprec.Maquinarias Costo</v>
      </c>
      <c r="F1015" s="41">
        <f t="shared" ca="1" si="15"/>
        <v>23137</v>
      </c>
      <c r="G1015" s="41">
        <f ca="1">RANDBETWEEN(70,130)/100*Tabla1[[#This Row],[Valor Meta 2019]]</f>
        <v>21054.670000000002</v>
      </c>
      <c r="H1015" s="40">
        <f ca="1">RANDBETWEEN(70,120)/100*Tabla1[[#This Row],[Valor Real 2019]]</f>
        <v>18949.203000000001</v>
      </c>
    </row>
    <row r="1016" spans="2:8" x14ac:dyDescent="0.25">
      <c r="B1016" s="33" t="s">
        <v>26</v>
      </c>
      <c r="C1016" s="36" t="str">
        <f ca="1">VLOOKUP(Tabla1[[#This Row],[Cuenta]],TABLAS!$C:$D,2,0)</f>
        <v>SERVICIOS DE TERCEROS</v>
      </c>
      <c r="D1016" s="33" t="s">
        <v>42</v>
      </c>
      <c r="E1016" s="39" t="str">
        <f ca="1">VLOOKUP(RANDBETWEEN(1,65),TABLAS!$B$4:$D$68,2,0)</f>
        <v>Gasto de viaje</v>
      </c>
      <c r="F1016" s="41">
        <f t="shared" ca="1" si="15"/>
        <v>19200</v>
      </c>
      <c r="G1016" s="41">
        <f ca="1">RANDBETWEEN(70,130)/100*Tabla1[[#This Row],[Valor Meta 2019]]</f>
        <v>21312.000000000004</v>
      </c>
      <c r="H1016" s="40">
        <f ca="1">RANDBETWEEN(70,120)/100*Tabla1[[#This Row],[Valor Real 2019]]</f>
        <v>20246.400000000001</v>
      </c>
    </row>
    <row r="1017" spans="2:8" x14ac:dyDescent="0.25">
      <c r="B1017" s="33" t="s">
        <v>26</v>
      </c>
      <c r="C1017" s="36" t="str">
        <f ca="1">VLOOKUP(Tabla1[[#This Row],[Cuenta]],TABLAS!$C:$D,2,0)</f>
        <v>GESTIÓN</v>
      </c>
      <c r="D1017" s="33" t="s">
        <v>42</v>
      </c>
      <c r="E1017" s="39" t="str">
        <f ca="1">VLOOKUP(RANDBETWEEN(1,65),TABLAS!$B$4:$D$68,2,0)</f>
        <v>Arbitrios municipales</v>
      </c>
      <c r="F1017" s="41">
        <f t="shared" ca="1" si="15"/>
        <v>8820</v>
      </c>
      <c r="G1017" s="41">
        <f ca="1">RANDBETWEEN(70,130)/100*Tabla1[[#This Row],[Valor Meta 2019]]</f>
        <v>9790.2000000000007</v>
      </c>
      <c r="H1017" s="40">
        <f ca="1">RANDBETWEEN(70,120)/100*Tabla1[[#This Row],[Valor Real 2019]]</f>
        <v>10965.024000000001</v>
      </c>
    </row>
    <row r="1018" spans="2:8" x14ac:dyDescent="0.25">
      <c r="B1018" s="33" t="s">
        <v>26</v>
      </c>
      <c r="C1018" s="36" t="str">
        <f ca="1">VLOOKUP(Tabla1[[#This Row],[Cuenta]],TABLAS!$C:$D,2,0)</f>
        <v>GESTIÓN</v>
      </c>
      <c r="D1018" s="33" t="s">
        <v>42</v>
      </c>
      <c r="E1018" s="39" t="str">
        <f ca="1">VLOOKUP(RANDBETWEEN(1,65),TABLAS!$B$4:$D$68,2,0)</f>
        <v>Suministros diversos</v>
      </c>
      <c r="F1018" s="41">
        <f t="shared" ca="1" si="15"/>
        <v>26606</v>
      </c>
      <c r="G1018" s="41">
        <f ca="1">RANDBETWEEN(70,130)/100*Tabla1[[#This Row],[Valor Meta 2019]]</f>
        <v>33523.56</v>
      </c>
      <c r="H1018" s="40">
        <f ca="1">RANDBETWEEN(70,120)/100*Tabla1[[#This Row],[Valor Real 2019]]</f>
        <v>24472.198799999998</v>
      </c>
    </row>
    <row r="1019" spans="2:8" x14ac:dyDescent="0.25">
      <c r="B1019" s="33" t="s">
        <v>26</v>
      </c>
      <c r="C1019" s="36" t="str">
        <f ca="1">VLOOKUP(Tabla1[[#This Row],[Cuenta]],TABLAS!$C:$D,2,0)</f>
        <v>SERVICIOS DE TERCEROS</v>
      </c>
      <c r="D1019" s="33" t="s">
        <v>42</v>
      </c>
      <c r="E1019" s="39" t="str">
        <f ca="1">VLOOKUP(RANDBETWEEN(1,65),TABLAS!$B$4:$D$68,2,0)</f>
        <v>Reparaciones Vehiculos</v>
      </c>
      <c r="F1019" s="41">
        <f t="shared" ca="1" si="15"/>
        <v>16220</v>
      </c>
      <c r="G1019" s="41">
        <f ca="1">RANDBETWEEN(70,130)/100*Tabla1[[#This Row],[Valor Meta 2019]]</f>
        <v>14435.800000000001</v>
      </c>
      <c r="H1019" s="40">
        <f ca="1">RANDBETWEEN(70,120)/100*Tabla1[[#This Row],[Valor Real 2019]]</f>
        <v>13714.01</v>
      </c>
    </row>
    <row r="1020" spans="2:8" x14ac:dyDescent="0.25">
      <c r="B1020" s="33" t="s">
        <v>26</v>
      </c>
      <c r="C1020" s="36" t="str">
        <f ca="1">VLOOKUP(Tabla1[[#This Row],[Cuenta]],TABLAS!$C:$D,2,0)</f>
        <v>GESTIÓN</v>
      </c>
      <c r="D1020" s="33" t="s">
        <v>42</v>
      </c>
      <c r="E1020" s="39" t="str">
        <f ca="1">VLOOKUP(RANDBETWEEN(1,65),TABLAS!$B$4:$D$68,2,0)</f>
        <v>Costo neto enajenaci¾n</v>
      </c>
      <c r="F1020" s="41">
        <f t="shared" ca="1" si="15"/>
        <v>9312</v>
      </c>
      <c r="G1020" s="41">
        <f ca="1">RANDBETWEEN(70,130)/100*Tabla1[[#This Row],[Valor Meta 2019]]</f>
        <v>8753.2799999999988</v>
      </c>
      <c r="H1020" s="40">
        <f ca="1">RANDBETWEEN(70,120)/100*Tabla1[[#This Row],[Valor Real 2019]]</f>
        <v>9366.0095999999994</v>
      </c>
    </row>
    <row r="1021" spans="2:8" x14ac:dyDescent="0.25">
      <c r="B1021" s="33" t="s">
        <v>26</v>
      </c>
      <c r="C1021" s="36" t="str">
        <f ca="1">VLOOKUP(Tabla1[[#This Row],[Cuenta]],TABLAS!$C:$D,2,0)</f>
        <v>SERVICIOS DE TERCEROS</v>
      </c>
      <c r="D1021" s="33" t="s">
        <v>42</v>
      </c>
      <c r="E1021" s="39" t="str">
        <f ca="1">VLOOKUP(RANDBETWEEN(1,65),TABLAS!$B$4:$D$68,2,0)</f>
        <v>Flete Local</v>
      </c>
      <c r="F1021" s="41">
        <f t="shared" ca="1" si="15"/>
        <v>22474</v>
      </c>
      <c r="G1021" s="41">
        <f ca="1">RANDBETWEEN(70,130)/100*Tabla1[[#This Row],[Valor Meta 2019]]</f>
        <v>19552.38</v>
      </c>
      <c r="H1021" s="40">
        <f ca="1">RANDBETWEEN(70,120)/100*Tabla1[[#This Row],[Valor Real 2019]]</f>
        <v>23071.808400000002</v>
      </c>
    </row>
    <row r="1022" spans="2:8" x14ac:dyDescent="0.25">
      <c r="B1022" s="33" t="s">
        <v>26</v>
      </c>
      <c r="C1022" s="36" t="str">
        <f ca="1">VLOOKUP(Tabla1[[#This Row],[Cuenta]],TABLAS!$C:$D,2,0)</f>
        <v>SERVICIOS DE TERCEROS</v>
      </c>
      <c r="D1022" s="33" t="s">
        <v>42</v>
      </c>
      <c r="E1022" s="39" t="str">
        <f ca="1">VLOOKUP(RANDBETWEEN(1,65),TABLAS!$B$4:$D$68,2,0)</f>
        <v>Courier</v>
      </c>
      <c r="F1022" s="41">
        <f t="shared" ca="1" si="15"/>
        <v>25496</v>
      </c>
      <c r="G1022" s="41">
        <f ca="1">RANDBETWEEN(70,130)/100*Tabla1[[#This Row],[Valor Meta 2019]]</f>
        <v>32889.840000000004</v>
      </c>
      <c r="H1022" s="40">
        <f ca="1">RANDBETWEEN(70,120)/100*Tabla1[[#This Row],[Valor Real 2019]]</f>
        <v>32560.941600000002</v>
      </c>
    </row>
    <row r="1023" spans="2:8" x14ac:dyDescent="0.25">
      <c r="B1023" s="33" t="s">
        <v>26</v>
      </c>
      <c r="C1023" s="36" t="str">
        <f ca="1">VLOOKUP(Tabla1[[#This Row],[Cuenta]],TABLAS!$C:$D,2,0)</f>
        <v>SERVICIOS DE TERCEROS</v>
      </c>
      <c r="D1023" s="33" t="s">
        <v>42</v>
      </c>
      <c r="E1023" s="39" t="str">
        <f ca="1">VLOOKUP(RANDBETWEEN(1,65),TABLAS!$B$4:$D$68,2,0)</f>
        <v>Estibas</v>
      </c>
      <c r="F1023" s="41">
        <f t="shared" ca="1" si="15"/>
        <v>10803</v>
      </c>
      <c r="G1023" s="41">
        <f ca="1">RANDBETWEEN(70,130)/100*Tabla1[[#This Row],[Valor Meta 2019]]</f>
        <v>8318.31</v>
      </c>
      <c r="H1023" s="40">
        <f ca="1">RANDBETWEEN(70,120)/100*Tabla1[[#This Row],[Valor Real 2019]]</f>
        <v>5822.8169999999991</v>
      </c>
    </row>
    <row r="1024" spans="2:8" x14ac:dyDescent="0.25">
      <c r="B1024" s="33" t="s">
        <v>26</v>
      </c>
      <c r="C1024" s="36" t="str">
        <f ca="1">VLOOKUP(Tabla1[[#This Row],[Cuenta]],TABLAS!$C:$D,2,0)</f>
        <v>SERVICIOS DE TERCEROS</v>
      </c>
      <c r="D1024" s="33" t="s">
        <v>43</v>
      </c>
      <c r="E1024" s="39" t="str">
        <f ca="1">VLOOKUP(RANDBETWEEN(1,65),TABLAS!$B$4:$D$68,2,0)</f>
        <v>Aporte Publicitario</v>
      </c>
      <c r="F1024" s="41">
        <f t="shared" ca="1" si="15"/>
        <v>11838</v>
      </c>
      <c r="G1024" s="41">
        <f ca="1">RANDBETWEEN(70,130)/100*Tabla1[[#This Row],[Valor Meta 2019]]</f>
        <v>12193.14</v>
      </c>
      <c r="H1024" s="40">
        <f ca="1">RANDBETWEEN(70,120)/100*Tabla1[[#This Row],[Valor Real 2019]]</f>
        <v>12680.865599999999</v>
      </c>
    </row>
    <row r="1025" spans="2:8" x14ac:dyDescent="0.25">
      <c r="B1025" s="33" t="s">
        <v>26</v>
      </c>
      <c r="C1025" s="36" t="str">
        <f ca="1">VLOOKUP(Tabla1[[#This Row],[Cuenta]],TABLAS!$C:$D,2,0)</f>
        <v>SERVICIOS DE TERCEROS</v>
      </c>
      <c r="D1025" s="33" t="s">
        <v>43</v>
      </c>
      <c r="E1025" s="39" t="str">
        <f ca="1">VLOOKUP(RANDBETWEEN(1,65),TABLAS!$B$4:$D$68,2,0)</f>
        <v>Gastos por almacenaje y/o embalaje</v>
      </c>
      <c r="F1025" s="41">
        <f t="shared" ca="1" si="15"/>
        <v>15998</v>
      </c>
      <c r="G1025" s="41">
        <f ca="1">RANDBETWEEN(70,130)/100*Tabla1[[#This Row],[Valor Meta 2019]]</f>
        <v>19197.599999999999</v>
      </c>
      <c r="H1025" s="40">
        <f ca="1">RANDBETWEEN(70,120)/100*Tabla1[[#This Row],[Valor Real 2019]]</f>
        <v>14398.199999999999</v>
      </c>
    </row>
    <row r="1026" spans="2:8" x14ac:dyDescent="0.25">
      <c r="B1026" s="33" t="s">
        <v>26</v>
      </c>
      <c r="C1026" s="36" t="str">
        <f ca="1">VLOOKUP(Tabla1[[#This Row],[Cuenta]],TABLAS!$C:$D,2,0)</f>
        <v>SERVICIOS DE TERCEROS</v>
      </c>
      <c r="D1026" s="33" t="s">
        <v>43</v>
      </c>
      <c r="E1026" s="39" t="str">
        <f ca="1">VLOOKUP(RANDBETWEEN(1,65),TABLAS!$B$4:$D$68,2,0)</f>
        <v>Estibas</v>
      </c>
      <c r="F1026" s="41">
        <f t="shared" ca="1" si="15"/>
        <v>13646</v>
      </c>
      <c r="G1026" s="41">
        <f ca="1">RANDBETWEEN(70,130)/100*Tabla1[[#This Row],[Valor Meta 2019]]</f>
        <v>12554.32</v>
      </c>
      <c r="H1026" s="40">
        <f ca="1">RANDBETWEEN(70,120)/100*Tabla1[[#This Row],[Valor Real 2019]]</f>
        <v>11675.517600000001</v>
      </c>
    </row>
    <row r="1027" spans="2:8" x14ac:dyDescent="0.25">
      <c r="B1027" s="33" t="s">
        <v>26</v>
      </c>
      <c r="C1027" s="36" t="str">
        <f ca="1">VLOOKUP(Tabla1[[#This Row],[Cuenta]],TABLAS!$C:$D,2,0)</f>
        <v>SERVICIOS DE TERCEROS</v>
      </c>
      <c r="D1027" s="33" t="s">
        <v>43</v>
      </c>
      <c r="E1027" s="39" t="str">
        <f ca="1">VLOOKUP(RANDBETWEEN(1,65),TABLAS!$B$4:$D$68,2,0)</f>
        <v>Reparaciones Vehiculos</v>
      </c>
      <c r="F1027" s="41">
        <f t="shared" ca="1" si="15"/>
        <v>24764</v>
      </c>
      <c r="G1027" s="41">
        <f ca="1">RANDBETWEEN(70,130)/100*Tabla1[[#This Row],[Valor Meta 2019]]</f>
        <v>21544.68</v>
      </c>
      <c r="H1027" s="40">
        <f ca="1">RANDBETWEEN(70,120)/100*Tabla1[[#This Row],[Valor Real 2019]]</f>
        <v>20251.999199999998</v>
      </c>
    </row>
    <row r="1028" spans="2:8" x14ac:dyDescent="0.25">
      <c r="B1028" s="33" t="s">
        <v>26</v>
      </c>
      <c r="C1028" s="36" t="str">
        <f ca="1">VLOOKUP(Tabla1[[#This Row],[Cuenta]],TABLAS!$C:$D,2,0)</f>
        <v>SERVICIOS DE TERCEROS</v>
      </c>
      <c r="D1028" s="33" t="s">
        <v>43</v>
      </c>
      <c r="E1028" s="39" t="str">
        <f ca="1">VLOOKUP(RANDBETWEEN(1,65),TABLAS!$B$4:$D$68,2,0)</f>
        <v>Energia Electrica</v>
      </c>
      <c r="F1028" s="41">
        <f t="shared" ca="1" si="15"/>
        <v>20562</v>
      </c>
      <c r="G1028" s="41">
        <f ca="1">RANDBETWEEN(70,130)/100*Tabla1[[#This Row],[Valor Meta 2019]]</f>
        <v>23235.059999999998</v>
      </c>
      <c r="H1028" s="40">
        <f ca="1">RANDBETWEEN(70,120)/100*Tabla1[[#This Row],[Valor Real 2019]]</f>
        <v>17193.944399999997</v>
      </c>
    </row>
    <row r="1029" spans="2:8" x14ac:dyDescent="0.25">
      <c r="B1029" s="33" t="s">
        <v>26</v>
      </c>
      <c r="C1029" s="36" t="str">
        <f ca="1">VLOOKUP(Tabla1[[#This Row],[Cuenta]],TABLAS!$C:$D,2,0)</f>
        <v>GESTIÓN</v>
      </c>
      <c r="D1029" s="33" t="s">
        <v>43</v>
      </c>
      <c r="E1029" s="39" t="str">
        <f ca="1">VLOOKUP(RANDBETWEEN(1,65),TABLAS!$B$4:$D$68,2,0)</f>
        <v>Sanciones Administra</v>
      </c>
      <c r="F1029" s="41">
        <f t="shared" ca="1" si="15"/>
        <v>23827</v>
      </c>
      <c r="G1029" s="41">
        <f ca="1">RANDBETWEEN(70,130)/100*Tabla1[[#This Row],[Valor Meta 2019]]</f>
        <v>29783.75</v>
      </c>
      <c r="H1029" s="40">
        <f ca="1">RANDBETWEEN(70,120)/100*Tabla1[[#This Row],[Valor Real 2019]]</f>
        <v>23231.325000000001</v>
      </c>
    </row>
    <row r="1030" spans="2:8" x14ac:dyDescent="0.25">
      <c r="B1030" s="33" t="s">
        <v>26</v>
      </c>
      <c r="C1030" s="36" t="str">
        <f ca="1">VLOOKUP(Tabla1[[#This Row],[Cuenta]],TABLAS!$C:$D,2,0)</f>
        <v>PERSONAL</v>
      </c>
      <c r="D1030" s="33" t="s">
        <v>43</v>
      </c>
      <c r="E1030" s="39" t="str">
        <f ca="1">VLOOKUP(RANDBETWEEN(1,65),TABLAS!$B$4:$D$68,2,0)</f>
        <v>Indemnizacion Despido Arbitrario</v>
      </c>
      <c r="F1030" s="41">
        <f t="shared" ref="F1030:F1093" ca="1" si="16">RANDBETWEEN(8000,30000)</f>
        <v>27284</v>
      </c>
      <c r="G1030" s="41">
        <f ca="1">RANDBETWEEN(70,130)/100*Tabla1[[#This Row],[Valor Meta 2019]]</f>
        <v>24009.920000000002</v>
      </c>
      <c r="H1030" s="40">
        <f ca="1">RANDBETWEEN(70,120)/100*Tabla1[[#This Row],[Valor Real 2019]]</f>
        <v>24730.217600000004</v>
      </c>
    </row>
    <row r="1031" spans="2:8" x14ac:dyDescent="0.25">
      <c r="B1031" s="33" t="s">
        <v>26</v>
      </c>
      <c r="C1031" s="36" t="str">
        <f ca="1">VLOOKUP(Tabla1[[#This Row],[Cuenta]],TABLAS!$C:$D,2,0)</f>
        <v>SERVICIOS DE TERCEROS</v>
      </c>
      <c r="D1031" s="33" t="s">
        <v>43</v>
      </c>
      <c r="E1031" s="39" t="str">
        <f ca="1">VLOOKUP(RANDBETWEEN(1,65),TABLAS!$B$4:$D$68,2,0)</f>
        <v>Agua</v>
      </c>
      <c r="F1031" s="41">
        <f t="shared" ca="1" si="16"/>
        <v>15155</v>
      </c>
      <c r="G1031" s="41">
        <f ca="1">RANDBETWEEN(70,130)/100*Tabla1[[#This Row],[Valor Meta 2019]]</f>
        <v>15003.45</v>
      </c>
      <c r="H1031" s="40">
        <f ca="1">RANDBETWEEN(70,120)/100*Tabla1[[#This Row],[Valor Real 2019]]</f>
        <v>14253.2775</v>
      </c>
    </row>
    <row r="1032" spans="2:8" x14ac:dyDescent="0.25">
      <c r="B1032" s="33" t="s">
        <v>26</v>
      </c>
      <c r="C1032" s="36" t="str">
        <f ca="1">VLOOKUP(Tabla1[[#This Row],[Cuenta]],TABLAS!$C:$D,2,0)</f>
        <v>SERVICIOS DE TERCEROS</v>
      </c>
      <c r="D1032" s="33" t="s">
        <v>38</v>
      </c>
      <c r="E1032" s="39" t="str">
        <f ca="1">VLOOKUP(RANDBETWEEN(1,65),TABLAS!$B$4:$D$68,2,0)</f>
        <v>Servicios p·blicos</v>
      </c>
      <c r="F1032" s="41">
        <f t="shared" ca="1" si="16"/>
        <v>25330</v>
      </c>
      <c r="G1032" s="41">
        <f ca="1">RANDBETWEEN(70,130)/100*Tabla1[[#This Row],[Valor Meta 2019]]</f>
        <v>32929</v>
      </c>
      <c r="H1032" s="40">
        <f ca="1">RANDBETWEEN(70,120)/100*Tabla1[[#This Row],[Valor Real 2019]]</f>
        <v>35234.03</v>
      </c>
    </row>
    <row r="1033" spans="2:8" x14ac:dyDescent="0.25">
      <c r="B1033" s="33" t="s">
        <v>26</v>
      </c>
      <c r="C1033" s="36" t="str">
        <f ca="1">VLOOKUP(Tabla1[[#This Row],[Cuenta]],TABLAS!$C:$D,2,0)</f>
        <v>SERVICIOS DE TERCEROS</v>
      </c>
      <c r="D1033" s="33" t="s">
        <v>38</v>
      </c>
      <c r="E1033" s="39" t="str">
        <f ca="1">VLOOKUP(RANDBETWEEN(1,65),TABLAS!$B$4:$D$68,2,0)</f>
        <v>Servicio de personal (service)</v>
      </c>
      <c r="F1033" s="41">
        <f t="shared" ca="1" si="16"/>
        <v>26311</v>
      </c>
      <c r="G1033" s="41">
        <f ca="1">RANDBETWEEN(70,130)/100*Tabla1[[#This Row],[Valor Meta 2019]]</f>
        <v>24732.34</v>
      </c>
      <c r="H1033" s="40">
        <f ca="1">RANDBETWEEN(70,120)/100*Tabla1[[#This Row],[Valor Real 2019]]</f>
        <v>25474.3102</v>
      </c>
    </row>
    <row r="1034" spans="2:8" x14ac:dyDescent="0.25">
      <c r="B1034" s="33" t="s">
        <v>26</v>
      </c>
      <c r="C1034" s="36" t="str">
        <f ca="1">VLOOKUP(Tabla1[[#This Row],[Cuenta]],TABLAS!$C:$D,2,0)</f>
        <v>SERVICIOS DE TERCEROS</v>
      </c>
      <c r="D1034" s="33" t="s">
        <v>38</v>
      </c>
      <c r="E1034" s="39" t="str">
        <f ca="1">VLOOKUP(RANDBETWEEN(1,65),TABLAS!$B$4:$D$68,2,0)</f>
        <v>Limpieza</v>
      </c>
      <c r="F1034" s="41">
        <f t="shared" ca="1" si="16"/>
        <v>10529</v>
      </c>
      <c r="G1034" s="41">
        <f ca="1">RANDBETWEEN(70,130)/100*Tabla1[[#This Row],[Valor Meta 2019]]</f>
        <v>13055.96</v>
      </c>
      <c r="H1034" s="40">
        <f ca="1">RANDBETWEEN(70,120)/100*Tabla1[[#This Row],[Valor Real 2019]]</f>
        <v>15275.473199999999</v>
      </c>
    </row>
    <row r="1035" spans="2:8" x14ac:dyDescent="0.25">
      <c r="B1035" s="33" t="s">
        <v>26</v>
      </c>
      <c r="C1035" s="36" t="str">
        <f ca="1">VLOOKUP(Tabla1[[#This Row],[Cuenta]],TABLAS!$C:$D,2,0)</f>
        <v>SERVICIOS DE TERCEROS</v>
      </c>
      <c r="D1035" s="33" t="s">
        <v>38</v>
      </c>
      <c r="E1035" s="39" t="str">
        <f ca="1">VLOOKUP(RANDBETWEEN(1,65),TABLAS!$B$4:$D$68,2,0)</f>
        <v>Flete a Provincia</v>
      </c>
      <c r="F1035" s="41">
        <f t="shared" ca="1" si="16"/>
        <v>21231</v>
      </c>
      <c r="G1035" s="41">
        <f ca="1">RANDBETWEEN(70,130)/100*Tabla1[[#This Row],[Valor Meta 2019]]</f>
        <v>24840.269999999997</v>
      </c>
      <c r="H1035" s="40">
        <f ca="1">RANDBETWEEN(70,120)/100*Tabla1[[#This Row],[Valor Real 2019]]</f>
        <v>25833.880799999999</v>
      </c>
    </row>
    <row r="1036" spans="2:8" x14ac:dyDescent="0.25">
      <c r="B1036" s="33" t="s">
        <v>26</v>
      </c>
      <c r="C1036" s="36" t="str">
        <f ca="1">VLOOKUP(Tabla1[[#This Row],[Cuenta]],TABLAS!$C:$D,2,0)</f>
        <v>SERVICIOS DE TERCEROS</v>
      </c>
      <c r="D1036" s="33" t="s">
        <v>38</v>
      </c>
      <c r="E1036" s="39" t="str">
        <f ca="1">VLOOKUP(RANDBETWEEN(1,65),TABLAS!$B$4:$D$68,2,0)</f>
        <v>Servicio de personal (service)</v>
      </c>
      <c r="F1036" s="41">
        <f t="shared" ca="1" si="16"/>
        <v>16802</v>
      </c>
      <c r="G1036" s="41">
        <f ca="1">RANDBETWEEN(70,130)/100*Tabla1[[#This Row],[Valor Meta 2019]]</f>
        <v>19490.32</v>
      </c>
      <c r="H1036" s="40">
        <f ca="1">RANDBETWEEN(70,120)/100*Tabla1[[#This Row],[Valor Real 2019]]</f>
        <v>13838.127199999999</v>
      </c>
    </row>
    <row r="1037" spans="2:8" x14ac:dyDescent="0.25">
      <c r="B1037" s="33" t="s">
        <v>26</v>
      </c>
      <c r="C1037" s="36" t="str">
        <f ca="1">VLOOKUP(Tabla1[[#This Row],[Cuenta]],TABLAS!$C:$D,2,0)</f>
        <v>PERSONAL</v>
      </c>
      <c r="D1037" s="33" t="s">
        <v>38</v>
      </c>
      <c r="E1037" s="39" t="str">
        <f ca="1">VLOOKUP(RANDBETWEEN(1,65),TABLAS!$B$4:$D$68,2,0)</f>
        <v>Sueldos</v>
      </c>
      <c r="F1037" s="41">
        <f t="shared" ca="1" si="16"/>
        <v>10032</v>
      </c>
      <c r="G1037" s="41">
        <f ca="1">RANDBETWEEN(70,130)/100*Tabla1[[#This Row],[Valor Meta 2019]]</f>
        <v>8426.8799999999992</v>
      </c>
      <c r="H1037" s="40">
        <f ca="1">RANDBETWEEN(70,120)/100*Tabla1[[#This Row],[Valor Real 2019]]</f>
        <v>8005.5359999999991</v>
      </c>
    </row>
    <row r="1038" spans="2:8" x14ac:dyDescent="0.25">
      <c r="B1038" s="33" t="s">
        <v>26</v>
      </c>
      <c r="C1038" s="36" t="str">
        <f ca="1">VLOOKUP(Tabla1[[#This Row],[Cuenta]],TABLAS!$C:$D,2,0)</f>
        <v>DEPRECIACIÓN, MAQ Y EQUIPOS</v>
      </c>
      <c r="D1038" s="33" t="s">
        <v>39</v>
      </c>
      <c r="E1038" s="39" t="str">
        <f ca="1">VLOOKUP(RANDBETWEEN(1,65),TABLAS!$B$4:$D$68,2,0)</f>
        <v>Deprec.Equipo de computo Costo</v>
      </c>
      <c r="F1038" s="41">
        <f t="shared" ca="1" si="16"/>
        <v>15666</v>
      </c>
      <c r="G1038" s="41">
        <f ca="1">RANDBETWEEN(70,130)/100*Tabla1[[#This Row],[Valor Meta 2019]]</f>
        <v>14412.720000000001</v>
      </c>
      <c r="H1038" s="40">
        <f ca="1">RANDBETWEEN(70,120)/100*Tabla1[[#This Row],[Valor Real 2019]]</f>
        <v>17295.263999999999</v>
      </c>
    </row>
    <row r="1039" spans="2:8" x14ac:dyDescent="0.25">
      <c r="B1039" s="33" t="s">
        <v>26</v>
      </c>
      <c r="C1039" s="36" t="str">
        <f ca="1">VLOOKUP(Tabla1[[#This Row],[Cuenta]],TABLAS!$C:$D,2,0)</f>
        <v>DEPRECIACIÓN, MAQ Y EQUIPOS</v>
      </c>
      <c r="D1039" s="33" t="s">
        <v>39</v>
      </c>
      <c r="E1039" s="39" t="str">
        <f ca="1">VLOOKUP(RANDBETWEEN(1,65),TABLAS!$B$4:$D$68,2,0)</f>
        <v>Perdida medicion activos-MercaderÝa Difer.inventar</v>
      </c>
      <c r="F1039" s="41">
        <f t="shared" ca="1" si="16"/>
        <v>19470</v>
      </c>
      <c r="G1039" s="41">
        <f ca="1">RANDBETWEEN(70,130)/100*Tabla1[[#This Row],[Valor Meta 2019]]</f>
        <v>21611.7</v>
      </c>
      <c r="H1039" s="40">
        <f ca="1">RANDBETWEEN(70,120)/100*Tabla1[[#This Row],[Valor Real 2019]]</f>
        <v>15128.189999999999</v>
      </c>
    </row>
    <row r="1040" spans="2:8" x14ac:dyDescent="0.25">
      <c r="B1040" s="33" t="s">
        <v>26</v>
      </c>
      <c r="C1040" s="36" t="str">
        <f ca="1">VLOOKUP(Tabla1[[#This Row],[Cuenta]],TABLAS!$C:$D,2,0)</f>
        <v>SERVICIOS DE TERCEROS</v>
      </c>
      <c r="D1040" s="33" t="s">
        <v>39</v>
      </c>
      <c r="E1040" s="39" t="str">
        <f ca="1">VLOOKUP(RANDBETWEEN(1,65),TABLAS!$B$4:$D$68,2,0)</f>
        <v>Alquileres</v>
      </c>
      <c r="F1040" s="41">
        <f t="shared" ca="1" si="16"/>
        <v>19997</v>
      </c>
      <c r="G1040" s="41">
        <f ca="1">RANDBETWEEN(70,130)/100*Tabla1[[#This Row],[Valor Meta 2019]]</f>
        <v>22596.609999999997</v>
      </c>
      <c r="H1040" s="40">
        <f ca="1">RANDBETWEEN(70,120)/100*Tabla1[[#This Row],[Valor Real 2019]]</f>
        <v>22370.643899999995</v>
      </c>
    </row>
    <row r="1041" spans="2:8" x14ac:dyDescent="0.25">
      <c r="B1041" s="33" t="s">
        <v>26</v>
      </c>
      <c r="C1041" s="36" t="str">
        <f ca="1">VLOOKUP(Tabla1[[#This Row],[Cuenta]],TABLAS!$C:$D,2,0)</f>
        <v>PERSONAL</v>
      </c>
      <c r="D1041" s="33" t="s">
        <v>39</v>
      </c>
      <c r="E1041" s="39" t="str">
        <f ca="1">VLOOKUP(RANDBETWEEN(1,65),TABLAS!$B$4:$D$68,2,0)</f>
        <v>Movilidad y/o servicio de Transporte</v>
      </c>
      <c r="F1041" s="41">
        <f t="shared" ca="1" si="16"/>
        <v>10838</v>
      </c>
      <c r="G1041" s="41">
        <f ca="1">RANDBETWEEN(70,130)/100*Tabla1[[#This Row],[Valor Meta 2019]]</f>
        <v>11921.800000000001</v>
      </c>
      <c r="H1041" s="40">
        <f ca="1">RANDBETWEEN(70,120)/100*Tabla1[[#This Row],[Valor Real 2019]]</f>
        <v>12637.108000000002</v>
      </c>
    </row>
    <row r="1042" spans="2:8" x14ac:dyDescent="0.25">
      <c r="B1042" s="33" t="s">
        <v>26</v>
      </c>
      <c r="C1042" s="36" t="str">
        <f ca="1">VLOOKUP(Tabla1[[#This Row],[Cuenta]],TABLAS!$C:$D,2,0)</f>
        <v>DEPRECIACIÓN, MAQ Y EQUIPOS</v>
      </c>
      <c r="D1042" s="33" t="s">
        <v>39</v>
      </c>
      <c r="E1042" s="39" t="str">
        <f ca="1">VLOOKUP(RANDBETWEEN(1,65),TABLAS!$B$4:$D$68,2,0)</f>
        <v>Deprec.Equipo de transporte Costo</v>
      </c>
      <c r="F1042" s="41">
        <f t="shared" ca="1" si="16"/>
        <v>15959</v>
      </c>
      <c r="G1042" s="41">
        <f ca="1">RANDBETWEEN(70,130)/100*Tabla1[[#This Row],[Valor Meta 2019]]</f>
        <v>12288.43</v>
      </c>
      <c r="H1042" s="40">
        <f ca="1">RANDBETWEEN(70,120)/100*Tabla1[[#This Row],[Valor Real 2019]]</f>
        <v>11551.1242</v>
      </c>
    </row>
    <row r="1043" spans="2:8" x14ac:dyDescent="0.25">
      <c r="B1043" s="33" t="s">
        <v>26</v>
      </c>
      <c r="C1043" s="36" t="str">
        <f ca="1">VLOOKUP(Tabla1[[#This Row],[Cuenta]],TABLAS!$C:$D,2,0)</f>
        <v>DEPRECIACIÓN, MAQ Y EQUIPOS</v>
      </c>
      <c r="D1043" s="33" t="s">
        <v>39</v>
      </c>
      <c r="E1043" s="39" t="str">
        <f ca="1">VLOOKUP(RANDBETWEEN(1,65),TABLAS!$B$4:$D$68,2,0)</f>
        <v>Deprec.Equipo de computo leasing</v>
      </c>
      <c r="F1043" s="41">
        <f t="shared" ca="1" si="16"/>
        <v>14756</v>
      </c>
      <c r="G1043" s="41">
        <f ca="1">RANDBETWEEN(70,130)/100*Tabla1[[#This Row],[Valor Meta 2019]]</f>
        <v>11067</v>
      </c>
      <c r="H1043" s="40">
        <f ca="1">RANDBETWEEN(70,120)/100*Tabla1[[#This Row],[Valor Real 2019]]</f>
        <v>9738.9600000000009</v>
      </c>
    </row>
    <row r="1044" spans="2:8" x14ac:dyDescent="0.25">
      <c r="B1044" s="33" t="s">
        <v>26</v>
      </c>
      <c r="C1044" s="36" t="str">
        <f ca="1">VLOOKUP(Tabla1[[#This Row],[Cuenta]],TABLAS!$C:$D,2,0)</f>
        <v>SERVICIOS DE TERCEROS</v>
      </c>
      <c r="D1044" s="33" t="s">
        <v>39</v>
      </c>
      <c r="E1044" s="39" t="str">
        <f ca="1">VLOOKUP(RANDBETWEEN(1,65),TABLAS!$B$4:$D$68,2,0)</f>
        <v>Flete Local</v>
      </c>
      <c r="F1044" s="41">
        <f t="shared" ca="1" si="16"/>
        <v>18622</v>
      </c>
      <c r="G1044" s="41">
        <f ca="1">RANDBETWEEN(70,130)/100*Tabla1[[#This Row],[Valor Meta 2019]]</f>
        <v>24208.600000000002</v>
      </c>
      <c r="H1044" s="40">
        <f ca="1">RANDBETWEEN(70,120)/100*Tabla1[[#This Row],[Valor Real 2019]]</f>
        <v>17188.106</v>
      </c>
    </row>
    <row r="1045" spans="2:8" x14ac:dyDescent="0.25">
      <c r="B1045" s="33" t="s">
        <v>26</v>
      </c>
      <c r="C1045" s="36" t="str">
        <f ca="1">VLOOKUP(Tabla1[[#This Row],[Cuenta]],TABLAS!$C:$D,2,0)</f>
        <v>PERSONAL</v>
      </c>
      <c r="D1045" s="33" t="s">
        <v>39</v>
      </c>
      <c r="E1045" s="39" t="str">
        <f ca="1">VLOOKUP(RANDBETWEEN(1,65),TABLAS!$B$4:$D$68,2,0)</f>
        <v>Movilidad y/o servicio de Transporte</v>
      </c>
      <c r="F1045" s="41">
        <f t="shared" ca="1" si="16"/>
        <v>9621</v>
      </c>
      <c r="G1045" s="41">
        <f ca="1">RANDBETWEEN(70,130)/100*Tabla1[[#This Row],[Valor Meta 2019]]</f>
        <v>7793.01</v>
      </c>
      <c r="H1045" s="40">
        <f ca="1">RANDBETWEEN(70,120)/100*Tabla1[[#This Row],[Valor Real 2019]]</f>
        <v>6857.8488000000007</v>
      </c>
    </row>
    <row r="1046" spans="2:8" x14ac:dyDescent="0.25">
      <c r="B1046" s="33" t="s">
        <v>26</v>
      </c>
      <c r="C1046" s="36" t="str">
        <f ca="1">VLOOKUP(Tabla1[[#This Row],[Cuenta]],TABLAS!$C:$D,2,0)</f>
        <v>PERSONAL</v>
      </c>
      <c r="D1046" s="33" t="s">
        <v>39</v>
      </c>
      <c r="E1046" s="39" t="str">
        <f ca="1">VLOOKUP(RANDBETWEEN(1,65),TABLAS!$B$4:$D$68,2,0)</f>
        <v>CTS-Compensación por tiempo de servicio</v>
      </c>
      <c r="F1046" s="41">
        <f t="shared" ca="1" si="16"/>
        <v>16129</v>
      </c>
      <c r="G1046" s="41">
        <f ca="1">RANDBETWEEN(70,130)/100*Tabla1[[#This Row],[Valor Meta 2019]]</f>
        <v>17419.32</v>
      </c>
      <c r="H1046" s="40">
        <f ca="1">RANDBETWEEN(70,120)/100*Tabla1[[#This Row],[Valor Real 2019]]</f>
        <v>12193.523999999999</v>
      </c>
    </row>
    <row r="1047" spans="2:8" x14ac:dyDescent="0.25">
      <c r="B1047" s="33" t="s">
        <v>26</v>
      </c>
      <c r="C1047" s="36" t="str">
        <f ca="1">VLOOKUP(Tabla1[[#This Row],[Cuenta]],TABLAS!$C:$D,2,0)</f>
        <v>SERVICIOS DE TERCEROS</v>
      </c>
      <c r="D1047" s="33" t="s">
        <v>39</v>
      </c>
      <c r="E1047" s="39" t="str">
        <f ca="1">VLOOKUP(RANDBETWEEN(1,65),TABLAS!$B$4:$D$68,2,0)</f>
        <v>Gasto de viaje</v>
      </c>
      <c r="F1047" s="41">
        <f t="shared" ca="1" si="16"/>
        <v>9282</v>
      </c>
      <c r="G1047" s="41">
        <f ca="1">RANDBETWEEN(70,130)/100*Tabla1[[#This Row],[Valor Meta 2019]]</f>
        <v>6868.68</v>
      </c>
      <c r="H1047" s="40">
        <f ca="1">RANDBETWEEN(70,120)/100*Tabla1[[#This Row],[Valor Real 2019]]</f>
        <v>7006.0536000000002</v>
      </c>
    </row>
    <row r="1048" spans="2:8" x14ac:dyDescent="0.25">
      <c r="B1048" s="33" t="s">
        <v>26</v>
      </c>
      <c r="C1048" s="36" t="str">
        <f ca="1">VLOOKUP(Tabla1[[#This Row],[Cuenta]],TABLAS!$C:$D,2,0)</f>
        <v>SERVICIOS DE TERCEROS</v>
      </c>
      <c r="D1048" s="33" t="s">
        <v>39</v>
      </c>
      <c r="E1048" s="39" t="str">
        <f ca="1">VLOOKUP(RANDBETWEEN(1,65),TABLAS!$B$4:$D$68,2,0)</f>
        <v>Limpieza</v>
      </c>
      <c r="F1048" s="41">
        <f t="shared" ca="1" si="16"/>
        <v>19630</v>
      </c>
      <c r="G1048" s="41">
        <f ca="1">RANDBETWEEN(70,130)/100*Tabla1[[#This Row],[Valor Meta 2019]]</f>
        <v>19433.7</v>
      </c>
      <c r="H1048" s="40">
        <f ca="1">RANDBETWEEN(70,120)/100*Tabla1[[#This Row],[Valor Real 2019]]</f>
        <v>17684.667000000001</v>
      </c>
    </row>
    <row r="1049" spans="2:8" x14ac:dyDescent="0.25">
      <c r="B1049" s="33" t="s">
        <v>26</v>
      </c>
      <c r="C1049" s="36" t="str">
        <f ca="1">VLOOKUP(Tabla1[[#This Row],[Cuenta]],TABLAS!$C:$D,2,0)</f>
        <v>SERVICIOS DE TERCEROS</v>
      </c>
      <c r="D1049" s="33" t="s">
        <v>39</v>
      </c>
      <c r="E1049" s="39" t="str">
        <f ca="1">VLOOKUP(RANDBETWEEN(1,65),TABLAS!$B$4:$D$68,2,0)</f>
        <v>Consultorias</v>
      </c>
      <c r="F1049" s="41">
        <f t="shared" ca="1" si="16"/>
        <v>10420</v>
      </c>
      <c r="G1049" s="41">
        <f ca="1">RANDBETWEEN(70,130)/100*Tabla1[[#This Row],[Valor Meta 2019]]</f>
        <v>10107.4</v>
      </c>
      <c r="H1049" s="40">
        <f ca="1">RANDBETWEEN(70,120)/100*Tabla1[[#This Row],[Valor Real 2019]]</f>
        <v>8894.5120000000006</v>
      </c>
    </row>
    <row r="1050" spans="2:8" x14ac:dyDescent="0.25">
      <c r="B1050" s="33" t="s">
        <v>26</v>
      </c>
      <c r="C1050" s="36" t="str">
        <f ca="1">VLOOKUP(Tabla1[[#This Row],[Cuenta]],TABLAS!$C:$D,2,0)</f>
        <v>DEPRECIACIÓN, MAQ Y EQUIPOS</v>
      </c>
      <c r="D1050" s="33" t="s">
        <v>39</v>
      </c>
      <c r="E1050" s="39" t="str">
        <f ca="1">VLOOKUP(RANDBETWEEN(1,65),TABLAS!$B$4:$D$68,2,0)</f>
        <v>Deprec.Equipo de computo Costo</v>
      </c>
      <c r="F1050" s="41">
        <f t="shared" ca="1" si="16"/>
        <v>29609</v>
      </c>
      <c r="G1050" s="41">
        <f ca="1">RANDBETWEEN(70,130)/100*Tabla1[[#This Row],[Valor Meta 2019]]</f>
        <v>31385.54</v>
      </c>
      <c r="H1050" s="40">
        <f ca="1">RANDBETWEEN(70,120)/100*Tabla1[[#This Row],[Valor Real 2019]]</f>
        <v>29816.262999999999</v>
      </c>
    </row>
    <row r="1051" spans="2:8" x14ac:dyDescent="0.25">
      <c r="B1051" s="33" t="s">
        <v>26</v>
      </c>
      <c r="C1051" s="36" t="str">
        <f ca="1">VLOOKUP(Tabla1[[#This Row],[Cuenta]],TABLAS!$C:$D,2,0)</f>
        <v>PERSONAL</v>
      </c>
      <c r="D1051" s="33" t="s">
        <v>39</v>
      </c>
      <c r="E1051" s="39" t="str">
        <f ca="1">VLOOKUP(RANDBETWEEN(1,65),TABLAS!$B$4:$D$68,2,0)</f>
        <v>Sueldos</v>
      </c>
      <c r="F1051" s="41">
        <f t="shared" ca="1" si="16"/>
        <v>8504</v>
      </c>
      <c r="G1051" s="41">
        <f ca="1">RANDBETWEEN(70,130)/100*Tabla1[[#This Row],[Valor Meta 2019]]</f>
        <v>6207.92</v>
      </c>
      <c r="H1051" s="40">
        <f ca="1">RANDBETWEEN(70,120)/100*Tabla1[[#This Row],[Valor Real 2019]]</f>
        <v>5959.6031999999996</v>
      </c>
    </row>
    <row r="1052" spans="2:8" x14ac:dyDescent="0.25">
      <c r="B1052" s="33" t="s">
        <v>26</v>
      </c>
      <c r="C1052" s="36" t="str">
        <f ca="1">VLOOKUP(Tabla1[[#This Row],[Cuenta]],TABLAS!$C:$D,2,0)</f>
        <v>PERSONAL</v>
      </c>
      <c r="D1052" s="33" t="s">
        <v>40</v>
      </c>
      <c r="E1052" s="39" t="str">
        <f ca="1">VLOOKUP(RANDBETWEEN(1,65),TABLAS!$B$4:$D$68,2,0)</f>
        <v>Sueldos</v>
      </c>
      <c r="F1052" s="41">
        <f t="shared" ca="1" si="16"/>
        <v>14675</v>
      </c>
      <c r="G1052" s="41">
        <f ca="1">RANDBETWEEN(70,130)/100*Tabla1[[#This Row],[Valor Meta 2019]]</f>
        <v>18930.75</v>
      </c>
      <c r="H1052" s="40">
        <f ca="1">RANDBETWEEN(70,120)/100*Tabla1[[#This Row],[Valor Real 2019]]</f>
        <v>13440.832499999999</v>
      </c>
    </row>
    <row r="1053" spans="2:8" x14ac:dyDescent="0.25">
      <c r="B1053" s="33" t="s">
        <v>26</v>
      </c>
      <c r="C1053" s="36" t="str">
        <f ca="1">VLOOKUP(Tabla1[[#This Row],[Cuenta]],TABLAS!$C:$D,2,0)</f>
        <v>SERVICIOS DE TERCEROS</v>
      </c>
      <c r="D1053" s="33" t="s">
        <v>40</v>
      </c>
      <c r="E1053" s="39" t="str">
        <f ca="1">VLOOKUP(RANDBETWEEN(1,65),TABLAS!$B$4:$D$68,2,0)</f>
        <v>Agua</v>
      </c>
      <c r="F1053" s="41">
        <f t="shared" ca="1" si="16"/>
        <v>28731</v>
      </c>
      <c r="G1053" s="41">
        <f ca="1">RANDBETWEEN(70,130)/100*Tabla1[[#This Row],[Valor Meta 2019]]</f>
        <v>22122.87</v>
      </c>
      <c r="H1053" s="40">
        <f ca="1">RANDBETWEEN(70,120)/100*Tabla1[[#This Row],[Valor Real 2019]]</f>
        <v>18140.753399999998</v>
      </c>
    </row>
    <row r="1054" spans="2:8" x14ac:dyDescent="0.25">
      <c r="B1054" s="33" t="s">
        <v>26</v>
      </c>
      <c r="C1054" s="36" t="str">
        <f ca="1">VLOOKUP(Tabla1[[#This Row],[Cuenta]],TABLAS!$C:$D,2,0)</f>
        <v>PERSONAL</v>
      </c>
      <c r="D1054" s="33" t="s">
        <v>40</v>
      </c>
      <c r="E1054" s="39" t="str">
        <f ca="1">VLOOKUP(RANDBETWEEN(1,65),TABLAS!$B$4:$D$68,2,0)</f>
        <v>Gratif. Ordinarias Empleados</v>
      </c>
      <c r="F1054" s="41">
        <f t="shared" ca="1" si="16"/>
        <v>11818</v>
      </c>
      <c r="G1054" s="41">
        <f ca="1">RANDBETWEEN(70,130)/100*Tabla1[[#This Row],[Valor Meta 2019]]</f>
        <v>15245.220000000001</v>
      </c>
      <c r="H1054" s="40">
        <f ca="1">RANDBETWEEN(70,120)/100*Tabla1[[#This Row],[Valor Real 2019]]</f>
        <v>16007.481000000002</v>
      </c>
    </row>
    <row r="1055" spans="2:8" x14ac:dyDescent="0.25">
      <c r="B1055" s="33" t="s">
        <v>26</v>
      </c>
      <c r="C1055" s="36" t="str">
        <f ca="1">VLOOKUP(Tabla1[[#This Row],[Cuenta]],TABLAS!$C:$D,2,0)</f>
        <v>SERVICIOS DE TERCEROS</v>
      </c>
      <c r="D1055" s="33" t="s">
        <v>40</v>
      </c>
      <c r="E1055" s="39" t="str">
        <f ca="1">VLOOKUP(RANDBETWEEN(1,65),TABLAS!$B$4:$D$68,2,0)</f>
        <v>Aporte Publicitario</v>
      </c>
      <c r="F1055" s="41">
        <f t="shared" ca="1" si="16"/>
        <v>26269</v>
      </c>
      <c r="G1055" s="41">
        <f ca="1">RANDBETWEEN(70,130)/100*Tabla1[[#This Row],[Valor Meta 2019]]</f>
        <v>19439.060000000001</v>
      </c>
      <c r="H1055" s="40">
        <f ca="1">RANDBETWEEN(70,120)/100*Tabla1[[#This Row],[Valor Real 2019]]</f>
        <v>18467.107</v>
      </c>
    </row>
    <row r="1056" spans="2:8" x14ac:dyDescent="0.25">
      <c r="B1056" s="33" t="s">
        <v>26</v>
      </c>
      <c r="C1056" s="36" t="str">
        <f ca="1">VLOOKUP(Tabla1[[#This Row],[Cuenta]],TABLAS!$C:$D,2,0)</f>
        <v>SERVICIOS DE TERCEROS</v>
      </c>
      <c r="D1056" s="33" t="s">
        <v>40</v>
      </c>
      <c r="E1056" s="39" t="str">
        <f ca="1">VLOOKUP(RANDBETWEEN(1,65),TABLAS!$B$4:$D$68,2,0)</f>
        <v>Vigilancia</v>
      </c>
      <c r="F1056" s="41">
        <f t="shared" ca="1" si="16"/>
        <v>14639</v>
      </c>
      <c r="G1056" s="41">
        <f ca="1">RANDBETWEEN(70,130)/100*Tabla1[[#This Row],[Valor Meta 2019]]</f>
        <v>18884.310000000001</v>
      </c>
      <c r="H1056" s="40">
        <f ca="1">RANDBETWEEN(70,120)/100*Tabla1[[#This Row],[Valor Real 2019]]</f>
        <v>19261.996200000001</v>
      </c>
    </row>
    <row r="1057" spans="2:8" x14ac:dyDescent="0.25">
      <c r="B1057" s="33" t="s">
        <v>26</v>
      </c>
      <c r="C1057" s="36" t="str">
        <f ca="1">VLOOKUP(Tabla1[[#This Row],[Cuenta]],TABLAS!$C:$D,2,0)</f>
        <v>PERSONAL</v>
      </c>
      <c r="D1057" s="33" t="s">
        <v>40</v>
      </c>
      <c r="E1057" s="39" t="str">
        <f ca="1">VLOOKUP(RANDBETWEEN(1,65),TABLAS!$B$4:$D$68,2,0)</f>
        <v>Vacaciones</v>
      </c>
      <c r="F1057" s="41">
        <f t="shared" ca="1" si="16"/>
        <v>17307</v>
      </c>
      <c r="G1057" s="41">
        <f ca="1">RANDBETWEEN(70,130)/100*Tabla1[[#This Row],[Valor Meta 2019]]</f>
        <v>12461.039999999999</v>
      </c>
      <c r="H1057" s="40">
        <f ca="1">RANDBETWEEN(70,120)/100*Tabla1[[#This Row],[Valor Real 2019]]</f>
        <v>8847.3383999999987</v>
      </c>
    </row>
    <row r="1058" spans="2:8" x14ac:dyDescent="0.25">
      <c r="B1058" s="33" t="s">
        <v>26</v>
      </c>
      <c r="C1058" s="36" t="str">
        <f ca="1">VLOOKUP(Tabla1[[#This Row],[Cuenta]],TABLAS!$C:$D,2,0)</f>
        <v>DEPRECIACIÓN, MAQ Y EQUIPOS</v>
      </c>
      <c r="D1058" s="33" t="s">
        <v>40</v>
      </c>
      <c r="E1058" s="39" t="str">
        <f ca="1">VLOOKUP(RANDBETWEEN(1,65),TABLAS!$B$4:$D$68,2,0)</f>
        <v>Deprec.Maquinarias Costo</v>
      </c>
      <c r="F1058" s="41">
        <f t="shared" ca="1" si="16"/>
        <v>10277</v>
      </c>
      <c r="G1058" s="41">
        <f ca="1">RANDBETWEEN(70,130)/100*Tabla1[[#This Row],[Valor Meta 2019]]</f>
        <v>8529.91</v>
      </c>
      <c r="H1058" s="40">
        <f ca="1">RANDBETWEEN(70,120)/100*Tabla1[[#This Row],[Valor Real 2019]]</f>
        <v>5970.9369999999999</v>
      </c>
    </row>
    <row r="1059" spans="2:8" x14ac:dyDescent="0.25">
      <c r="B1059" s="33" t="s">
        <v>26</v>
      </c>
      <c r="C1059" s="36" t="str">
        <f ca="1">VLOOKUP(Tabla1[[#This Row],[Cuenta]],TABLAS!$C:$D,2,0)</f>
        <v>DEPRECIACIÓN, MAQ Y EQUIPOS</v>
      </c>
      <c r="D1059" s="33" t="s">
        <v>40</v>
      </c>
      <c r="E1059" s="39" t="str">
        <f ca="1">VLOOKUP(RANDBETWEEN(1,65),TABLAS!$B$4:$D$68,2,0)</f>
        <v>Deprec.Equipos diversos Costo</v>
      </c>
      <c r="F1059" s="41">
        <f t="shared" ca="1" si="16"/>
        <v>9198</v>
      </c>
      <c r="G1059" s="41">
        <f ca="1">RANDBETWEEN(70,130)/100*Tabla1[[#This Row],[Valor Meta 2019]]</f>
        <v>7818.3</v>
      </c>
      <c r="H1059" s="40">
        <f ca="1">RANDBETWEEN(70,120)/100*Tabla1[[#This Row],[Valor Real 2019]]</f>
        <v>7192.8360000000002</v>
      </c>
    </row>
    <row r="1060" spans="2:8" x14ac:dyDescent="0.25">
      <c r="B1060" s="33" t="s">
        <v>26</v>
      </c>
      <c r="C1060" s="36" t="str">
        <f ca="1">VLOOKUP(Tabla1[[#This Row],[Cuenta]],TABLAS!$C:$D,2,0)</f>
        <v>SERVICIOS DE TERCEROS</v>
      </c>
      <c r="D1060" s="33" t="s">
        <v>41</v>
      </c>
      <c r="E1060" s="39" t="str">
        <f ca="1">VLOOKUP(RANDBETWEEN(1,65),TABLAS!$B$4:$D$68,2,0)</f>
        <v>Otros Fletes</v>
      </c>
      <c r="F1060" s="41">
        <f t="shared" ca="1" si="16"/>
        <v>9638</v>
      </c>
      <c r="G1060" s="41">
        <f ca="1">RANDBETWEEN(70,130)/100*Tabla1[[#This Row],[Valor Meta 2019]]</f>
        <v>7710.4000000000005</v>
      </c>
      <c r="H1060" s="40">
        <f ca="1">RANDBETWEEN(70,120)/100*Tabla1[[#This Row],[Valor Real 2019]]</f>
        <v>6322.5280000000002</v>
      </c>
    </row>
    <row r="1061" spans="2:8" x14ac:dyDescent="0.25">
      <c r="B1061" s="33" t="s">
        <v>26</v>
      </c>
      <c r="C1061" s="36" t="str">
        <f ca="1">VLOOKUP(Tabla1[[#This Row],[Cuenta]],TABLAS!$C:$D,2,0)</f>
        <v>SERVICIOS DE TERCEROS</v>
      </c>
      <c r="D1061" s="33" t="s">
        <v>41</v>
      </c>
      <c r="E1061" s="39" t="str">
        <f ca="1">VLOOKUP(RANDBETWEEN(1,65),TABLAS!$B$4:$D$68,2,0)</f>
        <v>Courier</v>
      </c>
      <c r="F1061" s="41">
        <f t="shared" ca="1" si="16"/>
        <v>25414</v>
      </c>
      <c r="G1061" s="41">
        <f ca="1">RANDBETWEEN(70,130)/100*Tabla1[[#This Row],[Valor Meta 2019]]</f>
        <v>21347.759999999998</v>
      </c>
      <c r="H1061" s="40">
        <f ca="1">RANDBETWEEN(70,120)/100*Tabla1[[#This Row],[Valor Real 2019]]</f>
        <v>19426.461599999999</v>
      </c>
    </row>
    <row r="1062" spans="2:8" x14ac:dyDescent="0.25">
      <c r="B1062" s="33" t="s">
        <v>26</v>
      </c>
      <c r="C1062" s="36" t="str">
        <f ca="1">VLOOKUP(Tabla1[[#This Row],[Cuenta]],TABLAS!$C:$D,2,0)</f>
        <v>GESTIÓN</v>
      </c>
      <c r="D1062" s="33" t="s">
        <v>41</v>
      </c>
      <c r="E1062" s="39" t="str">
        <f ca="1">VLOOKUP(RANDBETWEEN(1,65),TABLAS!$B$4:$D$68,2,0)</f>
        <v>Seguros-vehiculos</v>
      </c>
      <c r="F1062" s="41">
        <f t="shared" ca="1" si="16"/>
        <v>8370</v>
      </c>
      <c r="G1062" s="41">
        <f ca="1">RANDBETWEEN(70,130)/100*Tabla1[[#This Row],[Valor Meta 2019]]</f>
        <v>7281.9</v>
      </c>
      <c r="H1062" s="40">
        <f ca="1">RANDBETWEEN(70,120)/100*Tabla1[[#This Row],[Valor Real 2019]]</f>
        <v>6262.4339999999993</v>
      </c>
    </row>
    <row r="1063" spans="2:8" x14ac:dyDescent="0.25">
      <c r="B1063" s="33" t="s">
        <v>26</v>
      </c>
      <c r="C1063" s="36" t="str">
        <f ca="1">VLOOKUP(Tabla1[[#This Row],[Cuenta]],TABLAS!$C:$D,2,0)</f>
        <v>GESTIÓN</v>
      </c>
      <c r="D1063" s="33" t="s">
        <v>41</v>
      </c>
      <c r="E1063" s="39" t="str">
        <f ca="1">VLOOKUP(RANDBETWEEN(1,65),TABLAS!$B$4:$D$68,2,0)</f>
        <v>Suministros diversos</v>
      </c>
      <c r="F1063" s="41">
        <f t="shared" ca="1" si="16"/>
        <v>11333</v>
      </c>
      <c r="G1063" s="41">
        <f ca="1">RANDBETWEEN(70,130)/100*Tabla1[[#This Row],[Valor Meta 2019]]</f>
        <v>10879.68</v>
      </c>
      <c r="H1063" s="40">
        <f ca="1">RANDBETWEEN(70,120)/100*Tabla1[[#This Row],[Valor Real 2019]]</f>
        <v>11858.851200000001</v>
      </c>
    </row>
    <row r="1064" spans="2:8" x14ac:dyDescent="0.25">
      <c r="B1064" s="33" t="s">
        <v>26</v>
      </c>
      <c r="C1064" s="36" t="str">
        <f ca="1">VLOOKUP(Tabla1[[#This Row],[Cuenta]],TABLAS!$C:$D,2,0)</f>
        <v>PERSONAL</v>
      </c>
      <c r="D1064" s="33" t="s">
        <v>41</v>
      </c>
      <c r="E1064" s="39" t="str">
        <f ca="1">VLOOKUP(RANDBETWEEN(1,65),TABLAS!$B$4:$D$68,2,0)</f>
        <v>Vacaciones</v>
      </c>
      <c r="F1064" s="41">
        <f t="shared" ca="1" si="16"/>
        <v>24845</v>
      </c>
      <c r="G1064" s="41">
        <f ca="1">RANDBETWEEN(70,130)/100*Tabla1[[#This Row],[Valor Meta 2019]]</f>
        <v>18136.849999999999</v>
      </c>
      <c r="H1064" s="40">
        <f ca="1">RANDBETWEEN(70,120)/100*Tabla1[[#This Row],[Valor Real 2019]]</f>
        <v>21582.851499999997</v>
      </c>
    </row>
    <row r="1065" spans="2:8" x14ac:dyDescent="0.25">
      <c r="B1065" s="33" t="s">
        <v>26</v>
      </c>
      <c r="C1065" s="36" t="str">
        <f ca="1">VLOOKUP(Tabla1[[#This Row],[Cuenta]],TABLAS!$C:$D,2,0)</f>
        <v>SERVICIOS DE TERCEROS</v>
      </c>
      <c r="D1065" s="33" t="s">
        <v>41</v>
      </c>
      <c r="E1065" s="39" t="str">
        <f ca="1">VLOOKUP(RANDBETWEEN(1,65),TABLAS!$B$4:$D$68,2,0)</f>
        <v>Gtos.reclamos de clientes</v>
      </c>
      <c r="F1065" s="41">
        <f t="shared" ca="1" si="16"/>
        <v>14360</v>
      </c>
      <c r="G1065" s="41">
        <f ca="1">RANDBETWEEN(70,130)/100*Tabla1[[#This Row],[Valor Meta 2019]]</f>
        <v>10195.6</v>
      </c>
      <c r="H1065" s="40">
        <f ca="1">RANDBETWEEN(70,120)/100*Tabla1[[#This Row],[Valor Real 2019]]</f>
        <v>11215.160000000002</v>
      </c>
    </row>
    <row r="1066" spans="2:8" x14ac:dyDescent="0.25">
      <c r="B1066" s="33" t="s">
        <v>26</v>
      </c>
      <c r="C1066" s="36" t="str">
        <f ca="1">VLOOKUP(Tabla1[[#This Row],[Cuenta]],TABLAS!$C:$D,2,0)</f>
        <v>GESTIÓN</v>
      </c>
      <c r="D1066" s="33" t="s">
        <v>42</v>
      </c>
      <c r="E1066" s="39" t="str">
        <f ca="1">VLOOKUP(RANDBETWEEN(1,65),TABLAS!$B$4:$D$68,2,0)</f>
        <v>Movilidad</v>
      </c>
      <c r="F1066" s="41">
        <f t="shared" ca="1" si="16"/>
        <v>22765</v>
      </c>
      <c r="G1066" s="41">
        <f ca="1">RANDBETWEEN(70,130)/100*Tabla1[[#This Row],[Valor Meta 2019]]</f>
        <v>24813.850000000002</v>
      </c>
      <c r="H1066" s="40">
        <f ca="1">RANDBETWEEN(70,120)/100*Tabla1[[#This Row],[Valor Real 2019]]</f>
        <v>18610.387500000001</v>
      </c>
    </row>
    <row r="1067" spans="2:8" x14ac:dyDescent="0.25">
      <c r="B1067" s="33" t="s">
        <v>26</v>
      </c>
      <c r="C1067" s="36" t="str">
        <f ca="1">VLOOKUP(Tabla1[[#This Row],[Cuenta]],TABLAS!$C:$D,2,0)</f>
        <v>PERSONAL</v>
      </c>
      <c r="D1067" s="33" t="s">
        <v>42</v>
      </c>
      <c r="E1067" s="39" t="str">
        <f ca="1">VLOOKUP(RANDBETWEEN(1,65),TABLAS!$B$4:$D$68,2,0)</f>
        <v>ESSALUD-RÚgimen de prestaciones de salud</v>
      </c>
      <c r="F1067" s="41">
        <f t="shared" ca="1" si="16"/>
        <v>23138</v>
      </c>
      <c r="G1067" s="41">
        <f ca="1">RANDBETWEEN(70,130)/100*Tabla1[[#This Row],[Valor Meta 2019]]</f>
        <v>28691.119999999999</v>
      </c>
      <c r="H1067" s="40">
        <f ca="1">RANDBETWEEN(70,120)/100*Tabla1[[#This Row],[Valor Real 2019]]</f>
        <v>21231.428799999998</v>
      </c>
    </row>
    <row r="1068" spans="2:8" x14ac:dyDescent="0.25">
      <c r="B1068" s="33" t="s">
        <v>26</v>
      </c>
      <c r="C1068" s="36" t="str">
        <f ca="1">VLOOKUP(Tabla1[[#This Row],[Cuenta]],TABLAS!$C:$D,2,0)</f>
        <v>SERVICIOS DE TERCEROS</v>
      </c>
      <c r="D1068" s="33" t="s">
        <v>42</v>
      </c>
      <c r="E1068" s="39" t="str">
        <f ca="1">VLOOKUP(RANDBETWEEN(1,65),TABLAS!$B$4:$D$68,2,0)</f>
        <v>Agua</v>
      </c>
      <c r="F1068" s="41">
        <f t="shared" ca="1" si="16"/>
        <v>26683</v>
      </c>
      <c r="G1068" s="41">
        <f ca="1">RANDBETWEEN(70,130)/100*Tabla1[[#This Row],[Valor Meta 2019]]</f>
        <v>32286.43</v>
      </c>
      <c r="H1068" s="40">
        <f ca="1">RANDBETWEEN(70,120)/100*Tabla1[[#This Row],[Valor Real 2019]]</f>
        <v>38420.851699999999</v>
      </c>
    </row>
    <row r="1069" spans="2:8" x14ac:dyDescent="0.25">
      <c r="B1069" s="33" t="s">
        <v>26</v>
      </c>
      <c r="C1069" s="36" t="str">
        <f ca="1">VLOOKUP(Tabla1[[#This Row],[Cuenta]],TABLAS!$C:$D,2,0)</f>
        <v>SERVICIOS DE TERCEROS</v>
      </c>
      <c r="D1069" s="33" t="s">
        <v>42</v>
      </c>
      <c r="E1069" s="39" t="str">
        <f ca="1">VLOOKUP(RANDBETWEEN(1,65),TABLAS!$B$4:$D$68,2,0)</f>
        <v>Courier</v>
      </c>
      <c r="F1069" s="41">
        <f t="shared" ca="1" si="16"/>
        <v>28702</v>
      </c>
      <c r="G1069" s="41">
        <f ca="1">RANDBETWEEN(70,130)/100*Tabla1[[#This Row],[Valor Meta 2019]]</f>
        <v>22100.54</v>
      </c>
      <c r="H1069" s="40">
        <f ca="1">RANDBETWEEN(70,120)/100*Tabla1[[#This Row],[Valor Real 2019]]</f>
        <v>19890.486000000001</v>
      </c>
    </row>
    <row r="1070" spans="2:8" x14ac:dyDescent="0.25">
      <c r="B1070" s="33" t="s">
        <v>26</v>
      </c>
      <c r="C1070" s="36" t="str">
        <f ca="1">VLOOKUP(Tabla1[[#This Row],[Cuenta]],TABLAS!$C:$D,2,0)</f>
        <v>PERSONAL</v>
      </c>
      <c r="D1070" s="33" t="s">
        <v>42</v>
      </c>
      <c r="E1070" s="39" t="str">
        <f ca="1">VLOOKUP(RANDBETWEEN(1,65),TABLAS!$B$4:$D$68,2,0)</f>
        <v>CTS-Compensación por tiempo de servicio</v>
      </c>
      <c r="F1070" s="41">
        <f t="shared" ca="1" si="16"/>
        <v>25860</v>
      </c>
      <c r="G1070" s="41">
        <f ca="1">RANDBETWEEN(70,130)/100*Tabla1[[#This Row],[Valor Meta 2019]]</f>
        <v>32066.400000000001</v>
      </c>
      <c r="H1070" s="40">
        <f ca="1">RANDBETWEEN(70,120)/100*Tabla1[[#This Row],[Valor Real 2019]]</f>
        <v>34631.712000000007</v>
      </c>
    </row>
    <row r="1071" spans="2:8" x14ac:dyDescent="0.25">
      <c r="B1071" s="33" t="s">
        <v>26</v>
      </c>
      <c r="C1071" s="36" t="str">
        <f ca="1">VLOOKUP(Tabla1[[#This Row],[Cuenta]],TABLAS!$C:$D,2,0)</f>
        <v>GESTIÓN</v>
      </c>
      <c r="D1071" s="33" t="s">
        <v>42</v>
      </c>
      <c r="E1071" s="39" t="str">
        <f ca="1">VLOOKUP(RANDBETWEEN(1,65),TABLAS!$B$4:$D$68,2,0)</f>
        <v>Suministros diversos</v>
      </c>
      <c r="F1071" s="41">
        <f t="shared" ca="1" si="16"/>
        <v>17165</v>
      </c>
      <c r="G1071" s="41">
        <f ca="1">RANDBETWEEN(70,130)/100*Tabla1[[#This Row],[Valor Meta 2019]]</f>
        <v>16135.099999999999</v>
      </c>
      <c r="H1071" s="40">
        <f ca="1">RANDBETWEEN(70,120)/100*Tabla1[[#This Row],[Valor Real 2019]]</f>
        <v>15489.695999999998</v>
      </c>
    </row>
    <row r="1072" spans="2:8" x14ac:dyDescent="0.25">
      <c r="B1072" s="33" t="s">
        <v>26</v>
      </c>
      <c r="C1072" s="36" t="str">
        <f ca="1">VLOOKUP(Tabla1[[#This Row],[Cuenta]],TABLAS!$C:$D,2,0)</f>
        <v>PERSONAL</v>
      </c>
      <c r="D1072" s="33" t="s">
        <v>42</v>
      </c>
      <c r="E1072" s="39" t="str">
        <f ca="1">VLOOKUP(RANDBETWEEN(1,65),TABLAS!$B$4:$D$68,2,0)</f>
        <v>Gratificaciones Extraordinarias Empleados</v>
      </c>
      <c r="F1072" s="41">
        <f t="shared" ca="1" si="16"/>
        <v>20552</v>
      </c>
      <c r="G1072" s="41">
        <f ca="1">RANDBETWEEN(70,130)/100*Tabla1[[#This Row],[Valor Meta 2019]]</f>
        <v>23223.759999999998</v>
      </c>
      <c r="H1072" s="40">
        <f ca="1">RANDBETWEEN(70,120)/100*Tabla1[[#This Row],[Valor Real 2019]]</f>
        <v>18811.245599999998</v>
      </c>
    </row>
    <row r="1073" spans="2:8" x14ac:dyDescent="0.25">
      <c r="B1073" s="33" t="s">
        <v>26</v>
      </c>
      <c r="C1073" s="36" t="str">
        <f ca="1">VLOOKUP(Tabla1[[#This Row],[Cuenta]],TABLAS!$C:$D,2,0)</f>
        <v>SERVICIOS DE TERCEROS</v>
      </c>
      <c r="D1073" s="33" t="s">
        <v>42</v>
      </c>
      <c r="E1073" s="39" t="str">
        <f ca="1">VLOOKUP(RANDBETWEEN(1,65),TABLAS!$B$4:$D$68,2,0)</f>
        <v>Energia Electrica</v>
      </c>
      <c r="F1073" s="41">
        <f t="shared" ca="1" si="16"/>
        <v>14343</v>
      </c>
      <c r="G1073" s="41">
        <f ca="1">RANDBETWEEN(70,130)/100*Tabla1[[#This Row],[Valor Meta 2019]]</f>
        <v>13052.130000000001</v>
      </c>
      <c r="H1073" s="40">
        <f ca="1">RANDBETWEEN(70,120)/100*Tabla1[[#This Row],[Valor Real 2019]]</f>
        <v>11485.874400000001</v>
      </c>
    </row>
    <row r="1074" spans="2:8" x14ac:dyDescent="0.25">
      <c r="B1074" s="33" t="s">
        <v>26</v>
      </c>
      <c r="C1074" s="36" t="str">
        <f ca="1">VLOOKUP(Tabla1[[#This Row],[Cuenta]],TABLAS!$C:$D,2,0)</f>
        <v>PERSONAL</v>
      </c>
      <c r="D1074" s="33" t="s">
        <v>42</v>
      </c>
      <c r="E1074" s="39" t="str">
        <f ca="1">VLOOKUP(RANDBETWEEN(1,65),TABLAS!$B$4:$D$68,2,0)</f>
        <v>Tickets de alimentos</v>
      </c>
      <c r="F1074" s="41">
        <f t="shared" ca="1" si="16"/>
        <v>15105</v>
      </c>
      <c r="G1074" s="41">
        <f ca="1">RANDBETWEEN(70,130)/100*Tabla1[[#This Row],[Valor Meta 2019]]</f>
        <v>15407.1</v>
      </c>
      <c r="H1074" s="40">
        <f ca="1">RANDBETWEEN(70,120)/100*Tabla1[[#This Row],[Valor Real 2019]]</f>
        <v>12325.68</v>
      </c>
    </row>
    <row r="1075" spans="2:8" x14ac:dyDescent="0.25">
      <c r="B1075" s="33" t="s">
        <v>26</v>
      </c>
      <c r="C1075" s="36" t="str">
        <f ca="1">VLOOKUP(Tabla1[[#This Row],[Cuenta]],TABLAS!$C:$D,2,0)</f>
        <v>PERSONAL</v>
      </c>
      <c r="D1075" s="33" t="s">
        <v>42</v>
      </c>
      <c r="E1075" s="39" t="str">
        <f ca="1">VLOOKUP(RANDBETWEEN(1,65),TABLAS!$B$4:$D$68,2,0)</f>
        <v>CTS-Compensación por tiempo de servicio</v>
      </c>
      <c r="F1075" s="41">
        <f t="shared" ca="1" si="16"/>
        <v>8133</v>
      </c>
      <c r="G1075" s="41">
        <f ca="1">RANDBETWEEN(70,130)/100*Tabla1[[#This Row],[Valor Meta 2019]]</f>
        <v>7238.37</v>
      </c>
      <c r="H1075" s="40">
        <f ca="1">RANDBETWEEN(70,120)/100*Tabla1[[#This Row],[Valor Real 2019]]</f>
        <v>7093.6026000000002</v>
      </c>
    </row>
    <row r="1076" spans="2:8" x14ac:dyDescent="0.25">
      <c r="B1076" s="33" t="s">
        <v>26</v>
      </c>
      <c r="C1076" s="36" t="str">
        <f ca="1">VLOOKUP(Tabla1[[#This Row],[Cuenta]],TABLAS!$C:$D,2,0)</f>
        <v>PERSONAL</v>
      </c>
      <c r="D1076" s="33" t="s">
        <v>42</v>
      </c>
      <c r="E1076" s="39" t="str">
        <f ca="1">VLOOKUP(RANDBETWEEN(1,65),TABLAS!$B$4:$D$68,2,0)</f>
        <v>Sueldos</v>
      </c>
      <c r="F1076" s="41">
        <f t="shared" ca="1" si="16"/>
        <v>22618</v>
      </c>
      <c r="G1076" s="41">
        <f ca="1">RANDBETWEEN(70,130)/100*Tabla1[[#This Row],[Valor Meta 2019]]</f>
        <v>23522.720000000001</v>
      </c>
      <c r="H1076" s="40">
        <f ca="1">RANDBETWEEN(70,120)/100*Tabla1[[#This Row],[Valor Real 2019]]</f>
        <v>27756.809600000001</v>
      </c>
    </row>
    <row r="1077" spans="2:8" x14ac:dyDescent="0.25">
      <c r="B1077" s="33" t="s">
        <v>26</v>
      </c>
      <c r="C1077" s="36" t="str">
        <f ca="1">VLOOKUP(Tabla1[[#This Row],[Cuenta]],TABLAS!$C:$D,2,0)</f>
        <v>SERVICIOS DE TERCEROS</v>
      </c>
      <c r="D1077" s="33" t="s">
        <v>42</v>
      </c>
      <c r="E1077" s="39" t="str">
        <f ca="1">VLOOKUP(RANDBETWEEN(1,65),TABLAS!$B$4:$D$68,2,0)</f>
        <v>Flete a Provincia</v>
      </c>
      <c r="F1077" s="41">
        <f t="shared" ca="1" si="16"/>
        <v>18619</v>
      </c>
      <c r="G1077" s="41">
        <f ca="1">RANDBETWEEN(70,130)/100*Tabla1[[#This Row],[Valor Meta 2019]]</f>
        <v>15081.390000000001</v>
      </c>
      <c r="H1077" s="40">
        <f ca="1">RANDBETWEEN(70,120)/100*Tabla1[[#This Row],[Valor Real 2019]]</f>
        <v>11311.042500000001</v>
      </c>
    </row>
    <row r="1078" spans="2:8" x14ac:dyDescent="0.25">
      <c r="B1078" s="33" t="s">
        <v>26</v>
      </c>
      <c r="C1078" s="36" t="str">
        <f ca="1">VLOOKUP(Tabla1[[#This Row],[Cuenta]],TABLAS!$C:$D,2,0)</f>
        <v>GESTIÓN</v>
      </c>
      <c r="D1078" s="33" t="s">
        <v>42</v>
      </c>
      <c r="E1078" s="39" t="str">
        <f ca="1">VLOOKUP(RANDBETWEEN(1,65),TABLAS!$B$4:$D$68,2,0)</f>
        <v>Movilidad</v>
      </c>
      <c r="F1078" s="41">
        <f t="shared" ca="1" si="16"/>
        <v>10298</v>
      </c>
      <c r="G1078" s="41">
        <f ca="1">RANDBETWEEN(70,130)/100*Tabla1[[#This Row],[Valor Meta 2019]]</f>
        <v>12357.6</v>
      </c>
      <c r="H1078" s="40">
        <f ca="1">RANDBETWEEN(70,120)/100*Tabla1[[#This Row],[Valor Real 2019]]</f>
        <v>10133.232</v>
      </c>
    </row>
    <row r="1079" spans="2:8" x14ac:dyDescent="0.25">
      <c r="B1079" s="33" t="s">
        <v>26</v>
      </c>
      <c r="C1079" s="36" t="str">
        <f ca="1">VLOOKUP(Tabla1[[#This Row],[Cuenta]],TABLAS!$C:$D,2,0)</f>
        <v>GESTIÓN</v>
      </c>
      <c r="D1079" s="33" t="s">
        <v>42</v>
      </c>
      <c r="E1079" s="39" t="str">
        <f ca="1">VLOOKUP(RANDBETWEEN(1,65),TABLAS!$B$4:$D$68,2,0)</f>
        <v>Licencias de Sistemas</v>
      </c>
      <c r="F1079" s="41">
        <f t="shared" ca="1" si="16"/>
        <v>16829</v>
      </c>
      <c r="G1079" s="41">
        <f ca="1">RANDBETWEEN(70,130)/100*Tabla1[[#This Row],[Valor Meta 2019]]</f>
        <v>16492.419999999998</v>
      </c>
      <c r="H1079" s="40">
        <f ca="1">RANDBETWEEN(70,120)/100*Tabla1[[#This Row],[Valor Real 2019]]</f>
        <v>19625.979799999997</v>
      </c>
    </row>
    <row r="1080" spans="2:8" x14ac:dyDescent="0.25">
      <c r="B1080" s="33" t="s">
        <v>26</v>
      </c>
      <c r="C1080" s="36" t="str">
        <f ca="1">VLOOKUP(Tabla1[[#This Row],[Cuenta]],TABLAS!$C:$D,2,0)</f>
        <v>GESTIÓN</v>
      </c>
      <c r="D1080" s="33" t="s">
        <v>42</v>
      </c>
      <c r="E1080" s="39" t="str">
        <f ca="1">VLOOKUP(RANDBETWEEN(1,65),TABLAS!$B$4:$D$68,2,0)</f>
        <v>SOAT</v>
      </c>
      <c r="F1080" s="41">
        <f t="shared" ca="1" si="16"/>
        <v>29209</v>
      </c>
      <c r="G1080" s="41">
        <f ca="1">RANDBETWEEN(70,130)/100*Tabla1[[#This Row],[Valor Meta 2019]]</f>
        <v>31253.63</v>
      </c>
      <c r="H1080" s="40">
        <f ca="1">RANDBETWEEN(70,120)/100*Tabla1[[#This Row],[Valor Real 2019]]</f>
        <v>29378.412199999999</v>
      </c>
    </row>
    <row r="1081" spans="2:8" x14ac:dyDescent="0.25">
      <c r="B1081" s="33" t="s">
        <v>26</v>
      </c>
      <c r="C1081" s="36" t="str">
        <f ca="1">VLOOKUP(Tabla1[[#This Row],[Cuenta]],TABLAS!$C:$D,2,0)</f>
        <v>DEPRECIACIÓN, MAQ Y EQUIPOS</v>
      </c>
      <c r="D1081" s="33" t="s">
        <v>43</v>
      </c>
      <c r="E1081" s="39" t="str">
        <f ca="1">VLOOKUP(RANDBETWEEN(1,65),TABLAS!$B$4:$D$68,2,0)</f>
        <v>Deprec.Maquinarias Costo</v>
      </c>
      <c r="F1081" s="41">
        <f t="shared" ca="1" si="16"/>
        <v>29361</v>
      </c>
      <c r="G1081" s="41">
        <f ca="1">RANDBETWEEN(70,130)/100*Tabla1[[#This Row],[Valor Meta 2019]]</f>
        <v>22607.97</v>
      </c>
      <c r="H1081" s="40">
        <f ca="1">RANDBETWEEN(70,120)/100*Tabla1[[#This Row],[Valor Real 2019]]</f>
        <v>25773.085800000001</v>
      </c>
    </row>
    <row r="1082" spans="2:8" x14ac:dyDescent="0.25">
      <c r="B1082" s="33" t="s">
        <v>26</v>
      </c>
      <c r="C1082" s="36" t="str">
        <f ca="1">VLOOKUP(Tabla1[[#This Row],[Cuenta]],TABLAS!$C:$D,2,0)</f>
        <v>GESTIÓN</v>
      </c>
      <c r="D1082" s="33" t="s">
        <v>43</v>
      </c>
      <c r="E1082" s="39" t="str">
        <f ca="1">VLOOKUP(RANDBETWEEN(1,65),TABLAS!$B$4:$D$68,2,0)</f>
        <v>Seguros-vehiculos</v>
      </c>
      <c r="F1082" s="41">
        <f t="shared" ca="1" si="16"/>
        <v>15713</v>
      </c>
      <c r="G1082" s="41">
        <f ca="1">RANDBETWEEN(70,130)/100*Tabla1[[#This Row],[Valor Meta 2019]]</f>
        <v>15084.48</v>
      </c>
      <c r="H1082" s="40">
        <f ca="1">RANDBETWEEN(70,120)/100*Tabla1[[#This Row],[Valor Real 2019]]</f>
        <v>14330.255999999999</v>
      </c>
    </row>
    <row r="1083" spans="2:8" x14ac:dyDescent="0.25">
      <c r="B1083" s="33" t="s">
        <v>26</v>
      </c>
      <c r="C1083" s="36" t="str">
        <f ca="1">VLOOKUP(Tabla1[[#This Row],[Cuenta]],TABLAS!$C:$D,2,0)</f>
        <v>SERVICIOS DE TERCEROS</v>
      </c>
      <c r="D1083" s="33" t="s">
        <v>43</v>
      </c>
      <c r="E1083" s="39" t="str">
        <f ca="1">VLOOKUP(RANDBETWEEN(1,65),TABLAS!$B$4:$D$68,2,0)</f>
        <v>Gastos por almacenaje y/o embalaje</v>
      </c>
      <c r="F1083" s="41">
        <f t="shared" ca="1" si="16"/>
        <v>10450</v>
      </c>
      <c r="G1083" s="41">
        <f ca="1">RANDBETWEEN(70,130)/100*Tabla1[[#This Row],[Valor Meta 2019]]</f>
        <v>11286</v>
      </c>
      <c r="H1083" s="40">
        <f ca="1">RANDBETWEEN(70,120)/100*Tabla1[[#This Row],[Valor Real 2019]]</f>
        <v>13091.759999999998</v>
      </c>
    </row>
    <row r="1084" spans="2:8" x14ac:dyDescent="0.25">
      <c r="B1084" s="33" t="s">
        <v>26</v>
      </c>
      <c r="C1084" s="36" t="str">
        <f ca="1">VLOOKUP(Tabla1[[#This Row],[Cuenta]],TABLAS!$C:$D,2,0)</f>
        <v>SERVICIOS DE TERCEROS</v>
      </c>
      <c r="D1084" s="33" t="s">
        <v>43</v>
      </c>
      <c r="E1084" s="39" t="str">
        <f ca="1">VLOOKUP(RANDBETWEEN(1,65),TABLAS!$B$4:$D$68,2,0)</f>
        <v>Vigilancia</v>
      </c>
      <c r="F1084" s="41">
        <f t="shared" ca="1" si="16"/>
        <v>11080</v>
      </c>
      <c r="G1084" s="41">
        <f ca="1">RANDBETWEEN(70,130)/100*Tabla1[[#This Row],[Valor Meta 2019]]</f>
        <v>11523.2</v>
      </c>
      <c r="H1084" s="40">
        <f ca="1">RANDBETWEEN(70,120)/100*Tabla1[[#This Row],[Valor Real 2019]]</f>
        <v>12905.984000000002</v>
      </c>
    </row>
    <row r="1085" spans="2:8" x14ac:dyDescent="0.25">
      <c r="B1085" s="33" t="s">
        <v>26</v>
      </c>
      <c r="C1085" s="36" t="str">
        <f ca="1">VLOOKUP(Tabla1[[#This Row],[Cuenta]],TABLAS!$C:$D,2,0)</f>
        <v>PERSONAL</v>
      </c>
      <c r="D1085" s="33" t="s">
        <v>43</v>
      </c>
      <c r="E1085" s="39" t="str">
        <f ca="1">VLOOKUP(RANDBETWEEN(1,65),TABLAS!$B$4:$D$68,2,0)</f>
        <v>Sueldos</v>
      </c>
      <c r="F1085" s="41">
        <f t="shared" ca="1" si="16"/>
        <v>11528</v>
      </c>
      <c r="G1085" s="41">
        <f ca="1">RANDBETWEEN(70,130)/100*Tabla1[[#This Row],[Valor Meta 2019]]</f>
        <v>12680.800000000001</v>
      </c>
      <c r="H1085" s="40">
        <f ca="1">RANDBETWEEN(70,120)/100*Tabla1[[#This Row],[Valor Real 2019]]</f>
        <v>13314.840000000002</v>
      </c>
    </row>
    <row r="1086" spans="2:8" x14ac:dyDescent="0.25">
      <c r="B1086" s="33" t="s">
        <v>26</v>
      </c>
      <c r="C1086" s="36" t="str">
        <f ca="1">VLOOKUP(Tabla1[[#This Row],[Cuenta]],TABLAS!$C:$D,2,0)</f>
        <v>GESTIÓN</v>
      </c>
      <c r="D1086" s="33" t="s">
        <v>43</v>
      </c>
      <c r="E1086" s="39" t="str">
        <f ca="1">VLOOKUP(RANDBETWEEN(1,65),TABLAS!$B$4:$D$68,2,0)</f>
        <v>Suministros diversos</v>
      </c>
      <c r="F1086" s="41">
        <f t="shared" ca="1" si="16"/>
        <v>19715</v>
      </c>
      <c r="G1086" s="41">
        <f ca="1">RANDBETWEEN(70,130)/100*Tabla1[[#This Row],[Valor Meta 2019]]</f>
        <v>24446.6</v>
      </c>
      <c r="H1086" s="40">
        <f ca="1">RANDBETWEEN(70,120)/100*Tabla1[[#This Row],[Valor Real 2019]]</f>
        <v>23957.667999999998</v>
      </c>
    </row>
    <row r="1087" spans="2:8" x14ac:dyDescent="0.25">
      <c r="B1087" s="33" t="s">
        <v>26</v>
      </c>
      <c r="C1087" s="36" t="str">
        <f ca="1">VLOOKUP(Tabla1[[#This Row],[Cuenta]],TABLAS!$C:$D,2,0)</f>
        <v>DEPRECIACIÓN, MAQ Y EQUIPOS</v>
      </c>
      <c r="D1087" s="33" t="s">
        <v>43</v>
      </c>
      <c r="E1087" s="39" t="str">
        <f ca="1">VLOOKUP(RANDBETWEEN(1,65),TABLAS!$B$4:$D$68,2,0)</f>
        <v>Deprec. Edificaciones leasing</v>
      </c>
      <c r="F1087" s="41">
        <f t="shared" ca="1" si="16"/>
        <v>14987</v>
      </c>
      <c r="G1087" s="41">
        <f ca="1">RANDBETWEEN(70,130)/100*Tabla1[[#This Row],[Valor Meta 2019]]</f>
        <v>14987</v>
      </c>
      <c r="H1087" s="40">
        <f ca="1">RANDBETWEEN(70,120)/100*Tabla1[[#This Row],[Valor Real 2019]]</f>
        <v>13788.04</v>
      </c>
    </row>
    <row r="1088" spans="2:8" x14ac:dyDescent="0.25">
      <c r="B1088" s="33" t="s">
        <v>26</v>
      </c>
      <c r="C1088" s="36" t="str">
        <f ca="1">VLOOKUP(Tabla1[[#This Row],[Cuenta]],TABLAS!$C:$D,2,0)</f>
        <v>SERVICIOS DE TERCEROS</v>
      </c>
      <c r="D1088" s="33" t="s">
        <v>43</v>
      </c>
      <c r="E1088" s="39" t="str">
        <f ca="1">VLOOKUP(RANDBETWEEN(1,65),TABLAS!$B$4:$D$68,2,0)</f>
        <v>Consultorias</v>
      </c>
      <c r="F1088" s="41">
        <f t="shared" ca="1" si="16"/>
        <v>22677</v>
      </c>
      <c r="G1088" s="41">
        <f ca="1">RANDBETWEEN(70,130)/100*Tabla1[[#This Row],[Valor Meta 2019]]</f>
        <v>27212.399999999998</v>
      </c>
      <c r="H1088" s="40">
        <f ca="1">RANDBETWEEN(70,120)/100*Tabla1[[#This Row],[Valor Real 2019]]</f>
        <v>30750.011999999995</v>
      </c>
    </row>
    <row r="1089" spans="2:8" x14ac:dyDescent="0.25">
      <c r="B1089" s="33" t="s">
        <v>26</v>
      </c>
      <c r="C1089" s="36" t="str">
        <f ca="1">VLOOKUP(Tabla1[[#This Row],[Cuenta]],TABLAS!$C:$D,2,0)</f>
        <v>DEPRECIACIÓN, MAQ Y EQUIPOS</v>
      </c>
      <c r="D1089" s="33" t="s">
        <v>38</v>
      </c>
      <c r="E1089" s="39" t="str">
        <f ca="1">VLOOKUP(RANDBETWEEN(1,65),TABLAS!$B$4:$D$68,2,0)</f>
        <v>Dperec.Muebles y enseres Costo</v>
      </c>
      <c r="F1089" s="41">
        <f t="shared" ca="1" si="16"/>
        <v>13213</v>
      </c>
      <c r="G1089" s="41">
        <f ca="1">RANDBETWEEN(70,130)/100*Tabla1[[#This Row],[Valor Meta 2019]]</f>
        <v>9777.619999999999</v>
      </c>
      <c r="H1089" s="40">
        <f ca="1">RANDBETWEEN(70,120)/100*Tabla1[[#This Row],[Valor Real 2019]]</f>
        <v>8408.7531999999992</v>
      </c>
    </row>
    <row r="1090" spans="2:8" x14ac:dyDescent="0.25">
      <c r="B1090" s="33" t="s">
        <v>26</v>
      </c>
      <c r="C1090" s="36" t="str">
        <f ca="1">VLOOKUP(Tabla1[[#This Row],[Cuenta]],TABLAS!$C:$D,2,0)</f>
        <v>PERSONAL</v>
      </c>
      <c r="D1090" s="33" t="s">
        <v>38</v>
      </c>
      <c r="E1090" s="39" t="str">
        <f ca="1">VLOOKUP(RANDBETWEEN(1,65),TABLAS!$B$4:$D$68,2,0)</f>
        <v>Movilidad y/o servicio de Transporte</v>
      </c>
      <c r="F1090" s="41">
        <f t="shared" ca="1" si="16"/>
        <v>14365</v>
      </c>
      <c r="G1090" s="41">
        <f ca="1">RANDBETWEEN(70,130)/100*Tabla1[[#This Row],[Valor Meta 2019]]</f>
        <v>14077.699999999999</v>
      </c>
      <c r="H1090" s="40">
        <f ca="1">RANDBETWEEN(70,120)/100*Tabla1[[#This Row],[Valor Real 2019]]</f>
        <v>10839.829</v>
      </c>
    </row>
    <row r="1091" spans="2:8" x14ac:dyDescent="0.25">
      <c r="B1091" s="33" t="s">
        <v>26</v>
      </c>
      <c r="C1091" s="36" t="str">
        <f ca="1">VLOOKUP(Tabla1[[#This Row],[Cuenta]],TABLAS!$C:$D,2,0)</f>
        <v>SERVICIOS DE TERCEROS</v>
      </c>
      <c r="D1091" s="33" t="s">
        <v>38</v>
      </c>
      <c r="E1091" s="39" t="str">
        <f ca="1">VLOOKUP(RANDBETWEEN(1,65),TABLAS!$B$4:$D$68,2,0)</f>
        <v>Otros Fletes</v>
      </c>
      <c r="F1091" s="41">
        <f t="shared" ca="1" si="16"/>
        <v>29826</v>
      </c>
      <c r="G1091" s="41">
        <f ca="1">RANDBETWEEN(70,130)/100*Tabla1[[#This Row],[Valor Meta 2019]]</f>
        <v>37282.5</v>
      </c>
      <c r="H1091" s="40">
        <f ca="1">RANDBETWEEN(70,120)/100*Tabla1[[#This Row],[Valor Real 2019]]</f>
        <v>38773.800000000003</v>
      </c>
    </row>
    <row r="1092" spans="2:8" x14ac:dyDescent="0.25">
      <c r="B1092" s="33" t="s">
        <v>26</v>
      </c>
      <c r="C1092" s="36" t="str">
        <f ca="1">VLOOKUP(Tabla1[[#This Row],[Cuenta]],TABLAS!$C:$D,2,0)</f>
        <v>GESTIÓN</v>
      </c>
      <c r="D1092" s="33" t="s">
        <v>38</v>
      </c>
      <c r="E1092" s="39" t="str">
        <f ca="1">VLOOKUP(RANDBETWEEN(1,65),TABLAS!$B$4:$D$68,2,0)</f>
        <v>Suministros diversos</v>
      </c>
      <c r="F1092" s="41">
        <f t="shared" ca="1" si="16"/>
        <v>20945</v>
      </c>
      <c r="G1092" s="41">
        <f ca="1">RANDBETWEEN(70,130)/100*Tabla1[[#This Row],[Valor Meta 2019]]</f>
        <v>25762.35</v>
      </c>
      <c r="H1092" s="40">
        <f ca="1">RANDBETWEEN(70,120)/100*Tabla1[[#This Row],[Valor Real 2019]]</f>
        <v>26277.596999999998</v>
      </c>
    </row>
    <row r="1093" spans="2:8" x14ac:dyDescent="0.25">
      <c r="B1093" s="33" t="s">
        <v>26</v>
      </c>
      <c r="C1093" s="36" t="str">
        <f ca="1">VLOOKUP(Tabla1[[#This Row],[Cuenta]],TABLAS!$C:$D,2,0)</f>
        <v>PERSONAL</v>
      </c>
      <c r="D1093" s="33" t="s">
        <v>38</v>
      </c>
      <c r="E1093" s="39" t="str">
        <f ca="1">VLOOKUP(RANDBETWEEN(1,65),TABLAS!$B$4:$D$68,2,0)</f>
        <v>SCTR-Seg complemntario trabajo de riesgo</v>
      </c>
      <c r="F1093" s="41">
        <f t="shared" ca="1" si="16"/>
        <v>17253</v>
      </c>
      <c r="G1093" s="41">
        <f ca="1">RANDBETWEEN(70,130)/100*Tabla1[[#This Row],[Valor Meta 2019]]</f>
        <v>17770.59</v>
      </c>
      <c r="H1093" s="40">
        <f ca="1">RANDBETWEEN(70,120)/100*Tabla1[[#This Row],[Valor Real 2019]]</f>
        <v>16526.648700000002</v>
      </c>
    </row>
    <row r="1094" spans="2:8" x14ac:dyDescent="0.25">
      <c r="B1094" s="33" t="s">
        <v>26</v>
      </c>
      <c r="C1094" s="36" t="str">
        <f ca="1">VLOOKUP(Tabla1[[#This Row],[Cuenta]],TABLAS!$C:$D,2,0)</f>
        <v>DEPRECIACIÓN, MAQ Y EQUIPOS</v>
      </c>
      <c r="D1094" s="33" t="s">
        <v>38</v>
      </c>
      <c r="E1094" s="39" t="str">
        <f ca="1">VLOOKUP(RANDBETWEEN(1,65),TABLAS!$B$4:$D$68,2,0)</f>
        <v>Perdida medicion activos-MercaderÝa Difer.inventar</v>
      </c>
      <c r="F1094" s="41">
        <f t="shared" ref="F1094:F1157" ca="1" si="17">RANDBETWEEN(8000,30000)</f>
        <v>23423</v>
      </c>
      <c r="G1094" s="41">
        <f ca="1">RANDBETWEEN(70,130)/100*Tabla1[[#This Row],[Valor Meta 2019]]</f>
        <v>19675.32</v>
      </c>
      <c r="H1094" s="40">
        <f ca="1">RANDBETWEEN(70,120)/100*Tabla1[[#This Row],[Valor Real 2019]]</f>
        <v>19872.073199999999</v>
      </c>
    </row>
    <row r="1095" spans="2:8" x14ac:dyDescent="0.25">
      <c r="B1095" s="33" t="s">
        <v>26</v>
      </c>
      <c r="C1095" s="36" t="str">
        <f ca="1">VLOOKUP(Tabla1[[#This Row],[Cuenta]],TABLAS!$C:$D,2,0)</f>
        <v>DEPRECIACIÓN, MAQ Y EQUIPOS</v>
      </c>
      <c r="D1095" s="33" t="s">
        <v>39</v>
      </c>
      <c r="E1095" s="39" t="str">
        <f ca="1">VLOOKUP(RANDBETWEEN(1,65),TABLAS!$B$4:$D$68,2,0)</f>
        <v>Deprec.Equipo de computo leasing</v>
      </c>
      <c r="F1095" s="41">
        <f t="shared" ca="1" si="17"/>
        <v>16077</v>
      </c>
      <c r="G1095" s="41">
        <f ca="1">RANDBETWEEN(70,130)/100*Tabla1[[#This Row],[Valor Meta 2019]]</f>
        <v>12218.52</v>
      </c>
      <c r="H1095" s="40">
        <f ca="1">RANDBETWEEN(70,120)/100*Tabla1[[#This Row],[Valor Real 2019]]</f>
        <v>12462.8904</v>
      </c>
    </row>
    <row r="1096" spans="2:8" x14ac:dyDescent="0.25">
      <c r="B1096" s="33" t="s">
        <v>26</v>
      </c>
      <c r="C1096" s="36" t="str">
        <f ca="1">VLOOKUP(Tabla1[[#This Row],[Cuenta]],TABLAS!$C:$D,2,0)</f>
        <v>GESTIÓN</v>
      </c>
      <c r="D1096" s="33" t="s">
        <v>39</v>
      </c>
      <c r="E1096" s="39" t="str">
        <f ca="1">VLOOKUP(RANDBETWEEN(1,65),TABLAS!$B$4:$D$68,2,0)</f>
        <v>Arbitrios municipales</v>
      </c>
      <c r="F1096" s="41">
        <f t="shared" ca="1" si="17"/>
        <v>27835</v>
      </c>
      <c r="G1096" s="41">
        <f ca="1">RANDBETWEEN(70,130)/100*Tabla1[[#This Row],[Valor Meta 2019]]</f>
        <v>27835</v>
      </c>
      <c r="H1096" s="40">
        <f ca="1">RANDBETWEEN(70,120)/100*Tabla1[[#This Row],[Valor Real 2019]]</f>
        <v>24773.15</v>
      </c>
    </row>
    <row r="1097" spans="2:8" x14ac:dyDescent="0.25">
      <c r="B1097" s="33" t="s">
        <v>26</v>
      </c>
      <c r="C1097" s="36" t="str">
        <f ca="1">VLOOKUP(Tabla1[[#This Row],[Cuenta]],TABLAS!$C:$D,2,0)</f>
        <v>DEPRECIACIÓN, MAQ Y EQUIPOS</v>
      </c>
      <c r="D1097" s="33" t="s">
        <v>39</v>
      </c>
      <c r="E1097" s="39" t="str">
        <f ca="1">VLOOKUP(RANDBETWEEN(1,65),TABLAS!$B$4:$D$68,2,0)</f>
        <v>Depre.Equipos diversos leasing</v>
      </c>
      <c r="F1097" s="41">
        <f t="shared" ca="1" si="17"/>
        <v>27433</v>
      </c>
      <c r="G1097" s="41">
        <f ca="1">RANDBETWEEN(70,130)/100*Tabla1[[#This Row],[Valor Meta 2019]]</f>
        <v>23043.719999999998</v>
      </c>
      <c r="H1097" s="40">
        <f ca="1">RANDBETWEEN(70,120)/100*Tabla1[[#This Row],[Valor Real 2019]]</f>
        <v>26730.715199999995</v>
      </c>
    </row>
    <row r="1098" spans="2:8" x14ac:dyDescent="0.25">
      <c r="B1098" s="33" t="s">
        <v>26</v>
      </c>
      <c r="C1098" s="36" t="str">
        <f ca="1">VLOOKUP(Tabla1[[#This Row],[Cuenta]],TABLAS!$C:$D,2,0)</f>
        <v>PERSONAL</v>
      </c>
      <c r="D1098" s="33" t="s">
        <v>39</v>
      </c>
      <c r="E1098" s="39" t="str">
        <f ca="1">VLOOKUP(RANDBETWEEN(1,65),TABLAS!$B$4:$D$68,2,0)</f>
        <v>Gratificaciones Extraordinarias Empleados</v>
      </c>
      <c r="F1098" s="41">
        <f t="shared" ca="1" si="17"/>
        <v>13102</v>
      </c>
      <c r="G1098" s="41">
        <f ca="1">RANDBETWEEN(70,130)/100*Tabla1[[#This Row],[Valor Meta 2019]]</f>
        <v>12839.96</v>
      </c>
      <c r="H1098" s="40">
        <f ca="1">RANDBETWEEN(70,120)/100*Tabla1[[#This Row],[Valor Real 2019]]</f>
        <v>14509.154799999998</v>
      </c>
    </row>
    <row r="1099" spans="2:8" x14ac:dyDescent="0.25">
      <c r="B1099" s="33" t="s">
        <v>26</v>
      </c>
      <c r="C1099" s="36" t="str">
        <f ca="1">VLOOKUP(Tabla1[[#This Row],[Cuenta]],TABLAS!$C:$D,2,0)</f>
        <v>SERVICIOS DE TERCEROS</v>
      </c>
      <c r="D1099" s="33" t="s">
        <v>39</v>
      </c>
      <c r="E1099" s="39" t="str">
        <f ca="1">VLOOKUP(RANDBETWEEN(1,65),TABLAS!$B$4:$D$68,2,0)</f>
        <v>Selección Y Eval. Pe</v>
      </c>
      <c r="F1099" s="41">
        <f t="shared" ca="1" si="17"/>
        <v>20289</v>
      </c>
      <c r="G1099" s="41">
        <f ca="1">RANDBETWEEN(70,130)/100*Tabla1[[#This Row],[Valor Meta 2019]]</f>
        <v>19071.66</v>
      </c>
      <c r="H1099" s="40">
        <f ca="1">RANDBETWEEN(70,120)/100*Tabla1[[#This Row],[Valor Real 2019]]</f>
        <v>21932.409</v>
      </c>
    </row>
    <row r="1100" spans="2:8" x14ac:dyDescent="0.25">
      <c r="B1100" s="33" t="s">
        <v>26</v>
      </c>
      <c r="C1100" s="36" t="str">
        <f ca="1">VLOOKUP(Tabla1[[#This Row],[Cuenta]],TABLAS!$C:$D,2,0)</f>
        <v>PERSONAL</v>
      </c>
      <c r="D1100" s="33" t="s">
        <v>39</v>
      </c>
      <c r="E1100" s="39" t="str">
        <f ca="1">VLOOKUP(RANDBETWEEN(1,65),TABLAS!$B$4:$D$68,2,0)</f>
        <v>ESSALUD-RÚgimen de prestaciones de salud</v>
      </c>
      <c r="F1100" s="41">
        <f t="shared" ca="1" si="17"/>
        <v>10098</v>
      </c>
      <c r="G1100" s="41">
        <f ca="1">RANDBETWEEN(70,130)/100*Tabla1[[#This Row],[Valor Meta 2019]]</f>
        <v>13127.4</v>
      </c>
      <c r="H1100" s="40">
        <f ca="1">RANDBETWEEN(70,120)/100*Tabla1[[#This Row],[Valor Real 2019]]</f>
        <v>10108.098</v>
      </c>
    </row>
    <row r="1101" spans="2:8" x14ac:dyDescent="0.25">
      <c r="B1101" s="33" t="s">
        <v>26</v>
      </c>
      <c r="C1101" s="36" t="str">
        <f ca="1">VLOOKUP(Tabla1[[#This Row],[Cuenta]],TABLAS!$C:$D,2,0)</f>
        <v>DEPRECIACIÓN, MAQ Y EQUIPOS</v>
      </c>
      <c r="D1101" s="33" t="s">
        <v>39</v>
      </c>
      <c r="E1101" s="39" t="str">
        <f ca="1">VLOOKUP(RANDBETWEEN(1,65),TABLAS!$B$4:$D$68,2,0)</f>
        <v>Depre.Equipos diversos leasing</v>
      </c>
      <c r="F1101" s="41">
        <f t="shared" ca="1" si="17"/>
        <v>14999</v>
      </c>
      <c r="G1101" s="41">
        <f ca="1">RANDBETWEEN(70,130)/100*Tabla1[[#This Row],[Valor Meta 2019]]</f>
        <v>13799.08</v>
      </c>
      <c r="H1101" s="40">
        <f ca="1">RANDBETWEEN(70,120)/100*Tabla1[[#This Row],[Valor Real 2019]]</f>
        <v>9797.3467999999993</v>
      </c>
    </row>
    <row r="1102" spans="2:8" x14ac:dyDescent="0.25">
      <c r="B1102" s="33" t="s">
        <v>26</v>
      </c>
      <c r="C1102" s="36" t="str">
        <f ca="1">VLOOKUP(Tabla1[[#This Row],[Cuenta]],TABLAS!$C:$D,2,0)</f>
        <v>PERSONAL</v>
      </c>
      <c r="D1102" s="33" t="s">
        <v>39</v>
      </c>
      <c r="E1102" s="39" t="str">
        <f ca="1">VLOOKUP(RANDBETWEEN(1,65),TABLAS!$B$4:$D$68,2,0)</f>
        <v>ESSALUD-RÚgimen de prestaciones de salud</v>
      </c>
      <c r="F1102" s="41">
        <f t="shared" ca="1" si="17"/>
        <v>25633</v>
      </c>
      <c r="G1102" s="41">
        <f ca="1">RANDBETWEEN(70,130)/100*Tabla1[[#This Row],[Valor Meta 2019]]</f>
        <v>27427.31</v>
      </c>
      <c r="H1102" s="40">
        <f ca="1">RANDBETWEEN(70,120)/100*Tabla1[[#This Row],[Valor Real 2019]]</f>
        <v>29072.948600000003</v>
      </c>
    </row>
    <row r="1103" spans="2:8" x14ac:dyDescent="0.25">
      <c r="B1103" s="33" t="s">
        <v>26</v>
      </c>
      <c r="C1103" s="36" t="str">
        <f ca="1">VLOOKUP(Tabla1[[#This Row],[Cuenta]],TABLAS!$C:$D,2,0)</f>
        <v>GESTIÓN</v>
      </c>
      <c r="D1103" s="33" t="s">
        <v>39</v>
      </c>
      <c r="E1103" s="39" t="str">
        <f ca="1">VLOOKUP(RANDBETWEEN(1,65),TABLAS!$B$4:$D$68,2,0)</f>
        <v>Arbitrios municipales</v>
      </c>
      <c r="F1103" s="41">
        <f t="shared" ca="1" si="17"/>
        <v>21255</v>
      </c>
      <c r="G1103" s="41">
        <f ca="1">RANDBETWEEN(70,130)/100*Tabla1[[#This Row],[Valor Meta 2019]]</f>
        <v>25931.1</v>
      </c>
      <c r="H1103" s="40">
        <f ca="1">RANDBETWEEN(70,120)/100*Tabla1[[#This Row],[Valor Real 2019]]</f>
        <v>20744.88</v>
      </c>
    </row>
    <row r="1104" spans="2:8" x14ac:dyDescent="0.25">
      <c r="B1104" s="33" t="s">
        <v>26</v>
      </c>
      <c r="C1104" s="36" t="str">
        <f ca="1">VLOOKUP(Tabla1[[#This Row],[Cuenta]],TABLAS!$C:$D,2,0)</f>
        <v>GESTIÓN</v>
      </c>
      <c r="D1104" s="33" t="s">
        <v>39</v>
      </c>
      <c r="E1104" s="39" t="str">
        <f ca="1">VLOOKUP(RANDBETWEEN(1,65),TABLAS!$B$4:$D$68,2,0)</f>
        <v>Combustible</v>
      </c>
      <c r="F1104" s="41">
        <f t="shared" ca="1" si="17"/>
        <v>15306</v>
      </c>
      <c r="G1104" s="41">
        <f ca="1">RANDBETWEEN(70,130)/100*Tabla1[[#This Row],[Valor Meta 2019]]</f>
        <v>16530.48</v>
      </c>
      <c r="H1104" s="40">
        <f ca="1">RANDBETWEEN(70,120)/100*Tabla1[[#This Row],[Valor Real 2019]]</f>
        <v>14546.822399999999</v>
      </c>
    </row>
    <row r="1105" spans="2:8" x14ac:dyDescent="0.25">
      <c r="B1105" s="33" t="s">
        <v>26</v>
      </c>
      <c r="C1105" s="36" t="str">
        <f ca="1">VLOOKUP(Tabla1[[#This Row],[Cuenta]],TABLAS!$C:$D,2,0)</f>
        <v>SERVICIOS DE TERCEROS</v>
      </c>
      <c r="D1105" s="33" t="s">
        <v>39</v>
      </c>
      <c r="E1105" s="39" t="str">
        <f ca="1">VLOOKUP(RANDBETWEEN(1,65),TABLAS!$B$4:$D$68,2,0)</f>
        <v>Consultorias</v>
      </c>
      <c r="F1105" s="41">
        <f t="shared" ca="1" si="17"/>
        <v>8333</v>
      </c>
      <c r="G1105" s="41">
        <f ca="1">RANDBETWEEN(70,130)/100*Tabla1[[#This Row],[Valor Meta 2019]]</f>
        <v>9582.9499999999989</v>
      </c>
      <c r="H1105" s="40">
        <f ca="1">RANDBETWEEN(70,120)/100*Tabla1[[#This Row],[Valor Real 2019]]</f>
        <v>10445.415499999999</v>
      </c>
    </row>
    <row r="1106" spans="2:8" x14ac:dyDescent="0.25">
      <c r="B1106" s="33" t="s">
        <v>26</v>
      </c>
      <c r="C1106" s="36" t="str">
        <f ca="1">VLOOKUP(Tabla1[[#This Row],[Cuenta]],TABLAS!$C:$D,2,0)</f>
        <v>GESTIÓN</v>
      </c>
      <c r="D1106" s="33" t="s">
        <v>39</v>
      </c>
      <c r="E1106" s="39" t="str">
        <f ca="1">VLOOKUP(RANDBETWEEN(1,65),TABLAS!$B$4:$D$68,2,0)</f>
        <v>Suministros diversos</v>
      </c>
      <c r="F1106" s="41">
        <f t="shared" ca="1" si="17"/>
        <v>17951</v>
      </c>
      <c r="G1106" s="41">
        <f ca="1">RANDBETWEEN(70,130)/100*Tabla1[[#This Row],[Valor Meta 2019]]</f>
        <v>15617.37</v>
      </c>
      <c r="H1106" s="40">
        <f ca="1">RANDBETWEEN(70,120)/100*Tabla1[[#This Row],[Valor Real 2019]]</f>
        <v>14211.806700000001</v>
      </c>
    </row>
    <row r="1107" spans="2:8" x14ac:dyDescent="0.25">
      <c r="B1107" s="33" t="s">
        <v>26</v>
      </c>
      <c r="C1107" s="36" t="str">
        <f ca="1">VLOOKUP(Tabla1[[#This Row],[Cuenta]],TABLAS!$C:$D,2,0)</f>
        <v>GESTIÓN</v>
      </c>
      <c r="D1107" s="33" t="s">
        <v>39</v>
      </c>
      <c r="E1107" s="39" t="str">
        <f ca="1">VLOOKUP(RANDBETWEEN(1,65),TABLAS!$B$4:$D$68,2,0)</f>
        <v>Movilidad</v>
      </c>
      <c r="F1107" s="41">
        <f t="shared" ca="1" si="17"/>
        <v>11195</v>
      </c>
      <c r="G1107" s="41">
        <f ca="1">RANDBETWEEN(70,130)/100*Tabla1[[#This Row],[Valor Meta 2019]]</f>
        <v>13657.9</v>
      </c>
      <c r="H1107" s="40">
        <f ca="1">RANDBETWEEN(70,120)/100*Tabla1[[#This Row],[Valor Real 2019]]</f>
        <v>12701.847</v>
      </c>
    </row>
    <row r="1108" spans="2:8" x14ac:dyDescent="0.25">
      <c r="B1108" s="33" t="s">
        <v>26</v>
      </c>
      <c r="C1108" s="36" t="str">
        <f ca="1">VLOOKUP(Tabla1[[#This Row],[Cuenta]],TABLAS!$C:$D,2,0)</f>
        <v>DEPRECIACIÓN, MAQ Y EQUIPOS</v>
      </c>
      <c r="D1108" s="33" t="s">
        <v>39</v>
      </c>
      <c r="E1108" s="39" t="str">
        <f ca="1">VLOOKUP(RANDBETWEEN(1,65),TABLAS!$B$4:$D$68,2,0)</f>
        <v>Deprec.Equipos diversos Costo</v>
      </c>
      <c r="F1108" s="41">
        <f t="shared" ca="1" si="17"/>
        <v>16931</v>
      </c>
      <c r="G1108" s="41">
        <f ca="1">RANDBETWEEN(70,130)/100*Tabla1[[#This Row],[Valor Meta 2019]]</f>
        <v>16931</v>
      </c>
      <c r="H1108" s="40">
        <f ca="1">RANDBETWEEN(70,120)/100*Tabla1[[#This Row],[Valor Real 2019]]</f>
        <v>19809.27</v>
      </c>
    </row>
    <row r="1109" spans="2:8" x14ac:dyDescent="0.25">
      <c r="B1109" s="33" t="s">
        <v>26</v>
      </c>
      <c r="C1109" s="36" t="str">
        <f ca="1">VLOOKUP(Tabla1[[#This Row],[Cuenta]],TABLAS!$C:$D,2,0)</f>
        <v>PERSONAL</v>
      </c>
      <c r="D1109" s="33" t="s">
        <v>40</v>
      </c>
      <c r="E1109" s="39" t="str">
        <f ca="1">VLOOKUP(RANDBETWEEN(1,65),TABLAS!$B$4:$D$68,2,0)</f>
        <v>Movilidad y/o servicio de Transporte</v>
      </c>
      <c r="F1109" s="41">
        <f t="shared" ca="1" si="17"/>
        <v>27690</v>
      </c>
      <c r="G1109" s="41">
        <f ca="1">RANDBETWEEN(70,130)/100*Tabla1[[#This Row],[Valor Meta 2019]]</f>
        <v>26582.399999999998</v>
      </c>
      <c r="H1109" s="40">
        <f ca="1">RANDBETWEEN(70,120)/100*Tabla1[[#This Row],[Valor Real 2019]]</f>
        <v>21265.919999999998</v>
      </c>
    </row>
    <row r="1110" spans="2:8" x14ac:dyDescent="0.25">
      <c r="B1110" s="33" t="s">
        <v>26</v>
      </c>
      <c r="C1110" s="36" t="str">
        <f ca="1">VLOOKUP(Tabla1[[#This Row],[Cuenta]],TABLAS!$C:$D,2,0)</f>
        <v>DEPRECIACIÓN, MAQ Y EQUIPOS</v>
      </c>
      <c r="D1110" s="33" t="s">
        <v>40</v>
      </c>
      <c r="E1110" s="39" t="str">
        <f ca="1">VLOOKUP(RANDBETWEEN(1,65),TABLAS!$B$4:$D$68,2,0)</f>
        <v>Depre.Equipos diversos leasing</v>
      </c>
      <c r="F1110" s="41">
        <f t="shared" ca="1" si="17"/>
        <v>14544</v>
      </c>
      <c r="G1110" s="41">
        <f ca="1">RANDBETWEEN(70,130)/100*Tabla1[[#This Row],[Valor Meta 2019]]</f>
        <v>12653.28</v>
      </c>
      <c r="H1110" s="40">
        <f ca="1">RANDBETWEEN(70,120)/100*Tabla1[[#This Row],[Valor Real 2019]]</f>
        <v>9489.9600000000009</v>
      </c>
    </row>
    <row r="1111" spans="2:8" x14ac:dyDescent="0.25">
      <c r="B1111" s="33" t="s">
        <v>26</v>
      </c>
      <c r="C1111" s="36" t="str">
        <f ca="1">VLOOKUP(Tabla1[[#This Row],[Cuenta]],TABLAS!$C:$D,2,0)</f>
        <v>PERSONAL</v>
      </c>
      <c r="D1111" s="33" t="s">
        <v>40</v>
      </c>
      <c r="E1111" s="39" t="str">
        <f ca="1">VLOOKUP(RANDBETWEEN(1,65),TABLAS!$B$4:$D$68,2,0)</f>
        <v>Incentivo por cese</v>
      </c>
      <c r="F1111" s="41">
        <f t="shared" ca="1" si="17"/>
        <v>20497</v>
      </c>
      <c r="G1111" s="41">
        <f ca="1">RANDBETWEEN(70,130)/100*Tabla1[[#This Row],[Valor Meta 2019]]</f>
        <v>25416.28</v>
      </c>
      <c r="H1111" s="40">
        <f ca="1">RANDBETWEEN(70,120)/100*Tabla1[[#This Row],[Valor Real 2019]]</f>
        <v>18808.047199999997</v>
      </c>
    </row>
    <row r="1112" spans="2:8" x14ac:dyDescent="0.25">
      <c r="B1112" s="33" t="s">
        <v>26</v>
      </c>
      <c r="C1112" s="36" t="str">
        <f ca="1">VLOOKUP(Tabla1[[#This Row],[Cuenta]],TABLAS!$C:$D,2,0)</f>
        <v>SERVICIOS DE TERCEROS</v>
      </c>
      <c r="D1112" s="33" t="s">
        <v>40</v>
      </c>
      <c r="E1112" s="39" t="str">
        <f ca="1">VLOOKUP(RANDBETWEEN(1,65),TABLAS!$B$4:$D$68,2,0)</f>
        <v>Reparaciones Vehiculos</v>
      </c>
      <c r="F1112" s="41">
        <f t="shared" ca="1" si="17"/>
        <v>17824</v>
      </c>
      <c r="G1112" s="41">
        <f ca="1">RANDBETWEEN(70,130)/100*Tabla1[[#This Row],[Valor Meta 2019]]</f>
        <v>18002.240000000002</v>
      </c>
      <c r="H1112" s="40">
        <f ca="1">RANDBETWEEN(70,120)/100*Tabla1[[#This Row],[Valor Real 2019]]</f>
        <v>15481.9264</v>
      </c>
    </row>
    <row r="1113" spans="2:8" x14ac:dyDescent="0.25">
      <c r="B1113" s="33" t="s">
        <v>26</v>
      </c>
      <c r="C1113" s="36" t="str">
        <f ca="1">VLOOKUP(Tabla1[[#This Row],[Cuenta]],TABLAS!$C:$D,2,0)</f>
        <v>GESTIÓN</v>
      </c>
      <c r="D1113" s="33" t="s">
        <v>40</v>
      </c>
      <c r="E1113" s="39" t="str">
        <f ca="1">VLOOKUP(RANDBETWEEN(1,65),TABLAS!$B$4:$D$68,2,0)</f>
        <v>Combustible</v>
      </c>
      <c r="F1113" s="41">
        <f t="shared" ca="1" si="17"/>
        <v>18681</v>
      </c>
      <c r="G1113" s="41">
        <f ca="1">RANDBETWEEN(70,130)/100*Tabla1[[#This Row],[Valor Meta 2019]]</f>
        <v>24285.3</v>
      </c>
      <c r="H1113" s="40">
        <f ca="1">RANDBETWEEN(70,120)/100*Tabla1[[#This Row],[Valor Real 2019]]</f>
        <v>17242.562999999998</v>
      </c>
    </row>
    <row r="1114" spans="2:8" x14ac:dyDescent="0.25">
      <c r="B1114" s="33" t="s">
        <v>26</v>
      </c>
      <c r="C1114" s="36" t="str">
        <f ca="1">VLOOKUP(Tabla1[[#This Row],[Cuenta]],TABLAS!$C:$D,2,0)</f>
        <v>PERSONAL</v>
      </c>
      <c r="D1114" s="33" t="s">
        <v>40</v>
      </c>
      <c r="E1114" s="39" t="str">
        <f ca="1">VLOOKUP(RANDBETWEEN(1,65),TABLAS!$B$4:$D$68,2,0)</f>
        <v>Gratif. Ordinarias Empleados</v>
      </c>
      <c r="F1114" s="41">
        <f t="shared" ca="1" si="17"/>
        <v>26937</v>
      </c>
      <c r="G1114" s="41">
        <f ca="1">RANDBETWEEN(70,130)/100*Tabla1[[#This Row],[Valor Meta 2019]]</f>
        <v>29900.070000000003</v>
      </c>
      <c r="H1114" s="40">
        <f ca="1">RANDBETWEEN(70,120)/100*Tabla1[[#This Row],[Valor Real 2019]]</f>
        <v>28405.066500000001</v>
      </c>
    </row>
    <row r="1115" spans="2:8" x14ac:dyDescent="0.25">
      <c r="B1115" s="33" t="s">
        <v>26</v>
      </c>
      <c r="C1115" s="36" t="str">
        <f ca="1">VLOOKUP(Tabla1[[#This Row],[Cuenta]],TABLAS!$C:$D,2,0)</f>
        <v>SERVICIOS DE TERCEROS</v>
      </c>
      <c r="D1115" s="33" t="s">
        <v>40</v>
      </c>
      <c r="E1115" s="39" t="str">
        <f ca="1">VLOOKUP(RANDBETWEEN(1,65),TABLAS!$B$4:$D$68,2,0)</f>
        <v>Gasto de viaje</v>
      </c>
      <c r="F1115" s="41">
        <f t="shared" ca="1" si="17"/>
        <v>27890</v>
      </c>
      <c r="G1115" s="41">
        <f ca="1">RANDBETWEEN(70,130)/100*Tabla1[[#This Row],[Valor Meta 2019]]</f>
        <v>21196.400000000001</v>
      </c>
      <c r="H1115" s="40">
        <f ca="1">RANDBETWEEN(70,120)/100*Tabla1[[#This Row],[Valor Real 2019]]</f>
        <v>15897.300000000001</v>
      </c>
    </row>
    <row r="1116" spans="2:8" x14ac:dyDescent="0.25">
      <c r="B1116" s="33" t="s">
        <v>26</v>
      </c>
      <c r="C1116" s="36" t="str">
        <f ca="1">VLOOKUP(Tabla1[[#This Row],[Cuenta]],TABLAS!$C:$D,2,0)</f>
        <v>SERVICIOS DE TERCEROS</v>
      </c>
      <c r="D1116" s="33" t="s">
        <v>40</v>
      </c>
      <c r="E1116" s="39" t="str">
        <f ca="1">VLOOKUP(RANDBETWEEN(1,65),TABLAS!$B$4:$D$68,2,0)</f>
        <v>Limpieza</v>
      </c>
      <c r="F1116" s="41">
        <f t="shared" ca="1" si="17"/>
        <v>25696</v>
      </c>
      <c r="G1116" s="41">
        <f ca="1">RANDBETWEEN(70,130)/100*Tabla1[[#This Row],[Valor Meta 2019]]</f>
        <v>18758.079999999998</v>
      </c>
      <c r="H1116" s="40">
        <f ca="1">RANDBETWEEN(70,120)/100*Tabla1[[#This Row],[Valor Real 2019]]</f>
        <v>19883.5648</v>
      </c>
    </row>
    <row r="1117" spans="2:8" x14ac:dyDescent="0.25">
      <c r="B1117" s="33" t="s">
        <v>26</v>
      </c>
      <c r="C1117" s="36" t="str">
        <f ca="1">VLOOKUP(Tabla1[[#This Row],[Cuenta]],TABLAS!$C:$D,2,0)</f>
        <v>GESTIÓN</v>
      </c>
      <c r="D1117" s="33" t="s">
        <v>41</v>
      </c>
      <c r="E1117" s="39" t="str">
        <f ca="1">VLOOKUP(RANDBETWEEN(1,65),TABLAS!$B$4:$D$68,2,0)</f>
        <v>Seguros-vehiculos</v>
      </c>
      <c r="F1117" s="41">
        <f t="shared" ca="1" si="17"/>
        <v>12288</v>
      </c>
      <c r="G1117" s="41">
        <f ca="1">RANDBETWEEN(70,130)/100*Tabla1[[#This Row],[Valor Meta 2019]]</f>
        <v>14254.079999999998</v>
      </c>
      <c r="H1117" s="40">
        <f ca="1">RANDBETWEEN(70,120)/100*Tabla1[[#This Row],[Valor Real 2019]]</f>
        <v>11688.345599999997</v>
      </c>
    </row>
    <row r="1118" spans="2:8" x14ac:dyDescent="0.25">
      <c r="B1118" s="33" t="s">
        <v>26</v>
      </c>
      <c r="C1118" s="36" t="str">
        <f ca="1">VLOOKUP(Tabla1[[#This Row],[Cuenta]],TABLAS!$C:$D,2,0)</f>
        <v>SERVICIOS DE TERCEROS</v>
      </c>
      <c r="D1118" s="33" t="s">
        <v>41</v>
      </c>
      <c r="E1118" s="39" t="str">
        <f ca="1">VLOOKUP(RANDBETWEEN(1,65),TABLAS!$B$4:$D$68,2,0)</f>
        <v>Servicio de montacarga</v>
      </c>
      <c r="F1118" s="41">
        <f t="shared" ca="1" si="17"/>
        <v>14052</v>
      </c>
      <c r="G1118" s="41">
        <f ca="1">RANDBETWEEN(70,130)/100*Tabla1[[#This Row],[Valor Meta 2019]]</f>
        <v>14895.12</v>
      </c>
      <c r="H1118" s="40">
        <f ca="1">RANDBETWEEN(70,120)/100*Tabla1[[#This Row],[Valor Real 2019]]</f>
        <v>16980.436799999999</v>
      </c>
    </row>
    <row r="1119" spans="2:8" x14ac:dyDescent="0.25">
      <c r="B1119" s="33" t="s">
        <v>26</v>
      </c>
      <c r="C1119" s="36" t="str">
        <f ca="1">VLOOKUP(Tabla1[[#This Row],[Cuenta]],TABLAS!$C:$D,2,0)</f>
        <v>PERSONAL</v>
      </c>
      <c r="D1119" s="33" t="s">
        <v>41</v>
      </c>
      <c r="E1119" s="39" t="str">
        <f ca="1">VLOOKUP(RANDBETWEEN(1,65),TABLAS!$B$4:$D$68,2,0)</f>
        <v>Movilidad y/o servicio de Transporte</v>
      </c>
      <c r="F1119" s="41">
        <f t="shared" ca="1" si="17"/>
        <v>17478</v>
      </c>
      <c r="G1119" s="41">
        <f ca="1">RANDBETWEEN(70,130)/100*Tabla1[[#This Row],[Valor Meta 2019]]</f>
        <v>20798.82</v>
      </c>
      <c r="H1119" s="40">
        <f ca="1">RANDBETWEEN(70,120)/100*Tabla1[[#This Row],[Valor Real 2019]]</f>
        <v>21422.784599999999</v>
      </c>
    </row>
    <row r="1120" spans="2:8" x14ac:dyDescent="0.25">
      <c r="B1120" s="33" t="s">
        <v>26</v>
      </c>
      <c r="C1120" s="36" t="str">
        <f ca="1">VLOOKUP(Tabla1[[#This Row],[Cuenta]],TABLAS!$C:$D,2,0)</f>
        <v>GESTIÓN</v>
      </c>
      <c r="D1120" s="33" t="s">
        <v>41</v>
      </c>
      <c r="E1120" s="39" t="str">
        <f ca="1">VLOOKUP(RANDBETWEEN(1,65),TABLAS!$B$4:$D$68,2,0)</f>
        <v>Sanciones Administra</v>
      </c>
      <c r="F1120" s="41">
        <f t="shared" ca="1" si="17"/>
        <v>22911</v>
      </c>
      <c r="G1120" s="41">
        <f ca="1">RANDBETWEEN(70,130)/100*Tabla1[[#This Row],[Valor Meta 2019]]</f>
        <v>28638.75</v>
      </c>
      <c r="H1120" s="40">
        <f ca="1">RANDBETWEEN(70,120)/100*Tabla1[[#This Row],[Valor Real 2019]]</f>
        <v>24342.9375</v>
      </c>
    </row>
    <row r="1121" spans="2:8" x14ac:dyDescent="0.25">
      <c r="B1121" s="33" t="s">
        <v>26</v>
      </c>
      <c r="C1121" s="36" t="str">
        <f ca="1">VLOOKUP(Tabla1[[#This Row],[Cuenta]],TABLAS!$C:$D,2,0)</f>
        <v>SERVICIOS DE TERCEROS</v>
      </c>
      <c r="D1121" s="33" t="s">
        <v>41</v>
      </c>
      <c r="E1121" s="39" t="str">
        <f ca="1">VLOOKUP(RANDBETWEEN(1,65),TABLAS!$B$4:$D$68,2,0)</f>
        <v>Gastos por almacenaje y/o embalaje</v>
      </c>
      <c r="F1121" s="41">
        <f t="shared" ca="1" si="17"/>
        <v>21597</v>
      </c>
      <c r="G1121" s="41">
        <f ca="1">RANDBETWEEN(70,130)/100*Tabla1[[#This Row],[Valor Meta 2019]]</f>
        <v>19005.36</v>
      </c>
      <c r="H1121" s="40">
        <f ca="1">RANDBETWEEN(70,120)/100*Tabla1[[#This Row],[Valor Real 2019]]</f>
        <v>17484.931200000003</v>
      </c>
    </row>
    <row r="1122" spans="2:8" x14ac:dyDescent="0.25">
      <c r="B1122" s="33" t="s">
        <v>26</v>
      </c>
      <c r="C1122" s="36" t="str">
        <f ca="1">VLOOKUP(Tabla1[[#This Row],[Cuenta]],TABLAS!$C:$D,2,0)</f>
        <v>DEPRECIACIÓN, MAQ Y EQUIPOS</v>
      </c>
      <c r="D1122" s="33" t="s">
        <v>41</v>
      </c>
      <c r="E1122" s="39" t="str">
        <f ca="1">VLOOKUP(RANDBETWEEN(1,65),TABLAS!$B$4:$D$68,2,0)</f>
        <v>Deprc.Muebles y enseres leasing</v>
      </c>
      <c r="F1122" s="41">
        <f t="shared" ca="1" si="17"/>
        <v>17426</v>
      </c>
      <c r="G1122" s="41">
        <f ca="1">RANDBETWEEN(70,130)/100*Tabla1[[#This Row],[Valor Meta 2019]]</f>
        <v>13766.54</v>
      </c>
      <c r="H1122" s="40">
        <f ca="1">RANDBETWEEN(70,120)/100*Tabla1[[#This Row],[Valor Real 2019]]</f>
        <v>15418.524800000003</v>
      </c>
    </row>
    <row r="1123" spans="2:8" x14ac:dyDescent="0.25">
      <c r="B1123" s="33" t="s">
        <v>26</v>
      </c>
      <c r="C1123" s="36" t="str">
        <f ca="1">VLOOKUP(Tabla1[[#This Row],[Cuenta]],TABLAS!$C:$D,2,0)</f>
        <v>PERSONAL</v>
      </c>
      <c r="D1123" s="33" t="s">
        <v>42</v>
      </c>
      <c r="E1123" s="39" t="str">
        <f ca="1">VLOOKUP(RANDBETWEEN(1,65),TABLAS!$B$4:$D$68,2,0)</f>
        <v>Atenciones y obsequios al personal</v>
      </c>
      <c r="F1123" s="41">
        <f t="shared" ca="1" si="17"/>
        <v>24073</v>
      </c>
      <c r="G1123" s="41">
        <f ca="1">RANDBETWEEN(70,130)/100*Tabla1[[#This Row],[Valor Meta 2019]]</f>
        <v>31294.9</v>
      </c>
      <c r="H1123" s="40">
        <f ca="1">RANDBETWEEN(70,120)/100*Tabla1[[#This Row],[Valor Real 2019]]</f>
        <v>30669.002</v>
      </c>
    </row>
    <row r="1124" spans="2:8" x14ac:dyDescent="0.25">
      <c r="B1124" s="33" t="s">
        <v>26</v>
      </c>
      <c r="C1124" s="36" t="str">
        <f ca="1">VLOOKUP(Tabla1[[#This Row],[Cuenta]],TABLAS!$C:$D,2,0)</f>
        <v>PERSONAL</v>
      </c>
      <c r="D1124" s="33" t="s">
        <v>42</v>
      </c>
      <c r="E1124" s="39" t="str">
        <f ca="1">VLOOKUP(RANDBETWEEN(1,65),TABLAS!$B$4:$D$68,2,0)</f>
        <v>Vacaciones</v>
      </c>
      <c r="F1124" s="41">
        <f t="shared" ca="1" si="17"/>
        <v>12565</v>
      </c>
      <c r="G1124" s="41">
        <f ca="1">RANDBETWEEN(70,130)/100*Tabla1[[#This Row],[Valor Meta 2019]]</f>
        <v>9800.7000000000007</v>
      </c>
      <c r="H1124" s="40">
        <f ca="1">RANDBETWEEN(70,120)/100*Tabla1[[#This Row],[Valor Real 2019]]</f>
        <v>8820.630000000001</v>
      </c>
    </row>
    <row r="1125" spans="2:8" x14ac:dyDescent="0.25">
      <c r="B1125" s="33" t="s">
        <v>26</v>
      </c>
      <c r="C1125" s="36" t="str">
        <f ca="1">VLOOKUP(Tabla1[[#This Row],[Cuenta]],TABLAS!$C:$D,2,0)</f>
        <v>PERSONAL</v>
      </c>
      <c r="D1125" s="33" t="s">
        <v>42</v>
      </c>
      <c r="E1125" s="39" t="str">
        <f ca="1">VLOOKUP(RANDBETWEEN(1,65),TABLAS!$B$4:$D$68,2,0)</f>
        <v>SCTR-Seg complemntario trabajo de riesgo</v>
      </c>
      <c r="F1125" s="41">
        <f t="shared" ca="1" si="17"/>
        <v>16655</v>
      </c>
      <c r="G1125" s="41">
        <f ca="1">RANDBETWEEN(70,130)/100*Tabla1[[#This Row],[Valor Meta 2019]]</f>
        <v>19986</v>
      </c>
      <c r="H1125" s="40">
        <f ca="1">RANDBETWEEN(70,120)/100*Tabla1[[#This Row],[Valor Real 2019]]</f>
        <v>21385.02</v>
      </c>
    </row>
    <row r="1126" spans="2:8" x14ac:dyDescent="0.25">
      <c r="B1126" s="33" t="s">
        <v>26</v>
      </c>
      <c r="C1126" s="36" t="str">
        <f ca="1">VLOOKUP(Tabla1[[#This Row],[Cuenta]],TABLAS!$C:$D,2,0)</f>
        <v>PERSONAL</v>
      </c>
      <c r="D1126" s="33" t="s">
        <v>42</v>
      </c>
      <c r="E1126" s="39" t="str">
        <f ca="1">VLOOKUP(RANDBETWEEN(1,65),TABLAS!$B$4:$D$68,2,0)</f>
        <v>Vacaciones</v>
      </c>
      <c r="F1126" s="41">
        <f t="shared" ca="1" si="17"/>
        <v>19968</v>
      </c>
      <c r="G1126" s="41">
        <f ca="1">RANDBETWEEN(70,130)/100*Tabla1[[#This Row],[Valor Meta 2019]]</f>
        <v>20367.36</v>
      </c>
      <c r="H1126" s="40">
        <f ca="1">RANDBETWEEN(70,120)/100*Tabla1[[#This Row],[Valor Real 2019]]</f>
        <v>14868.1728</v>
      </c>
    </row>
    <row r="1127" spans="2:8" x14ac:dyDescent="0.25">
      <c r="B1127" s="33" t="s">
        <v>26</v>
      </c>
      <c r="C1127" s="36" t="str">
        <f ca="1">VLOOKUP(Tabla1[[#This Row],[Cuenta]],TABLAS!$C:$D,2,0)</f>
        <v>DEPRECIACIÓN, MAQ Y EQUIPOS</v>
      </c>
      <c r="D1127" s="33" t="s">
        <v>42</v>
      </c>
      <c r="E1127" s="39" t="str">
        <f ca="1">VLOOKUP(RANDBETWEEN(1,65),TABLAS!$B$4:$D$68,2,0)</f>
        <v>Deprec.Equipo de computo leasing</v>
      </c>
      <c r="F1127" s="41">
        <f t="shared" ca="1" si="17"/>
        <v>16817</v>
      </c>
      <c r="G1127" s="41">
        <f ca="1">RANDBETWEEN(70,130)/100*Tabla1[[#This Row],[Valor Meta 2019]]</f>
        <v>11771.9</v>
      </c>
      <c r="H1127" s="40">
        <f ca="1">RANDBETWEEN(70,120)/100*Tabla1[[#This Row],[Valor Real 2019]]</f>
        <v>13537.684999999998</v>
      </c>
    </row>
    <row r="1128" spans="2:8" x14ac:dyDescent="0.25">
      <c r="B1128" s="33" t="s">
        <v>26</v>
      </c>
      <c r="C1128" s="36" t="str">
        <f ca="1">VLOOKUP(Tabla1[[#This Row],[Cuenta]],TABLAS!$C:$D,2,0)</f>
        <v>GESTIÓN</v>
      </c>
      <c r="D1128" s="33" t="s">
        <v>42</v>
      </c>
      <c r="E1128" s="39" t="str">
        <f ca="1">VLOOKUP(RANDBETWEEN(1,65),TABLAS!$B$4:$D$68,2,0)</f>
        <v>Costo neto enajenaci¾n</v>
      </c>
      <c r="F1128" s="41">
        <f t="shared" ca="1" si="17"/>
        <v>28437</v>
      </c>
      <c r="G1128" s="41">
        <f ca="1">RANDBETWEEN(70,130)/100*Tabla1[[#This Row],[Valor Meta 2019]]</f>
        <v>32418.179999999997</v>
      </c>
      <c r="H1128" s="40">
        <f ca="1">RANDBETWEEN(70,120)/100*Tabla1[[#This Row],[Valor Real 2019]]</f>
        <v>23341.089599999996</v>
      </c>
    </row>
    <row r="1129" spans="2:8" x14ac:dyDescent="0.25">
      <c r="B1129" s="33" t="s">
        <v>26</v>
      </c>
      <c r="C1129" s="36" t="str">
        <f ca="1">VLOOKUP(Tabla1[[#This Row],[Cuenta]],TABLAS!$C:$D,2,0)</f>
        <v>SERVICIOS DE TERCEROS</v>
      </c>
      <c r="D1129" s="33" t="s">
        <v>42</v>
      </c>
      <c r="E1129" s="39" t="str">
        <f ca="1">VLOOKUP(RANDBETWEEN(1,65),TABLAS!$B$4:$D$68,2,0)</f>
        <v>Vigilancia</v>
      </c>
      <c r="F1129" s="41">
        <f t="shared" ca="1" si="17"/>
        <v>18873</v>
      </c>
      <c r="G1129" s="41">
        <f ca="1">RANDBETWEEN(70,130)/100*Tabla1[[#This Row],[Valor Meta 2019]]</f>
        <v>23402.52</v>
      </c>
      <c r="H1129" s="40">
        <f ca="1">RANDBETWEEN(70,120)/100*Tabla1[[#This Row],[Valor Real 2019]]</f>
        <v>25040.696400000001</v>
      </c>
    </row>
    <row r="1130" spans="2:8" x14ac:dyDescent="0.25">
      <c r="B1130" s="33" t="s">
        <v>26</v>
      </c>
      <c r="C1130" s="36" t="str">
        <f ca="1">VLOOKUP(Tabla1[[#This Row],[Cuenta]],TABLAS!$C:$D,2,0)</f>
        <v>SERVICIOS DE TERCEROS</v>
      </c>
      <c r="D1130" s="33" t="s">
        <v>42</v>
      </c>
      <c r="E1130" s="39" t="str">
        <f ca="1">VLOOKUP(RANDBETWEEN(1,65),TABLAS!$B$4:$D$68,2,0)</f>
        <v>Servicio de montacarga</v>
      </c>
      <c r="F1130" s="41">
        <f t="shared" ca="1" si="17"/>
        <v>15509</v>
      </c>
      <c r="G1130" s="41">
        <f ca="1">RANDBETWEEN(70,130)/100*Tabla1[[#This Row],[Valor Meta 2019]]</f>
        <v>16749.72</v>
      </c>
      <c r="H1130" s="40">
        <f ca="1">RANDBETWEEN(70,120)/100*Tabla1[[#This Row],[Valor Real 2019]]</f>
        <v>15409.742400000001</v>
      </c>
    </row>
    <row r="1131" spans="2:8" x14ac:dyDescent="0.25">
      <c r="B1131" s="33" t="s">
        <v>26</v>
      </c>
      <c r="C1131" s="36" t="str">
        <f ca="1">VLOOKUP(Tabla1[[#This Row],[Cuenta]],TABLAS!$C:$D,2,0)</f>
        <v>SERVICIOS DE TERCEROS</v>
      </c>
      <c r="D1131" s="33" t="s">
        <v>42</v>
      </c>
      <c r="E1131" s="39" t="str">
        <f ca="1">VLOOKUP(RANDBETWEEN(1,65),TABLAS!$B$4:$D$68,2,0)</f>
        <v>Courier</v>
      </c>
      <c r="F1131" s="41">
        <f t="shared" ca="1" si="17"/>
        <v>27612</v>
      </c>
      <c r="G1131" s="41">
        <f ca="1">RANDBETWEEN(70,130)/100*Tabla1[[#This Row],[Valor Meta 2019]]</f>
        <v>26231.399999999998</v>
      </c>
      <c r="H1131" s="40">
        <f ca="1">RANDBETWEEN(70,120)/100*Tabla1[[#This Row],[Valor Real 2019]]</f>
        <v>24395.201999999997</v>
      </c>
    </row>
    <row r="1132" spans="2:8" x14ac:dyDescent="0.25">
      <c r="B1132" s="33" t="s">
        <v>26</v>
      </c>
      <c r="C1132" s="36" t="str">
        <f ca="1">VLOOKUP(Tabla1[[#This Row],[Cuenta]],TABLAS!$C:$D,2,0)</f>
        <v>PERSONAL</v>
      </c>
      <c r="D1132" s="33" t="s">
        <v>42</v>
      </c>
      <c r="E1132" s="39" t="str">
        <f ca="1">VLOOKUP(RANDBETWEEN(1,65),TABLAS!$B$4:$D$68,2,0)</f>
        <v>Seguro de vida</v>
      </c>
      <c r="F1132" s="41">
        <f t="shared" ca="1" si="17"/>
        <v>24068</v>
      </c>
      <c r="G1132" s="41">
        <f ca="1">RANDBETWEEN(70,130)/100*Tabla1[[#This Row],[Valor Meta 2019]]</f>
        <v>16847.599999999999</v>
      </c>
      <c r="H1132" s="40">
        <f ca="1">RANDBETWEEN(70,120)/100*Tabla1[[#This Row],[Valor Real 2019]]</f>
        <v>12130.271999999999</v>
      </c>
    </row>
    <row r="1133" spans="2:8" x14ac:dyDescent="0.25">
      <c r="B1133" s="33" t="s">
        <v>26</v>
      </c>
      <c r="C1133" s="36" t="str">
        <f ca="1">VLOOKUP(Tabla1[[#This Row],[Cuenta]],TABLAS!$C:$D,2,0)</f>
        <v>SERVICIOS DE TERCEROS</v>
      </c>
      <c r="D1133" s="33" t="s">
        <v>42</v>
      </c>
      <c r="E1133" s="39" t="str">
        <f ca="1">VLOOKUP(RANDBETWEEN(1,65),TABLAS!$B$4:$D$68,2,0)</f>
        <v>Reparaciones Vehiculos</v>
      </c>
      <c r="F1133" s="41">
        <f t="shared" ca="1" si="17"/>
        <v>22121</v>
      </c>
      <c r="G1133" s="41">
        <f ca="1">RANDBETWEEN(70,130)/100*Tabla1[[#This Row],[Valor Meta 2019]]</f>
        <v>28093.670000000002</v>
      </c>
      <c r="H1133" s="40">
        <f ca="1">RANDBETWEEN(70,120)/100*Tabla1[[#This Row],[Valor Real 2019]]</f>
        <v>21070.252500000002</v>
      </c>
    </row>
    <row r="1134" spans="2:8" x14ac:dyDescent="0.25">
      <c r="B1134" s="33" t="s">
        <v>26</v>
      </c>
      <c r="C1134" s="36" t="str">
        <f ca="1">VLOOKUP(Tabla1[[#This Row],[Cuenta]],TABLAS!$C:$D,2,0)</f>
        <v>PERSONAL</v>
      </c>
      <c r="D1134" s="33" t="s">
        <v>42</v>
      </c>
      <c r="E1134" s="39" t="str">
        <f ca="1">VLOOKUP(RANDBETWEEN(1,65),TABLAS!$B$4:$D$68,2,0)</f>
        <v>Uniformes</v>
      </c>
      <c r="F1134" s="41">
        <f t="shared" ca="1" si="17"/>
        <v>23001</v>
      </c>
      <c r="G1134" s="41">
        <f ca="1">RANDBETWEEN(70,130)/100*Tabla1[[#This Row],[Valor Meta 2019]]</f>
        <v>18860.82</v>
      </c>
      <c r="H1134" s="40">
        <f ca="1">RANDBETWEEN(70,120)/100*Tabla1[[#This Row],[Valor Real 2019]]</f>
        <v>22632.984</v>
      </c>
    </row>
    <row r="1135" spans="2:8" x14ac:dyDescent="0.25">
      <c r="B1135" s="33" t="s">
        <v>26</v>
      </c>
      <c r="C1135" s="36" t="str">
        <f ca="1">VLOOKUP(Tabla1[[#This Row],[Cuenta]],TABLAS!$C:$D,2,0)</f>
        <v>GESTIÓN</v>
      </c>
      <c r="D1135" s="33" t="s">
        <v>42</v>
      </c>
      <c r="E1135" s="39" t="str">
        <f ca="1">VLOOKUP(RANDBETWEEN(1,65),TABLAS!$B$4:$D$68,2,0)</f>
        <v>Costo neto enajenaci¾n</v>
      </c>
      <c r="F1135" s="41">
        <f t="shared" ca="1" si="17"/>
        <v>14409</v>
      </c>
      <c r="G1135" s="41">
        <f ca="1">RANDBETWEEN(70,130)/100*Tabla1[[#This Row],[Valor Meta 2019]]</f>
        <v>15993.990000000002</v>
      </c>
      <c r="H1135" s="40">
        <f ca="1">RANDBETWEEN(70,120)/100*Tabla1[[#This Row],[Valor Real 2019]]</f>
        <v>16473.809700000002</v>
      </c>
    </row>
    <row r="1136" spans="2:8" x14ac:dyDescent="0.25">
      <c r="B1136" s="33" t="s">
        <v>26</v>
      </c>
      <c r="C1136" s="36" t="str">
        <f ca="1">VLOOKUP(Tabla1[[#This Row],[Cuenta]],TABLAS!$C:$D,2,0)</f>
        <v>GESTIÓN</v>
      </c>
      <c r="D1136" s="33" t="s">
        <v>42</v>
      </c>
      <c r="E1136" s="39" t="str">
        <f ca="1">VLOOKUP(RANDBETWEEN(1,65),TABLAS!$B$4:$D$68,2,0)</f>
        <v>comprobantes de pago</v>
      </c>
      <c r="F1136" s="41">
        <f t="shared" ca="1" si="17"/>
        <v>29547</v>
      </c>
      <c r="G1136" s="41">
        <f ca="1">RANDBETWEEN(70,130)/100*Tabla1[[#This Row],[Valor Meta 2019]]</f>
        <v>31319.820000000003</v>
      </c>
      <c r="H1136" s="40">
        <f ca="1">RANDBETWEEN(70,120)/100*Tabla1[[#This Row],[Valor Real 2019]]</f>
        <v>32885.811000000002</v>
      </c>
    </row>
    <row r="1137" spans="2:8" x14ac:dyDescent="0.25">
      <c r="B1137" s="33" t="s">
        <v>26</v>
      </c>
      <c r="C1137" s="36" t="str">
        <f ca="1">VLOOKUP(Tabla1[[#This Row],[Cuenta]],TABLAS!$C:$D,2,0)</f>
        <v>SERVICIOS DE TERCEROS</v>
      </c>
      <c r="D1137" s="33" t="s">
        <v>42</v>
      </c>
      <c r="E1137" s="39" t="str">
        <f ca="1">VLOOKUP(RANDBETWEEN(1,65),TABLAS!$B$4:$D$68,2,0)</f>
        <v>Alquileres</v>
      </c>
      <c r="F1137" s="41">
        <f t="shared" ca="1" si="17"/>
        <v>21590</v>
      </c>
      <c r="G1137" s="41">
        <f ca="1">RANDBETWEEN(70,130)/100*Tabla1[[#This Row],[Valor Meta 2019]]</f>
        <v>20078.7</v>
      </c>
      <c r="H1137" s="40">
        <f ca="1">RANDBETWEEN(70,120)/100*Tabla1[[#This Row],[Valor Real 2019]]</f>
        <v>22086.570000000003</v>
      </c>
    </row>
    <row r="1138" spans="2:8" x14ac:dyDescent="0.25">
      <c r="B1138" s="33" t="s">
        <v>26</v>
      </c>
      <c r="C1138" s="36" t="str">
        <f ca="1">VLOOKUP(Tabla1[[#This Row],[Cuenta]],TABLAS!$C:$D,2,0)</f>
        <v>SERVICIOS DE TERCEROS</v>
      </c>
      <c r="D1138" s="33" t="s">
        <v>43</v>
      </c>
      <c r="E1138" s="39" t="str">
        <f ca="1">VLOOKUP(RANDBETWEEN(1,65),TABLAS!$B$4:$D$68,2,0)</f>
        <v>Energia Electrica</v>
      </c>
      <c r="F1138" s="41">
        <f t="shared" ca="1" si="17"/>
        <v>13245</v>
      </c>
      <c r="G1138" s="41">
        <f ca="1">RANDBETWEEN(70,130)/100*Tabla1[[#This Row],[Valor Meta 2019]]</f>
        <v>10728.45</v>
      </c>
      <c r="H1138" s="40">
        <f ca="1">RANDBETWEEN(70,120)/100*Tabla1[[#This Row],[Valor Real 2019]]</f>
        <v>10943.019</v>
      </c>
    </row>
    <row r="1139" spans="2:8" x14ac:dyDescent="0.25">
      <c r="B1139" s="33" t="s">
        <v>26</v>
      </c>
      <c r="C1139" s="36" t="str">
        <f ca="1">VLOOKUP(Tabla1[[#This Row],[Cuenta]],TABLAS!$C:$D,2,0)</f>
        <v>PERSONAL</v>
      </c>
      <c r="D1139" s="33" t="s">
        <v>43</v>
      </c>
      <c r="E1139" s="39" t="str">
        <f ca="1">VLOOKUP(RANDBETWEEN(1,65),TABLAS!$B$4:$D$68,2,0)</f>
        <v>SCTR-Seg complemntario trabajo de riesgo</v>
      </c>
      <c r="F1139" s="41">
        <f t="shared" ca="1" si="17"/>
        <v>15565</v>
      </c>
      <c r="G1139" s="41">
        <f ca="1">RANDBETWEEN(70,130)/100*Tabla1[[#This Row],[Valor Meta 2019]]</f>
        <v>19144.95</v>
      </c>
      <c r="H1139" s="40">
        <f ca="1">RANDBETWEEN(70,120)/100*Tabla1[[#This Row],[Valor Real 2019]]</f>
        <v>14358.712500000001</v>
      </c>
    </row>
    <row r="1140" spans="2:8" x14ac:dyDescent="0.25">
      <c r="B1140" s="33" t="s">
        <v>26</v>
      </c>
      <c r="C1140" s="36" t="str">
        <f ca="1">VLOOKUP(Tabla1[[#This Row],[Cuenta]],TABLAS!$C:$D,2,0)</f>
        <v>SERVICIOS DE TERCEROS</v>
      </c>
      <c r="D1140" s="33" t="s">
        <v>43</v>
      </c>
      <c r="E1140" s="39" t="str">
        <f ca="1">VLOOKUP(RANDBETWEEN(1,65),TABLAS!$B$4:$D$68,2,0)</f>
        <v>Reparaciones Vehiculos</v>
      </c>
      <c r="F1140" s="41">
        <f t="shared" ca="1" si="17"/>
        <v>10469</v>
      </c>
      <c r="G1140" s="41">
        <f ca="1">RANDBETWEEN(70,130)/100*Tabla1[[#This Row],[Valor Meta 2019]]</f>
        <v>10992.45</v>
      </c>
      <c r="H1140" s="40">
        <f ca="1">RANDBETWEEN(70,120)/100*Tabla1[[#This Row],[Valor Real 2019]]</f>
        <v>13190.94</v>
      </c>
    </row>
    <row r="1141" spans="2:8" x14ac:dyDescent="0.25">
      <c r="B1141" s="33" t="s">
        <v>26</v>
      </c>
      <c r="C1141" s="36" t="str">
        <f ca="1">VLOOKUP(Tabla1[[#This Row],[Cuenta]],TABLAS!$C:$D,2,0)</f>
        <v>DEPRECIACIÓN, MAQ Y EQUIPOS</v>
      </c>
      <c r="D1141" s="33" t="s">
        <v>43</v>
      </c>
      <c r="E1141" s="39" t="str">
        <f ca="1">VLOOKUP(RANDBETWEEN(1,65),TABLAS!$B$4:$D$68,2,0)</f>
        <v>Deprec.Equipo de computo leasing</v>
      </c>
      <c r="F1141" s="41">
        <f t="shared" ca="1" si="17"/>
        <v>12268</v>
      </c>
      <c r="G1141" s="41">
        <f ca="1">RANDBETWEEN(70,130)/100*Tabla1[[#This Row],[Valor Meta 2019]]</f>
        <v>13985.519999999999</v>
      </c>
      <c r="H1141" s="40">
        <f ca="1">RANDBETWEEN(70,120)/100*Tabla1[[#This Row],[Valor Real 2019]]</f>
        <v>11607.981599999999</v>
      </c>
    </row>
    <row r="1142" spans="2:8" x14ac:dyDescent="0.25">
      <c r="B1142" s="33" t="s">
        <v>26</v>
      </c>
      <c r="C1142" s="36" t="str">
        <f ca="1">VLOOKUP(Tabla1[[#This Row],[Cuenta]],TABLAS!$C:$D,2,0)</f>
        <v>GESTIÓN</v>
      </c>
      <c r="D1142" s="33" t="s">
        <v>43</v>
      </c>
      <c r="E1142" s="39" t="str">
        <f ca="1">VLOOKUP(RANDBETWEEN(1,65),TABLAS!$B$4:$D$68,2,0)</f>
        <v>Costo neto enajenaci¾n</v>
      </c>
      <c r="F1142" s="41">
        <f t="shared" ca="1" si="17"/>
        <v>24128</v>
      </c>
      <c r="G1142" s="41">
        <f ca="1">RANDBETWEEN(70,130)/100*Tabla1[[#This Row],[Valor Meta 2019]]</f>
        <v>24610.560000000001</v>
      </c>
      <c r="H1142" s="40">
        <f ca="1">RANDBETWEEN(70,120)/100*Tabla1[[#This Row],[Valor Real 2019]]</f>
        <v>21903.398400000002</v>
      </c>
    </row>
    <row r="1143" spans="2:8" x14ac:dyDescent="0.25">
      <c r="B1143" s="33" t="s">
        <v>26</v>
      </c>
      <c r="C1143" s="36" t="str">
        <f ca="1">VLOOKUP(Tabla1[[#This Row],[Cuenta]],TABLAS!$C:$D,2,0)</f>
        <v>DEPRECIACIÓN, MAQ Y EQUIPOS</v>
      </c>
      <c r="D1143" s="33" t="s">
        <v>43</v>
      </c>
      <c r="E1143" s="39" t="str">
        <f ca="1">VLOOKUP(RANDBETWEEN(1,65),TABLAS!$B$4:$D$68,2,0)</f>
        <v>Deprec.Equipo de computo leasing</v>
      </c>
      <c r="F1143" s="41">
        <f t="shared" ca="1" si="17"/>
        <v>16987</v>
      </c>
      <c r="G1143" s="41">
        <f ca="1">RANDBETWEEN(70,130)/100*Tabla1[[#This Row],[Valor Meta 2019]]</f>
        <v>16137.65</v>
      </c>
      <c r="H1143" s="40">
        <f ca="1">RANDBETWEEN(70,120)/100*Tabla1[[#This Row],[Valor Real 2019]]</f>
        <v>17428.662</v>
      </c>
    </row>
    <row r="1144" spans="2:8" x14ac:dyDescent="0.25">
      <c r="B1144" s="33" t="s">
        <v>26</v>
      </c>
      <c r="C1144" s="36" t="str">
        <f ca="1">VLOOKUP(Tabla1[[#This Row],[Cuenta]],TABLAS!$C:$D,2,0)</f>
        <v>DEPRECIACIÓN, MAQ Y EQUIPOS</v>
      </c>
      <c r="D1144" s="33" t="s">
        <v>43</v>
      </c>
      <c r="E1144" s="39" t="str">
        <f ca="1">VLOOKUP(RANDBETWEEN(1,65),TABLAS!$B$4:$D$68,2,0)</f>
        <v>Deprec.Equipo de computo leasing</v>
      </c>
      <c r="F1144" s="41">
        <f t="shared" ca="1" si="17"/>
        <v>11263</v>
      </c>
      <c r="G1144" s="41">
        <f ca="1">RANDBETWEEN(70,130)/100*Tabla1[[#This Row],[Valor Meta 2019]]</f>
        <v>10024.07</v>
      </c>
      <c r="H1144" s="40">
        <f ca="1">RANDBETWEEN(70,120)/100*Tabla1[[#This Row],[Valor Real 2019]]</f>
        <v>9522.8665000000001</v>
      </c>
    </row>
    <row r="1145" spans="2:8" x14ac:dyDescent="0.25">
      <c r="B1145" s="33" t="s">
        <v>26</v>
      </c>
      <c r="C1145" s="36" t="str">
        <f ca="1">VLOOKUP(Tabla1[[#This Row],[Cuenta]],TABLAS!$C:$D,2,0)</f>
        <v>GESTIÓN</v>
      </c>
      <c r="D1145" s="33" t="s">
        <v>43</v>
      </c>
      <c r="E1145" s="39" t="str">
        <f ca="1">VLOOKUP(RANDBETWEEN(1,65),TABLAS!$B$4:$D$68,2,0)</f>
        <v>Costo neto enajenaci¾n</v>
      </c>
      <c r="F1145" s="41">
        <f t="shared" ca="1" si="17"/>
        <v>15605</v>
      </c>
      <c r="G1145" s="41">
        <f ca="1">RANDBETWEEN(70,130)/100*Tabla1[[#This Row],[Valor Meta 2019]]</f>
        <v>12327.95</v>
      </c>
      <c r="H1145" s="40">
        <f ca="1">RANDBETWEEN(70,120)/100*Tabla1[[#This Row],[Valor Real 2019]]</f>
        <v>11834.832</v>
      </c>
    </row>
    <row r="1146" spans="2:8" x14ac:dyDescent="0.25">
      <c r="B1146" s="33" t="s">
        <v>26</v>
      </c>
      <c r="C1146" s="36" t="str">
        <f ca="1">VLOOKUP(Tabla1[[#This Row],[Cuenta]],TABLAS!$C:$D,2,0)</f>
        <v>DEPRECIACIÓN, MAQ Y EQUIPOS</v>
      </c>
      <c r="D1146" s="33" t="s">
        <v>38</v>
      </c>
      <c r="E1146" s="39" t="str">
        <f ca="1">VLOOKUP(RANDBETWEEN(1,65),TABLAS!$B$4:$D$68,2,0)</f>
        <v>Deprec.Maquinarias Costo</v>
      </c>
      <c r="F1146" s="41">
        <f t="shared" ca="1" si="17"/>
        <v>15866</v>
      </c>
      <c r="G1146" s="41">
        <f ca="1">RANDBETWEEN(70,130)/100*Tabla1[[#This Row],[Valor Meta 2019]]</f>
        <v>19197.86</v>
      </c>
      <c r="H1146" s="40">
        <f ca="1">RANDBETWEEN(70,120)/100*Tabla1[[#This Row],[Valor Real 2019]]</f>
        <v>17470.052600000003</v>
      </c>
    </row>
    <row r="1147" spans="2:8" x14ac:dyDescent="0.25">
      <c r="B1147" s="33" t="s">
        <v>26</v>
      </c>
      <c r="C1147" s="36" t="str">
        <f ca="1">VLOOKUP(Tabla1[[#This Row],[Cuenta]],TABLAS!$C:$D,2,0)</f>
        <v>PERSONAL</v>
      </c>
      <c r="D1147" s="33" t="s">
        <v>38</v>
      </c>
      <c r="E1147" s="39" t="str">
        <f ca="1">VLOOKUP(RANDBETWEEN(1,65),TABLAS!$B$4:$D$68,2,0)</f>
        <v>Atenciones y obsequios al personal</v>
      </c>
      <c r="F1147" s="41">
        <f t="shared" ca="1" si="17"/>
        <v>12072</v>
      </c>
      <c r="G1147" s="41">
        <f ca="1">RANDBETWEEN(70,130)/100*Tabla1[[#This Row],[Valor Meta 2019]]</f>
        <v>14124.24</v>
      </c>
      <c r="H1147" s="40">
        <f ca="1">RANDBETWEEN(70,120)/100*Tabla1[[#This Row],[Valor Real 2019]]</f>
        <v>13559.270399999999</v>
      </c>
    </row>
    <row r="1148" spans="2:8" x14ac:dyDescent="0.25">
      <c r="B1148" s="33" t="s">
        <v>26</v>
      </c>
      <c r="C1148" s="36" t="str">
        <f ca="1">VLOOKUP(Tabla1[[#This Row],[Cuenta]],TABLAS!$C:$D,2,0)</f>
        <v>SERVICIOS DE TERCEROS</v>
      </c>
      <c r="D1148" s="33" t="s">
        <v>38</v>
      </c>
      <c r="E1148" s="39" t="str">
        <f ca="1">VLOOKUP(RANDBETWEEN(1,65),TABLAS!$B$4:$D$68,2,0)</f>
        <v>Otros Fletes</v>
      </c>
      <c r="F1148" s="41">
        <f t="shared" ca="1" si="17"/>
        <v>19473</v>
      </c>
      <c r="G1148" s="41">
        <f ca="1">RANDBETWEEN(70,130)/100*Tabla1[[#This Row],[Valor Meta 2019]]</f>
        <v>21809.760000000002</v>
      </c>
      <c r="H1148" s="40">
        <f ca="1">RANDBETWEEN(70,120)/100*Tabla1[[#This Row],[Valor Real 2019]]</f>
        <v>19410.686400000002</v>
      </c>
    </row>
    <row r="1149" spans="2:8" x14ac:dyDescent="0.25">
      <c r="B1149" s="33" t="s">
        <v>26</v>
      </c>
      <c r="C1149" s="36" t="str">
        <f ca="1">VLOOKUP(Tabla1[[#This Row],[Cuenta]],TABLAS!$C:$D,2,0)</f>
        <v>GESTIÓN</v>
      </c>
      <c r="D1149" s="33" t="s">
        <v>38</v>
      </c>
      <c r="E1149" s="39" t="str">
        <f ca="1">VLOOKUP(RANDBETWEEN(1,65),TABLAS!$B$4:$D$68,2,0)</f>
        <v>Suministros diversos</v>
      </c>
      <c r="F1149" s="41">
        <f t="shared" ca="1" si="17"/>
        <v>23205</v>
      </c>
      <c r="G1149" s="41">
        <f ca="1">RANDBETWEEN(70,130)/100*Tabla1[[#This Row],[Valor Meta 2019]]</f>
        <v>25757.550000000003</v>
      </c>
      <c r="H1149" s="40">
        <f ca="1">RANDBETWEEN(70,120)/100*Tabla1[[#This Row],[Valor Real 2019]]</f>
        <v>19833.313500000004</v>
      </c>
    </row>
    <row r="1150" spans="2:8" x14ac:dyDescent="0.25">
      <c r="B1150" s="33" t="s">
        <v>26</v>
      </c>
      <c r="C1150" s="36" t="str">
        <f ca="1">VLOOKUP(Tabla1[[#This Row],[Cuenta]],TABLAS!$C:$D,2,0)</f>
        <v>SERVICIOS DE TERCEROS</v>
      </c>
      <c r="D1150" s="33" t="s">
        <v>38</v>
      </c>
      <c r="E1150" s="39" t="str">
        <f ca="1">VLOOKUP(RANDBETWEEN(1,65),TABLAS!$B$4:$D$68,2,0)</f>
        <v>Otros Fletes</v>
      </c>
      <c r="F1150" s="41">
        <f t="shared" ca="1" si="17"/>
        <v>29423</v>
      </c>
      <c r="G1150" s="41">
        <f ca="1">RANDBETWEEN(70,130)/100*Tabla1[[#This Row],[Valor Meta 2019]]</f>
        <v>30305.690000000002</v>
      </c>
      <c r="H1150" s="40">
        <f ca="1">RANDBETWEEN(70,120)/100*Tabla1[[#This Row],[Valor Real 2019]]</f>
        <v>36063.771099999998</v>
      </c>
    </row>
    <row r="1151" spans="2:8" x14ac:dyDescent="0.25">
      <c r="B1151" s="33" t="s">
        <v>26</v>
      </c>
      <c r="C1151" s="36" t="str">
        <f ca="1">VLOOKUP(Tabla1[[#This Row],[Cuenta]],TABLAS!$C:$D,2,0)</f>
        <v>DEPRECIACIÓN, MAQ Y EQUIPOS</v>
      </c>
      <c r="D1151" s="33" t="s">
        <v>38</v>
      </c>
      <c r="E1151" s="39" t="str">
        <f ca="1">VLOOKUP(RANDBETWEEN(1,65),TABLAS!$B$4:$D$68,2,0)</f>
        <v>Deprc.Muebles y enseres leasing</v>
      </c>
      <c r="F1151" s="41">
        <f t="shared" ca="1" si="17"/>
        <v>19663</v>
      </c>
      <c r="G1151" s="41">
        <f ca="1">RANDBETWEEN(70,130)/100*Tabla1[[#This Row],[Valor Meta 2019]]</f>
        <v>15730.400000000001</v>
      </c>
      <c r="H1151" s="40">
        <f ca="1">RANDBETWEEN(70,120)/100*Tabla1[[#This Row],[Valor Real 2019]]</f>
        <v>17460.744000000002</v>
      </c>
    </row>
    <row r="1152" spans="2:8" x14ac:dyDescent="0.25">
      <c r="B1152" s="33" t="s">
        <v>26</v>
      </c>
      <c r="C1152" s="36" t="str">
        <f ca="1">VLOOKUP(Tabla1[[#This Row],[Cuenta]],TABLAS!$C:$D,2,0)</f>
        <v>SERVICIOS DE TERCEROS</v>
      </c>
      <c r="D1152" s="33" t="s">
        <v>39</v>
      </c>
      <c r="E1152" s="39" t="str">
        <f ca="1">VLOOKUP(RANDBETWEEN(1,65),TABLAS!$B$4:$D$68,2,0)</f>
        <v>Aporte Publicitario</v>
      </c>
      <c r="F1152" s="41">
        <f t="shared" ca="1" si="17"/>
        <v>21159</v>
      </c>
      <c r="G1152" s="41">
        <f ca="1">RANDBETWEEN(70,130)/100*Tabla1[[#This Row],[Valor Meta 2019]]</f>
        <v>23274.9</v>
      </c>
      <c r="H1152" s="40">
        <f ca="1">RANDBETWEEN(70,120)/100*Tabla1[[#This Row],[Valor Real 2019]]</f>
        <v>17688.924000000003</v>
      </c>
    </row>
    <row r="1153" spans="2:8" x14ac:dyDescent="0.25">
      <c r="B1153" s="33" t="s">
        <v>26</v>
      </c>
      <c r="C1153" s="36" t="str">
        <f ca="1">VLOOKUP(Tabla1[[#This Row],[Cuenta]],TABLAS!$C:$D,2,0)</f>
        <v>SERVICIOS DE TERCEROS</v>
      </c>
      <c r="D1153" s="33" t="s">
        <v>39</v>
      </c>
      <c r="E1153" s="39" t="str">
        <f ca="1">VLOOKUP(RANDBETWEEN(1,65),TABLAS!$B$4:$D$68,2,0)</f>
        <v>Courier</v>
      </c>
      <c r="F1153" s="41">
        <f t="shared" ca="1" si="17"/>
        <v>23966</v>
      </c>
      <c r="G1153" s="41">
        <f ca="1">RANDBETWEEN(70,130)/100*Tabla1[[#This Row],[Valor Meta 2019]]</f>
        <v>22528.039999999997</v>
      </c>
      <c r="H1153" s="40">
        <f ca="1">RANDBETWEEN(70,120)/100*Tabla1[[#This Row],[Valor Real 2019]]</f>
        <v>18698.273199999996</v>
      </c>
    </row>
    <row r="1154" spans="2:8" x14ac:dyDescent="0.25">
      <c r="B1154" s="33" t="s">
        <v>26</v>
      </c>
      <c r="C1154" s="36" t="str">
        <f ca="1">VLOOKUP(Tabla1[[#This Row],[Cuenta]],TABLAS!$C:$D,2,0)</f>
        <v>DEPRECIACIÓN, MAQ Y EQUIPOS</v>
      </c>
      <c r="D1154" s="33" t="s">
        <v>39</v>
      </c>
      <c r="E1154" s="39" t="str">
        <f ca="1">VLOOKUP(RANDBETWEEN(1,65),TABLAS!$B$4:$D$68,2,0)</f>
        <v>Deprec.Equipos diversos Costo</v>
      </c>
      <c r="F1154" s="41">
        <f t="shared" ca="1" si="17"/>
        <v>11745</v>
      </c>
      <c r="G1154" s="41">
        <f ca="1">RANDBETWEEN(70,130)/100*Tabla1[[#This Row],[Valor Meta 2019]]</f>
        <v>14563.8</v>
      </c>
      <c r="H1154" s="40">
        <f ca="1">RANDBETWEEN(70,120)/100*Tabla1[[#This Row],[Valor Real 2019]]</f>
        <v>14709.438</v>
      </c>
    </row>
    <row r="1155" spans="2:8" x14ac:dyDescent="0.25">
      <c r="B1155" s="33" t="s">
        <v>26</v>
      </c>
      <c r="C1155" s="36" t="str">
        <f ca="1">VLOOKUP(Tabla1[[#This Row],[Cuenta]],TABLAS!$C:$D,2,0)</f>
        <v>PERSONAL</v>
      </c>
      <c r="D1155" s="33" t="s">
        <v>39</v>
      </c>
      <c r="E1155" s="39" t="str">
        <f ca="1">VLOOKUP(RANDBETWEEN(1,65),TABLAS!$B$4:$D$68,2,0)</f>
        <v>Incentivo por cese</v>
      </c>
      <c r="F1155" s="41">
        <f t="shared" ca="1" si="17"/>
        <v>21058</v>
      </c>
      <c r="G1155" s="41">
        <f ca="1">RANDBETWEEN(70,130)/100*Tabla1[[#This Row],[Valor Meta 2019]]</f>
        <v>16004.08</v>
      </c>
      <c r="H1155" s="40">
        <f ca="1">RANDBETWEEN(70,120)/100*Tabla1[[#This Row],[Valor Real 2019]]</f>
        <v>18244.651199999997</v>
      </c>
    </row>
    <row r="1156" spans="2:8" x14ac:dyDescent="0.25">
      <c r="B1156" s="33" t="s">
        <v>26</v>
      </c>
      <c r="C1156" s="36" t="str">
        <f ca="1">VLOOKUP(Tabla1[[#This Row],[Cuenta]],TABLAS!$C:$D,2,0)</f>
        <v>PERSONAL</v>
      </c>
      <c r="D1156" s="33" t="s">
        <v>39</v>
      </c>
      <c r="E1156" s="39" t="str">
        <f ca="1">VLOOKUP(RANDBETWEEN(1,65),TABLAS!$B$4:$D$68,2,0)</f>
        <v>Consumos</v>
      </c>
      <c r="F1156" s="41">
        <f t="shared" ca="1" si="17"/>
        <v>18776</v>
      </c>
      <c r="G1156" s="41">
        <f ca="1">RANDBETWEEN(70,130)/100*Tabla1[[#This Row],[Valor Meta 2019]]</f>
        <v>17086.16</v>
      </c>
      <c r="H1156" s="40">
        <f ca="1">RANDBETWEEN(70,120)/100*Tabla1[[#This Row],[Valor Real 2019]]</f>
        <v>12131.1736</v>
      </c>
    </row>
    <row r="1157" spans="2:8" x14ac:dyDescent="0.25">
      <c r="B1157" s="33" t="s">
        <v>26</v>
      </c>
      <c r="C1157" s="36" t="str">
        <f ca="1">VLOOKUP(Tabla1[[#This Row],[Cuenta]],TABLAS!$C:$D,2,0)</f>
        <v>DEPRECIACIÓN, MAQ Y EQUIPOS</v>
      </c>
      <c r="D1157" s="33" t="s">
        <v>39</v>
      </c>
      <c r="E1157" s="39" t="str">
        <f ca="1">VLOOKUP(RANDBETWEEN(1,65),TABLAS!$B$4:$D$68,2,0)</f>
        <v>Perd. med-desmedros / merma</v>
      </c>
      <c r="F1157" s="41">
        <f t="shared" ca="1" si="17"/>
        <v>25250</v>
      </c>
      <c r="G1157" s="41">
        <f ca="1">RANDBETWEEN(70,130)/100*Tabla1[[#This Row],[Valor Meta 2019]]</f>
        <v>18937.5</v>
      </c>
      <c r="H1157" s="40">
        <f ca="1">RANDBETWEEN(70,120)/100*Tabla1[[#This Row],[Valor Real 2019]]</f>
        <v>14581.875</v>
      </c>
    </row>
    <row r="1158" spans="2:8" x14ac:dyDescent="0.25">
      <c r="B1158" s="33" t="s">
        <v>26</v>
      </c>
      <c r="C1158" s="36" t="str">
        <f ca="1">VLOOKUP(Tabla1[[#This Row],[Cuenta]],TABLAS!$C:$D,2,0)</f>
        <v>PERSONAL</v>
      </c>
      <c r="D1158" s="33" t="s">
        <v>39</v>
      </c>
      <c r="E1158" s="39" t="str">
        <f ca="1">VLOOKUP(RANDBETWEEN(1,65),TABLAS!$B$4:$D$68,2,0)</f>
        <v>Atenciones y obsequios al personal</v>
      </c>
      <c r="F1158" s="41">
        <f t="shared" ref="F1158:F1221" ca="1" si="18">RANDBETWEEN(8000,30000)</f>
        <v>10569</v>
      </c>
      <c r="G1158" s="41">
        <f ca="1">RANDBETWEEN(70,130)/100*Tabla1[[#This Row],[Valor Meta 2019]]</f>
        <v>9089.34</v>
      </c>
      <c r="H1158" s="40">
        <f ca="1">RANDBETWEEN(70,120)/100*Tabla1[[#This Row],[Valor Real 2019]]</f>
        <v>6362.5379999999996</v>
      </c>
    </row>
    <row r="1159" spans="2:8" x14ac:dyDescent="0.25">
      <c r="B1159" s="33" t="s">
        <v>26</v>
      </c>
      <c r="C1159" s="36" t="str">
        <f ca="1">VLOOKUP(Tabla1[[#This Row],[Cuenta]],TABLAS!$C:$D,2,0)</f>
        <v>SERVICIOS DE TERCEROS</v>
      </c>
      <c r="D1159" s="33" t="s">
        <v>39</v>
      </c>
      <c r="E1159" s="39" t="str">
        <f ca="1">VLOOKUP(RANDBETWEEN(1,65),TABLAS!$B$4:$D$68,2,0)</f>
        <v>Selección Y Eval. Pe</v>
      </c>
      <c r="F1159" s="41">
        <f t="shared" ca="1" si="18"/>
        <v>8142</v>
      </c>
      <c r="G1159" s="41">
        <f ca="1">RANDBETWEEN(70,130)/100*Tabla1[[#This Row],[Valor Meta 2019]]</f>
        <v>9281.8799999999992</v>
      </c>
      <c r="H1159" s="40">
        <f ca="1">RANDBETWEEN(70,120)/100*Tabla1[[#This Row],[Valor Real 2019]]</f>
        <v>8817.7859999999982</v>
      </c>
    </row>
    <row r="1160" spans="2:8" x14ac:dyDescent="0.25">
      <c r="B1160" s="33" t="s">
        <v>26</v>
      </c>
      <c r="C1160" s="36" t="str">
        <f ca="1">VLOOKUP(Tabla1[[#This Row],[Cuenta]],TABLAS!$C:$D,2,0)</f>
        <v>SERVICIOS DE TERCEROS</v>
      </c>
      <c r="D1160" s="33" t="s">
        <v>39</v>
      </c>
      <c r="E1160" s="39" t="str">
        <f ca="1">VLOOKUP(RANDBETWEEN(1,65),TABLAS!$B$4:$D$68,2,0)</f>
        <v>Consultorias</v>
      </c>
      <c r="F1160" s="41">
        <f t="shared" ca="1" si="18"/>
        <v>17467</v>
      </c>
      <c r="G1160" s="41">
        <f ca="1">RANDBETWEEN(70,130)/100*Tabla1[[#This Row],[Valor Meta 2019]]</f>
        <v>15720.300000000001</v>
      </c>
      <c r="H1160" s="40">
        <f ca="1">RANDBETWEEN(70,120)/100*Tabla1[[#This Row],[Valor Real 2019]]</f>
        <v>17763.938999999998</v>
      </c>
    </row>
    <row r="1161" spans="2:8" x14ac:dyDescent="0.25">
      <c r="B1161" s="33" t="s">
        <v>26</v>
      </c>
      <c r="C1161" s="36" t="str">
        <f ca="1">VLOOKUP(Tabla1[[#This Row],[Cuenta]],TABLAS!$C:$D,2,0)</f>
        <v>SERVICIOS DE TERCEROS</v>
      </c>
      <c r="D1161" s="33" t="s">
        <v>39</v>
      </c>
      <c r="E1161" s="39" t="str">
        <f ca="1">VLOOKUP(RANDBETWEEN(1,65),TABLAS!$B$4:$D$68,2,0)</f>
        <v>Estibas</v>
      </c>
      <c r="F1161" s="41">
        <f t="shared" ca="1" si="18"/>
        <v>26746</v>
      </c>
      <c r="G1161" s="41">
        <f ca="1">RANDBETWEEN(70,130)/100*Tabla1[[#This Row],[Valor Meta 2019]]</f>
        <v>33165.040000000001</v>
      </c>
      <c r="H1161" s="40">
        <f ca="1">RANDBETWEEN(70,120)/100*Tabla1[[#This Row],[Valor Real 2019]]</f>
        <v>25537.0808</v>
      </c>
    </row>
    <row r="1162" spans="2:8" x14ac:dyDescent="0.25">
      <c r="B1162" s="33" t="s">
        <v>26</v>
      </c>
      <c r="C1162" s="36" t="str">
        <f ca="1">VLOOKUP(Tabla1[[#This Row],[Cuenta]],TABLAS!$C:$D,2,0)</f>
        <v>DEPRECIACIÓN, MAQ Y EQUIPOS</v>
      </c>
      <c r="D1162" s="33" t="s">
        <v>39</v>
      </c>
      <c r="E1162" s="39" t="str">
        <f ca="1">VLOOKUP(RANDBETWEEN(1,65),TABLAS!$B$4:$D$68,2,0)</f>
        <v>Perdida medicion activos-MercaderÝa Difer.inventar</v>
      </c>
      <c r="F1162" s="41">
        <f t="shared" ca="1" si="18"/>
        <v>21731</v>
      </c>
      <c r="G1162" s="41">
        <f ca="1">RANDBETWEEN(70,130)/100*Tabla1[[#This Row],[Valor Meta 2019]]</f>
        <v>19123.28</v>
      </c>
      <c r="H1162" s="40">
        <f ca="1">RANDBETWEEN(70,120)/100*Tabla1[[#This Row],[Valor Real 2019]]</f>
        <v>14533.692799999999</v>
      </c>
    </row>
    <row r="1163" spans="2:8" x14ac:dyDescent="0.25">
      <c r="B1163" s="33" t="s">
        <v>26</v>
      </c>
      <c r="C1163" s="36" t="str">
        <f ca="1">VLOOKUP(Tabla1[[#This Row],[Cuenta]],TABLAS!$C:$D,2,0)</f>
        <v>SERVICIOS DE TERCEROS</v>
      </c>
      <c r="D1163" s="33" t="s">
        <v>39</v>
      </c>
      <c r="E1163" s="39" t="str">
        <f ca="1">VLOOKUP(RANDBETWEEN(1,65),TABLAS!$B$4:$D$68,2,0)</f>
        <v>Reparaciones Vehiculos</v>
      </c>
      <c r="F1163" s="41">
        <f t="shared" ca="1" si="18"/>
        <v>22711</v>
      </c>
      <c r="G1163" s="41">
        <f ca="1">RANDBETWEEN(70,130)/100*Tabla1[[#This Row],[Valor Meta 2019]]</f>
        <v>26798.98</v>
      </c>
      <c r="H1163" s="40">
        <f ca="1">RANDBETWEEN(70,120)/100*Tabla1[[#This Row],[Valor Real 2019]]</f>
        <v>19563.255399999998</v>
      </c>
    </row>
    <row r="1164" spans="2:8" x14ac:dyDescent="0.25">
      <c r="B1164" s="33" t="s">
        <v>26</v>
      </c>
      <c r="C1164" s="36" t="str">
        <f ca="1">VLOOKUP(Tabla1[[#This Row],[Cuenta]],TABLAS!$C:$D,2,0)</f>
        <v>DEPRECIACIÓN, MAQ Y EQUIPOS</v>
      </c>
      <c r="D1164" s="33" t="s">
        <v>39</v>
      </c>
      <c r="E1164" s="39" t="str">
        <f ca="1">VLOOKUP(RANDBETWEEN(1,65),TABLAS!$B$4:$D$68,2,0)</f>
        <v>Deprec.Equipo de computo Costo</v>
      </c>
      <c r="F1164" s="41">
        <f t="shared" ca="1" si="18"/>
        <v>28100</v>
      </c>
      <c r="G1164" s="41">
        <f ca="1">RANDBETWEEN(70,130)/100*Tabla1[[#This Row],[Valor Meta 2019]]</f>
        <v>19670</v>
      </c>
      <c r="H1164" s="40">
        <f ca="1">RANDBETWEEN(70,120)/100*Tabla1[[#This Row],[Valor Real 2019]]</f>
        <v>17703</v>
      </c>
    </row>
    <row r="1165" spans="2:8" x14ac:dyDescent="0.25">
      <c r="B1165" s="33" t="s">
        <v>26</v>
      </c>
      <c r="C1165" s="36" t="str">
        <f ca="1">VLOOKUP(Tabla1[[#This Row],[Cuenta]],TABLAS!$C:$D,2,0)</f>
        <v>DEPRECIACIÓN, MAQ Y EQUIPOS</v>
      </c>
      <c r="D1165" s="33" t="s">
        <v>39</v>
      </c>
      <c r="E1165" s="39" t="str">
        <f ca="1">VLOOKUP(RANDBETWEEN(1,65),TABLAS!$B$4:$D$68,2,0)</f>
        <v>Deprec.Maquinarias leasing</v>
      </c>
      <c r="F1165" s="41">
        <f t="shared" ca="1" si="18"/>
        <v>14456</v>
      </c>
      <c r="G1165" s="41">
        <f ca="1">RANDBETWEEN(70,130)/100*Tabla1[[#This Row],[Valor Meta 2019]]</f>
        <v>11998.48</v>
      </c>
      <c r="H1165" s="40">
        <f ca="1">RANDBETWEEN(70,120)/100*Tabla1[[#This Row],[Valor Real 2019]]</f>
        <v>9238.8295999999991</v>
      </c>
    </row>
    <row r="1166" spans="2:8" x14ac:dyDescent="0.25">
      <c r="B1166" s="33" t="s">
        <v>26</v>
      </c>
      <c r="C1166" s="36" t="str">
        <f ca="1">VLOOKUP(Tabla1[[#This Row],[Cuenta]],TABLAS!$C:$D,2,0)</f>
        <v>GESTIÓN</v>
      </c>
      <c r="D1166" s="33" t="s">
        <v>40</v>
      </c>
      <c r="E1166" s="39" t="str">
        <f ca="1">VLOOKUP(RANDBETWEEN(1,65),TABLAS!$B$4:$D$68,2,0)</f>
        <v>Seguros-vehiculos</v>
      </c>
      <c r="F1166" s="41">
        <f t="shared" ca="1" si="18"/>
        <v>12345</v>
      </c>
      <c r="G1166" s="41">
        <f ca="1">RANDBETWEEN(70,130)/100*Tabla1[[#This Row],[Valor Meta 2019]]</f>
        <v>14937.449999999999</v>
      </c>
      <c r="H1166" s="40">
        <f ca="1">RANDBETWEEN(70,120)/100*Tabla1[[#This Row],[Valor Real 2019]]</f>
        <v>13144.955999999998</v>
      </c>
    </row>
    <row r="1167" spans="2:8" x14ac:dyDescent="0.25">
      <c r="B1167" s="33" t="s">
        <v>26</v>
      </c>
      <c r="C1167" s="36" t="str">
        <f ca="1">VLOOKUP(Tabla1[[#This Row],[Cuenta]],TABLAS!$C:$D,2,0)</f>
        <v>PERSONAL</v>
      </c>
      <c r="D1167" s="33" t="s">
        <v>40</v>
      </c>
      <c r="E1167" s="39" t="str">
        <f ca="1">VLOOKUP(RANDBETWEEN(1,65),TABLAS!$B$4:$D$68,2,0)</f>
        <v>Vacaciones</v>
      </c>
      <c r="F1167" s="41">
        <f t="shared" ca="1" si="18"/>
        <v>19671</v>
      </c>
      <c r="G1167" s="41">
        <f ca="1">RANDBETWEEN(70,130)/100*Tabla1[[#This Row],[Valor Meta 2019]]</f>
        <v>18490.739999999998</v>
      </c>
      <c r="H1167" s="40">
        <f ca="1">RANDBETWEEN(70,120)/100*Tabla1[[#This Row],[Valor Real 2019]]</f>
        <v>14422.777199999999</v>
      </c>
    </row>
    <row r="1168" spans="2:8" x14ac:dyDescent="0.25">
      <c r="B1168" s="33" t="s">
        <v>26</v>
      </c>
      <c r="C1168" s="36" t="str">
        <f ca="1">VLOOKUP(Tabla1[[#This Row],[Cuenta]],TABLAS!$C:$D,2,0)</f>
        <v>SERVICIOS DE TERCEROS</v>
      </c>
      <c r="D1168" s="33" t="s">
        <v>40</v>
      </c>
      <c r="E1168" s="39" t="str">
        <f ca="1">VLOOKUP(RANDBETWEEN(1,65),TABLAS!$B$4:$D$68,2,0)</f>
        <v>Reparaciones Vehiculos</v>
      </c>
      <c r="F1168" s="41">
        <f t="shared" ca="1" si="18"/>
        <v>14544</v>
      </c>
      <c r="G1168" s="41">
        <f ca="1">RANDBETWEEN(70,130)/100*Tabla1[[#This Row],[Valor Meta 2019]]</f>
        <v>13671.359999999999</v>
      </c>
      <c r="H1168" s="40">
        <f ca="1">RANDBETWEEN(70,120)/100*Tabla1[[#This Row],[Valor Real 2019]]</f>
        <v>11894.083199999999</v>
      </c>
    </row>
    <row r="1169" spans="2:8" x14ac:dyDescent="0.25">
      <c r="B1169" s="33" t="s">
        <v>26</v>
      </c>
      <c r="C1169" s="36" t="str">
        <f ca="1">VLOOKUP(Tabla1[[#This Row],[Cuenta]],TABLAS!$C:$D,2,0)</f>
        <v>GESTIÓN</v>
      </c>
      <c r="D1169" s="33" t="s">
        <v>40</v>
      </c>
      <c r="E1169" s="39" t="str">
        <f ca="1">VLOOKUP(RANDBETWEEN(1,65),TABLAS!$B$4:$D$68,2,0)</f>
        <v>Movilidad</v>
      </c>
      <c r="F1169" s="41">
        <f t="shared" ca="1" si="18"/>
        <v>10563</v>
      </c>
      <c r="G1169" s="41">
        <f ca="1">RANDBETWEEN(70,130)/100*Tabla1[[#This Row],[Valor Meta 2019]]</f>
        <v>12464.34</v>
      </c>
      <c r="H1169" s="40">
        <f ca="1">RANDBETWEEN(70,120)/100*Tabla1[[#This Row],[Valor Real 2019]]</f>
        <v>9098.9681999999993</v>
      </c>
    </row>
    <row r="1170" spans="2:8" x14ac:dyDescent="0.25">
      <c r="B1170" s="33" t="s">
        <v>26</v>
      </c>
      <c r="C1170" s="36" t="str">
        <f ca="1">VLOOKUP(Tabla1[[#This Row],[Cuenta]],TABLAS!$C:$D,2,0)</f>
        <v>PERSONAL</v>
      </c>
      <c r="D1170" s="33" t="s">
        <v>40</v>
      </c>
      <c r="E1170" s="39" t="str">
        <f ca="1">VLOOKUP(RANDBETWEEN(1,65),TABLAS!$B$4:$D$68,2,0)</f>
        <v>Gratif. Ordinarias Empleados</v>
      </c>
      <c r="F1170" s="41">
        <f t="shared" ca="1" si="18"/>
        <v>25929</v>
      </c>
      <c r="G1170" s="41">
        <f ca="1">RANDBETWEEN(70,130)/100*Tabla1[[#This Row],[Valor Meta 2019]]</f>
        <v>19965.330000000002</v>
      </c>
      <c r="H1170" s="40">
        <f ca="1">RANDBETWEEN(70,120)/100*Tabla1[[#This Row],[Valor Real 2019]]</f>
        <v>17769.143700000001</v>
      </c>
    </row>
    <row r="1171" spans="2:8" x14ac:dyDescent="0.25">
      <c r="B1171" s="33" t="s">
        <v>26</v>
      </c>
      <c r="C1171" s="36" t="str">
        <f ca="1">VLOOKUP(Tabla1[[#This Row],[Cuenta]],TABLAS!$C:$D,2,0)</f>
        <v>GESTIÓN</v>
      </c>
      <c r="D1171" s="33" t="s">
        <v>40</v>
      </c>
      <c r="E1171" s="39" t="str">
        <f ca="1">VLOOKUP(RANDBETWEEN(1,65),TABLAS!$B$4:$D$68,2,0)</f>
        <v>Movilidad</v>
      </c>
      <c r="F1171" s="41">
        <f t="shared" ca="1" si="18"/>
        <v>29566</v>
      </c>
      <c r="G1171" s="41">
        <f ca="1">RANDBETWEEN(70,130)/100*Tabla1[[#This Row],[Valor Meta 2019]]</f>
        <v>28974.68</v>
      </c>
      <c r="H1171" s="40">
        <f ca="1">RANDBETWEEN(70,120)/100*Tabla1[[#This Row],[Valor Real 2019]]</f>
        <v>27525.946</v>
      </c>
    </row>
    <row r="1172" spans="2:8" x14ac:dyDescent="0.25">
      <c r="B1172" s="33" t="s">
        <v>26</v>
      </c>
      <c r="C1172" s="36" t="str">
        <f ca="1">VLOOKUP(Tabla1[[#This Row],[Cuenta]],TABLAS!$C:$D,2,0)</f>
        <v>SERVICIOS DE TERCEROS</v>
      </c>
      <c r="D1172" s="33" t="s">
        <v>40</v>
      </c>
      <c r="E1172" s="39" t="str">
        <f ca="1">VLOOKUP(RANDBETWEEN(1,65),TABLAS!$B$4:$D$68,2,0)</f>
        <v>Agua</v>
      </c>
      <c r="F1172" s="41">
        <f t="shared" ca="1" si="18"/>
        <v>13814</v>
      </c>
      <c r="G1172" s="41">
        <f ca="1">RANDBETWEEN(70,130)/100*Tabla1[[#This Row],[Valor Meta 2019]]</f>
        <v>17405.64</v>
      </c>
      <c r="H1172" s="40">
        <f ca="1">RANDBETWEEN(70,120)/100*Tabla1[[#This Row],[Valor Real 2019]]</f>
        <v>13924.512000000001</v>
      </c>
    </row>
    <row r="1173" spans="2:8" x14ac:dyDescent="0.25">
      <c r="B1173" s="33" t="s">
        <v>26</v>
      </c>
      <c r="C1173" s="36" t="str">
        <f ca="1">VLOOKUP(Tabla1[[#This Row],[Cuenta]],TABLAS!$C:$D,2,0)</f>
        <v>GESTIÓN</v>
      </c>
      <c r="D1173" s="33" t="s">
        <v>40</v>
      </c>
      <c r="E1173" s="39" t="str">
        <f ca="1">VLOOKUP(RANDBETWEEN(1,65),TABLAS!$B$4:$D$68,2,0)</f>
        <v>Seguros-vehiculos</v>
      </c>
      <c r="F1173" s="41">
        <f t="shared" ca="1" si="18"/>
        <v>13845</v>
      </c>
      <c r="G1173" s="41">
        <f ca="1">RANDBETWEEN(70,130)/100*Tabla1[[#This Row],[Valor Meta 2019]]</f>
        <v>17306.25</v>
      </c>
      <c r="H1173" s="40">
        <f ca="1">RANDBETWEEN(70,120)/100*Tabla1[[#This Row],[Valor Real 2019]]</f>
        <v>16267.874999999998</v>
      </c>
    </row>
    <row r="1174" spans="2:8" x14ac:dyDescent="0.25">
      <c r="B1174" s="33" t="s">
        <v>26</v>
      </c>
      <c r="C1174" s="36" t="str">
        <f ca="1">VLOOKUP(Tabla1[[#This Row],[Cuenta]],TABLAS!$C:$D,2,0)</f>
        <v>SERVICIOS DE TERCEROS</v>
      </c>
      <c r="D1174" s="33" t="s">
        <v>41</v>
      </c>
      <c r="E1174" s="39" t="str">
        <f ca="1">VLOOKUP(RANDBETWEEN(1,65),TABLAS!$B$4:$D$68,2,0)</f>
        <v>Gtos.reclamos de clientes</v>
      </c>
      <c r="F1174" s="41">
        <f t="shared" ca="1" si="18"/>
        <v>23275</v>
      </c>
      <c r="G1174" s="41">
        <f ca="1">RANDBETWEEN(70,130)/100*Tabla1[[#This Row],[Valor Meta 2019]]</f>
        <v>20482</v>
      </c>
      <c r="H1174" s="40">
        <f ca="1">RANDBETWEEN(70,120)/100*Tabla1[[#This Row],[Valor Real 2019]]</f>
        <v>15156.68</v>
      </c>
    </row>
    <row r="1175" spans="2:8" x14ac:dyDescent="0.25">
      <c r="B1175" s="33" t="s">
        <v>26</v>
      </c>
      <c r="C1175" s="36" t="str">
        <f ca="1">VLOOKUP(Tabla1[[#This Row],[Cuenta]],TABLAS!$C:$D,2,0)</f>
        <v>PERSONAL</v>
      </c>
      <c r="D1175" s="33" t="s">
        <v>41</v>
      </c>
      <c r="E1175" s="39" t="str">
        <f ca="1">VLOOKUP(RANDBETWEEN(1,65),TABLAS!$B$4:$D$68,2,0)</f>
        <v>CTS-Compensación por tiempo de servicio</v>
      </c>
      <c r="F1175" s="41">
        <f t="shared" ca="1" si="18"/>
        <v>11653</v>
      </c>
      <c r="G1175" s="41">
        <f ca="1">RANDBETWEEN(70,130)/100*Tabla1[[#This Row],[Valor Meta 2019]]</f>
        <v>10720.76</v>
      </c>
      <c r="H1175" s="40">
        <f ca="1">RANDBETWEEN(70,120)/100*Tabla1[[#This Row],[Valor Real 2019]]</f>
        <v>7933.3624</v>
      </c>
    </row>
    <row r="1176" spans="2:8" x14ac:dyDescent="0.25">
      <c r="B1176" s="33" t="s">
        <v>26</v>
      </c>
      <c r="C1176" s="36" t="str">
        <f ca="1">VLOOKUP(Tabla1[[#This Row],[Cuenta]],TABLAS!$C:$D,2,0)</f>
        <v>SERVICIOS DE TERCEROS</v>
      </c>
      <c r="D1176" s="33" t="s">
        <v>41</v>
      </c>
      <c r="E1176" s="39" t="str">
        <f ca="1">VLOOKUP(RANDBETWEEN(1,65),TABLAS!$B$4:$D$68,2,0)</f>
        <v>Servicio de personal (service)</v>
      </c>
      <c r="F1176" s="41">
        <f t="shared" ca="1" si="18"/>
        <v>12439</v>
      </c>
      <c r="G1176" s="41">
        <f ca="1">RANDBETWEEN(70,130)/100*Tabla1[[#This Row],[Valor Meta 2019]]</f>
        <v>11568.27</v>
      </c>
      <c r="H1176" s="40">
        <f ca="1">RANDBETWEEN(70,120)/100*Tabla1[[#This Row],[Valor Real 2019]]</f>
        <v>11336.9046</v>
      </c>
    </row>
    <row r="1177" spans="2:8" x14ac:dyDescent="0.25">
      <c r="B1177" s="33" t="s">
        <v>26</v>
      </c>
      <c r="C1177" s="36" t="str">
        <f ca="1">VLOOKUP(Tabla1[[#This Row],[Cuenta]],TABLAS!$C:$D,2,0)</f>
        <v>PERSONAL</v>
      </c>
      <c r="D1177" s="33" t="s">
        <v>41</v>
      </c>
      <c r="E1177" s="39" t="str">
        <f ca="1">VLOOKUP(RANDBETWEEN(1,65),TABLAS!$B$4:$D$68,2,0)</f>
        <v>Movilidad y/o servicio de Transporte</v>
      </c>
      <c r="F1177" s="41">
        <f t="shared" ca="1" si="18"/>
        <v>10225</v>
      </c>
      <c r="G1177" s="41">
        <f ca="1">RANDBETWEEN(70,130)/100*Tabla1[[#This Row],[Valor Meta 2019]]</f>
        <v>12065.5</v>
      </c>
      <c r="H1177" s="40">
        <f ca="1">RANDBETWEEN(70,120)/100*Tabla1[[#This Row],[Valor Real 2019]]</f>
        <v>13995.98</v>
      </c>
    </row>
    <row r="1178" spans="2:8" x14ac:dyDescent="0.25">
      <c r="B1178" s="33" t="s">
        <v>26</v>
      </c>
      <c r="C1178" s="36" t="str">
        <f ca="1">VLOOKUP(Tabla1[[#This Row],[Cuenta]],TABLAS!$C:$D,2,0)</f>
        <v>PERSONAL</v>
      </c>
      <c r="D1178" s="33" t="s">
        <v>41</v>
      </c>
      <c r="E1178" s="39" t="str">
        <f ca="1">VLOOKUP(RANDBETWEEN(1,65),TABLAS!$B$4:$D$68,2,0)</f>
        <v>ESSALUD-RÚgimen de prestaciones de salud</v>
      </c>
      <c r="F1178" s="41">
        <f t="shared" ca="1" si="18"/>
        <v>14523</v>
      </c>
      <c r="G1178" s="41">
        <f ca="1">RANDBETWEEN(70,130)/100*Tabla1[[#This Row],[Valor Meta 2019]]</f>
        <v>15539.61</v>
      </c>
      <c r="H1178" s="40">
        <f ca="1">RANDBETWEEN(70,120)/100*Tabla1[[#This Row],[Valor Real 2019]]</f>
        <v>14607.233399999999</v>
      </c>
    </row>
    <row r="1179" spans="2:8" x14ac:dyDescent="0.25">
      <c r="B1179" s="33" t="s">
        <v>26</v>
      </c>
      <c r="C1179" s="36" t="str">
        <f ca="1">VLOOKUP(Tabla1[[#This Row],[Cuenta]],TABLAS!$C:$D,2,0)</f>
        <v>SERVICIOS DE TERCEROS</v>
      </c>
      <c r="D1179" s="33" t="s">
        <v>41</v>
      </c>
      <c r="E1179" s="39" t="str">
        <f ca="1">VLOOKUP(RANDBETWEEN(1,65),TABLAS!$B$4:$D$68,2,0)</f>
        <v>Servicio de montacarga</v>
      </c>
      <c r="F1179" s="41">
        <f t="shared" ca="1" si="18"/>
        <v>20503</v>
      </c>
      <c r="G1179" s="41">
        <f ca="1">RANDBETWEEN(70,130)/100*Tabla1[[#This Row],[Valor Meta 2019]]</f>
        <v>22553.300000000003</v>
      </c>
      <c r="H1179" s="40">
        <f ca="1">RANDBETWEEN(70,120)/100*Tabla1[[#This Row],[Valor Real 2019]]</f>
        <v>18268.173000000003</v>
      </c>
    </row>
    <row r="1180" spans="2:8" x14ac:dyDescent="0.25">
      <c r="B1180" s="33" t="s">
        <v>26</v>
      </c>
      <c r="C1180" s="36" t="str">
        <f ca="1">VLOOKUP(Tabla1[[#This Row],[Cuenta]],TABLAS!$C:$D,2,0)</f>
        <v>SERVICIOS DE TERCEROS</v>
      </c>
      <c r="D1180" s="33" t="s">
        <v>42</v>
      </c>
      <c r="E1180" s="39" t="str">
        <f ca="1">VLOOKUP(RANDBETWEEN(1,65),TABLAS!$B$4:$D$68,2,0)</f>
        <v>Gastos por almacenaje y/o embalaje</v>
      </c>
      <c r="F1180" s="41">
        <f t="shared" ca="1" si="18"/>
        <v>28346</v>
      </c>
      <c r="G1180" s="41">
        <f ca="1">RANDBETWEEN(70,130)/100*Tabla1[[#This Row],[Valor Meta 2019]]</f>
        <v>35715.96</v>
      </c>
      <c r="H1180" s="40">
        <f ca="1">RANDBETWEEN(70,120)/100*Tabla1[[#This Row],[Valor Real 2019]]</f>
        <v>25715.491199999997</v>
      </c>
    </row>
    <row r="1181" spans="2:8" x14ac:dyDescent="0.25">
      <c r="B1181" s="33" t="s">
        <v>26</v>
      </c>
      <c r="C1181" s="36" t="str">
        <f ca="1">VLOOKUP(Tabla1[[#This Row],[Cuenta]],TABLAS!$C:$D,2,0)</f>
        <v>PERSONAL</v>
      </c>
      <c r="D1181" s="33" t="s">
        <v>42</v>
      </c>
      <c r="E1181" s="39" t="str">
        <f ca="1">VLOOKUP(RANDBETWEEN(1,65),TABLAS!$B$4:$D$68,2,0)</f>
        <v>Movilidad y/o servicio de Transporte</v>
      </c>
      <c r="F1181" s="41">
        <f t="shared" ca="1" si="18"/>
        <v>8739</v>
      </c>
      <c r="G1181" s="41">
        <f ca="1">RANDBETWEEN(70,130)/100*Tabla1[[#This Row],[Valor Meta 2019]]</f>
        <v>6991.2000000000007</v>
      </c>
      <c r="H1181" s="40">
        <f ca="1">RANDBETWEEN(70,120)/100*Tabla1[[#This Row],[Valor Real 2019]]</f>
        <v>5383.2240000000011</v>
      </c>
    </row>
    <row r="1182" spans="2:8" x14ac:dyDescent="0.25">
      <c r="B1182" s="33" t="s">
        <v>26</v>
      </c>
      <c r="C1182" s="36" t="str">
        <f ca="1">VLOOKUP(Tabla1[[#This Row],[Cuenta]],TABLAS!$C:$D,2,0)</f>
        <v>SERVICIOS DE TERCEROS</v>
      </c>
      <c r="D1182" s="33" t="s">
        <v>42</v>
      </c>
      <c r="E1182" s="39" t="str">
        <f ca="1">VLOOKUP(RANDBETWEEN(1,65),TABLAS!$B$4:$D$68,2,0)</f>
        <v>Mantenimiento / Reparaciones</v>
      </c>
      <c r="F1182" s="41">
        <f t="shared" ca="1" si="18"/>
        <v>22069</v>
      </c>
      <c r="G1182" s="41">
        <f ca="1">RANDBETWEEN(70,130)/100*Tabla1[[#This Row],[Valor Meta 2019]]</f>
        <v>25158.659999999996</v>
      </c>
      <c r="H1182" s="40">
        <f ca="1">RANDBETWEEN(70,120)/100*Tabla1[[#This Row],[Valor Real 2019]]</f>
        <v>20881.687799999996</v>
      </c>
    </row>
    <row r="1183" spans="2:8" x14ac:dyDescent="0.25">
      <c r="B1183" s="33" t="s">
        <v>26</v>
      </c>
      <c r="C1183" s="36" t="str">
        <f ca="1">VLOOKUP(Tabla1[[#This Row],[Cuenta]],TABLAS!$C:$D,2,0)</f>
        <v>DEPRECIACIÓN, MAQ Y EQUIPOS</v>
      </c>
      <c r="D1183" s="33" t="s">
        <v>42</v>
      </c>
      <c r="E1183" s="39" t="str">
        <f ca="1">VLOOKUP(RANDBETWEEN(1,65),TABLAS!$B$4:$D$68,2,0)</f>
        <v>Perd. med-desmedros / merma</v>
      </c>
      <c r="F1183" s="41">
        <f t="shared" ca="1" si="18"/>
        <v>17139</v>
      </c>
      <c r="G1183" s="41">
        <f ca="1">RANDBETWEEN(70,130)/100*Tabla1[[#This Row],[Valor Meta 2019]]</f>
        <v>14396.76</v>
      </c>
      <c r="H1183" s="40">
        <f ca="1">RANDBETWEEN(70,120)/100*Tabla1[[#This Row],[Valor Real 2019]]</f>
        <v>14684.6952</v>
      </c>
    </row>
    <row r="1184" spans="2:8" x14ac:dyDescent="0.25">
      <c r="B1184" s="33" t="s">
        <v>26</v>
      </c>
      <c r="C1184" s="36" t="str">
        <f ca="1">VLOOKUP(Tabla1[[#This Row],[Cuenta]],TABLAS!$C:$D,2,0)</f>
        <v>GESTIÓN</v>
      </c>
      <c r="D1184" s="33" t="s">
        <v>42</v>
      </c>
      <c r="E1184" s="39" t="str">
        <f ca="1">VLOOKUP(RANDBETWEEN(1,65),TABLAS!$B$4:$D$68,2,0)</f>
        <v>SOAT</v>
      </c>
      <c r="F1184" s="41">
        <f t="shared" ca="1" si="18"/>
        <v>9341</v>
      </c>
      <c r="G1184" s="41">
        <f ca="1">RANDBETWEEN(70,130)/100*Tabla1[[#This Row],[Valor Meta 2019]]</f>
        <v>11209.199999999999</v>
      </c>
      <c r="H1184" s="40">
        <f ca="1">RANDBETWEEN(70,120)/100*Tabla1[[#This Row],[Valor Real 2019]]</f>
        <v>9415.7279999999992</v>
      </c>
    </row>
    <row r="1185" spans="2:8" x14ac:dyDescent="0.25">
      <c r="B1185" s="33" t="s">
        <v>26</v>
      </c>
      <c r="C1185" s="36" t="str">
        <f ca="1">VLOOKUP(Tabla1[[#This Row],[Cuenta]],TABLAS!$C:$D,2,0)</f>
        <v>SERVICIOS DE TERCEROS</v>
      </c>
      <c r="D1185" s="33" t="s">
        <v>42</v>
      </c>
      <c r="E1185" s="39" t="str">
        <f ca="1">VLOOKUP(RANDBETWEEN(1,65),TABLAS!$B$4:$D$68,2,0)</f>
        <v>Flete a Provincia</v>
      </c>
      <c r="F1185" s="41">
        <f t="shared" ca="1" si="18"/>
        <v>18293</v>
      </c>
      <c r="G1185" s="41">
        <f ca="1">RANDBETWEEN(70,130)/100*Tabla1[[#This Row],[Valor Meta 2019]]</f>
        <v>22500.39</v>
      </c>
      <c r="H1185" s="40">
        <f ca="1">RANDBETWEEN(70,120)/100*Tabla1[[#This Row],[Valor Real 2019]]</f>
        <v>16650.2886</v>
      </c>
    </row>
    <row r="1186" spans="2:8" x14ac:dyDescent="0.25">
      <c r="B1186" s="33" t="s">
        <v>26</v>
      </c>
      <c r="C1186" s="36" t="str">
        <f ca="1">VLOOKUP(Tabla1[[#This Row],[Cuenta]],TABLAS!$C:$D,2,0)</f>
        <v>SERVICIOS DE TERCEROS</v>
      </c>
      <c r="D1186" s="33" t="s">
        <v>42</v>
      </c>
      <c r="E1186" s="39" t="str">
        <f ca="1">VLOOKUP(RANDBETWEEN(1,65),TABLAS!$B$4:$D$68,2,0)</f>
        <v>Limpieza</v>
      </c>
      <c r="F1186" s="41">
        <f t="shared" ca="1" si="18"/>
        <v>20369</v>
      </c>
      <c r="G1186" s="41">
        <f ca="1">RANDBETWEEN(70,130)/100*Tabla1[[#This Row],[Valor Meta 2019]]</f>
        <v>14665.68</v>
      </c>
      <c r="H1186" s="40">
        <f ca="1">RANDBETWEEN(70,120)/100*Tabla1[[#This Row],[Valor Real 2019]]</f>
        <v>17598.815999999999</v>
      </c>
    </row>
    <row r="1187" spans="2:8" x14ac:dyDescent="0.25">
      <c r="B1187" s="33" t="s">
        <v>26</v>
      </c>
      <c r="C1187" s="36" t="str">
        <f ca="1">VLOOKUP(Tabla1[[#This Row],[Cuenta]],TABLAS!$C:$D,2,0)</f>
        <v>PERSONAL</v>
      </c>
      <c r="D1187" s="33" t="s">
        <v>42</v>
      </c>
      <c r="E1187" s="39" t="str">
        <f ca="1">VLOOKUP(RANDBETWEEN(1,65),TABLAS!$B$4:$D$68,2,0)</f>
        <v>Incentivo por cese</v>
      </c>
      <c r="F1187" s="41">
        <f t="shared" ca="1" si="18"/>
        <v>22656</v>
      </c>
      <c r="G1187" s="41">
        <f ca="1">RANDBETWEEN(70,130)/100*Tabla1[[#This Row],[Valor Meta 2019]]</f>
        <v>21296.639999999999</v>
      </c>
      <c r="H1187" s="40">
        <f ca="1">RANDBETWEEN(70,120)/100*Tabla1[[#This Row],[Valor Real 2019]]</f>
        <v>15546.547199999999</v>
      </c>
    </row>
    <row r="1188" spans="2:8" x14ac:dyDescent="0.25">
      <c r="B1188" s="33" t="s">
        <v>26</v>
      </c>
      <c r="C1188" s="36" t="str">
        <f ca="1">VLOOKUP(Tabla1[[#This Row],[Cuenta]],TABLAS!$C:$D,2,0)</f>
        <v>SERVICIOS DE TERCEROS</v>
      </c>
      <c r="D1188" s="33" t="s">
        <v>42</v>
      </c>
      <c r="E1188" s="39" t="str">
        <f ca="1">VLOOKUP(RANDBETWEEN(1,65),TABLAS!$B$4:$D$68,2,0)</f>
        <v>Servicios p·blicos</v>
      </c>
      <c r="F1188" s="41">
        <f t="shared" ca="1" si="18"/>
        <v>16665</v>
      </c>
      <c r="G1188" s="41">
        <f ca="1">RANDBETWEEN(70,130)/100*Tabla1[[#This Row],[Valor Meta 2019]]</f>
        <v>16331.699999999999</v>
      </c>
      <c r="H1188" s="40">
        <f ca="1">RANDBETWEEN(70,120)/100*Tabla1[[#This Row],[Valor Real 2019]]</f>
        <v>16331.699999999999</v>
      </c>
    </row>
    <row r="1189" spans="2:8" x14ac:dyDescent="0.25">
      <c r="B1189" s="33" t="s">
        <v>26</v>
      </c>
      <c r="C1189" s="36" t="str">
        <f ca="1">VLOOKUP(Tabla1[[#This Row],[Cuenta]],TABLAS!$C:$D,2,0)</f>
        <v>PERSONAL</v>
      </c>
      <c r="D1189" s="33" t="s">
        <v>42</v>
      </c>
      <c r="E1189" s="39" t="str">
        <f ca="1">VLOOKUP(RANDBETWEEN(1,65),TABLAS!$B$4:$D$68,2,0)</f>
        <v>Tickets de alimentos</v>
      </c>
      <c r="F1189" s="41">
        <f t="shared" ca="1" si="18"/>
        <v>10666</v>
      </c>
      <c r="G1189" s="41">
        <f ca="1">RANDBETWEEN(70,130)/100*Tabla1[[#This Row],[Valor Meta 2019]]</f>
        <v>9172.76</v>
      </c>
      <c r="H1189" s="40">
        <f ca="1">RANDBETWEEN(70,120)/100*Tabla1[[#This Row],[Valor Real 2019]]</f>
        <v>6512.6596</v>
      </c>
    </row>
    <row r="1190" spans="2:8" x14ac:dyDescent="0.25">
      <c r="B1190" s="33" t="s">
        <v>26</v>
      </c>
      <c r="C1190" s="36" t="str">
        <f ca="1">VLOOKUP(Tabla1[[#This Row],[Cuenta]],TABLAS!$C:$D,2,0)</f>
        <v>PERSONAL</v>
      </c>
      <c r="D1190" s="33" t="s">
        <v>42</v>
      </c>
      <c r="E1190" s="39" t="str">
        <f ca="1">VLOOKUP(RANDBETWEEN(1,65),TABLAS!$B$4:$D$68,2,0)</f>
        <v>Seguro de vida</v>
      </c>
      <c r="F1190" s="41">
        <f t="shared" ca="1" si="18"/>
        <v>28954</v>
      </c>
      <c r="G1190" s="41">
        <f ca="1">RANDBETWEEN(70,130)/100*Tabla1[[#This Row],[Valor Meta 2019]]</f>
        <v>29533.08</v>
      </c>
      <c r="H1190" s="40">
        <f ca="1">RANDBETWEEN(70,120)/100*Tabla1[[#This Row],[Valor Real 2019]]</f>
        <v>35144.3652</v>
      </c>
    </row>
    <row r="1191" spans="2:8" x14ac:dyDescent="0.25">
      <c r="B1191" s="33" t="s">
        <v>26</v>
      </c>
      <c r="C1191" s="36" t="str">
        <f ca="1">VLOOKUP(Tabla1[[#This Row],[Cuenta]],TABLAS!$C:$D,2,0)</f>
        <v>GESTIÓN</v>
      </c>
      <c r="D1191" s="33" t="s">
        <v>42</v>
      </c>
      <c r="E1191" s="39" t="str">
        <f ca="1">VLOOKUP(RANDBETWEEN(1,65),TABLAS!$B$4:$D$68,2,0)</f>
        <v>Combustible</v>
      </c>
      <c r="F1191" s="41">
        <f t="shared" ca="1" si="18"/>
        <v>28108</v>
      </c>
      <c r="G1191" s="41">
        <f ca="1">RANDBETWEEN(70,130)/100*Tabla1[[#This Row],[Valor Meta 2019]]</f>
        <v>27264.76</v>
      </c>
      <c r="H1191" s="40">
        <f ca="1">RANDBETWEEN(70,120)/100*Tabla1[[#This Row],[Valor Real 2019]]</f>
        <v>22902.398399999998</v>
      </c>
    </row>
    <row r="1192" spans="2:8" x14ac:dyDescent="0.25">
      <c r="B1192" s="33" t="s">
        <v>26</v>
      </c>
      <c r="C1192" s="36" t="str">
        <f ca="1">VLOOKUP(Tabla1[[#This Row],[Cuenta]],TABLAS!$C:$D,2,0)</f>
        <v>PERSONAL</v>
      </c>
      <c r="D1192" s="33" t="s">
        <v>42</v>
      </c>
      <c r="E1192" s="39" t="str">
        <f ca="1">VLOOKUP(RANDBETWEEN(1,65),TABLAS!$B$4:$D$68,2,0)</f>
        <v>Uniformes</v>
      </c>
      <c r="F1192" s="41">
        <f t="shared" ca="1" si="18"/>
        <v>28498</v>
      </c>
      <c r="G1192" s="41">
        <f ca="1">RANDBETWEEN(70,130)/100*Tabla1[[#This Row],[Valor Meta 2019]]</f>
        <v>27643.059999999998</v>
      </c>
      <c r="H1192" s="40">
        <f ca="1">RANDBETWEEN(70,120)/100*Tabla1[[#This Row],[Valor Real 2019]]</f>
        <v>32618.810799999996</v>
      </c>
    </row>
    <row r="1193" spans="2:8" x14ac:dyDescent="0.25">
      <c r="B1193" s="33" t="s">
        <v>26</v>
      </c>
      <c r="C1193" s="36" t="str">
        <f ca="1">VLOOKUP(Tabla1[[#This Row],[Cuenta]],TABLAS!$C:$D,2,0)</f>
        <v>PERSONAL</v>
      </c>
      <c r="D1193" s="33" t="s">
        <v>42</v>
      </c>
      <c r="E1193" s="39" t="str">
        <f ca="1">VLOOKUP(RANDBETWEEN(1,65),TABLAS!$B$4:$D$68,2,0)</f>
        <v>Atenciones y obsequios al personal</v>
      </c>
      <c r="F1193" s="41">
        <f t="shared" ca="1" si="18"/>
        <v>21438</v>
      </c>
      <c r="G1193" s="41">
        <f ca="1">RANDBETWEEN(70,130)/100*Tabla1[[#This Row],[Valor Meta 2019]]</f>
        <v>20794.86</v>
      </c>
      <c r="H1193" s="40">
        <f ca="1">RANDBETWEEN(70,120)/100*Tabla1[[#This Row],[Valor Real 2019]]</f>
        <v>21210.7572</v>
      </c>
    </row>
    <row r="1194" spans="2:8" x14ac:dyDescent="0.25">
      <c r="B1194" s="33" t="s">
        <v>26</v>
      </c>
      <c r="C1194" s="36" t="str">
        <f ca="1">VLOOKUP(Tabla1[[#This Row],[Cuenta]],TABLAS!$C:$D,2,0)</f>
        <v>GESTIÓN</v>
      </c>
      <c r="D1194" s="33" t="s">
        <v>42</v>
      </c>
      <c r="E1194" s="39" t="str">
        <f ca="1">VLOOKUP(RANDBETWEEN(1,65),TABLAS!$B$4:$D$68,2,0)</f>
        <v>Suministros diversos</v>
      </c>
      <c r="F1194" s="41">
        <f t="shared" ca="1" si="18"/>
        <v>15403</v>
      </c>
      <c r="G1194" s="41">
        <f ca="1">RANDBETWEEN(70,130)/100*Tabla1[[#This Row],[Valor Meta 2019]]</f>
        <v>13246.58</v>
      </c>
      <c r="H1194" s="40">
        <f ca="1">RANDBETWEEN(70,120)/100*Tabla1[[#This Row],[Valor Real 2019]]</f>
        <v>13379.0458</v>
      </c>
    </row>
    <row r="1195" spans="2:8" x14ac:dyDescent="0.25">
      <c r="B1195" s="33" t="s">
        <v>26</v>
      </c>
      <c r="C1195" s="36" t="str">
        <f ca="1">VLOOKUP(Tabla1[[#This Row],[Cuenta]],TABLAS!$C:$D,2,0)</f>
        <v>GESTIÓN</v>
      </c>
      <c r="D1195" s="33" t="s">
        <v>43</v>
      </c>
      <c r="E1195" s="39" t="str">
        <f ca="1">VLOOKUP(RANDBETWEEN(1,65),TABLAS!$B$4:$D$68,2,0)</f>
        <v>Arbitrios municipales</v>
      </c>
      <c r="F1195" s="41">
        <f t="shared" ca="1" si="18"/>
        <v>10799</v>
      </c>
      <c r="G1195" s="41">
        <f ca="1">RANDBETWEEN(70,130)/100*Tabla1[[#This Row],[Valor Meta 2019]]</f>
        <v>10906.99</v>
      </c>
      <c r="H1195" s="40">
        <f ca="1">RANDBETWEEN(70,120)/100*Tabla1[[#This Row],[Valor Real 2019]]</f>
        <v>9598.1512000000002</v>
      </c>
    </row>
    <row r="1196" spans="2:8" x14ac:dyDescent="0.25">
      <c r="B1196" s="33" t="s">
        <v>26</v>
      </c>
      <c r="C1196" s="36" t="str">
        <f ca="1">VLOOKUP(Tabla1[[#This Row],[Cuenta]],TABLAS!$C:$D,2,0)</f>
        <v>PERSONAL</v>
      </c>
      <c r="D1196" s="33" t="s">
        <v>43</v>
      </c>
      <c r="E1196" s="39" t="str">
        <f ca="1">VLOOKUP(RANDBETWEEN(1,65),TABLAS!$B$4:$D$68,2,0)</f>
        <v>Atenciones y obsequios al personal</v>
      </c>
      <c r="F1196" s="41">
        <f t="shared" ca="1" si="18"/>
        <v>17416</v>
      </c>
      <c r="G1196" s="41">
        <f ca="1">RANDBETWEEN(70,130)/100*Tabla1[[#This Row],[Valor Meta 2019]]</f>
        <v>22466.639999999999</v>
      </c>
      <c r="H1196" s="40">
        <f ca="1">RANDBETWEEN(70,120)/100*Tabla1[[#This Row],[Valor Real 2019]]</f>
        <v>20893.975200000001</v>
      </c>
    </row>
    <row r="1197" spans="2:8" x14ac:dyDescent="0.25">
      <c r="B1197" s="33" t="s">
        <v>26</v>
      </c>
      <c r="C1197" s="36" t="str">
        <f ca="1">VLOOKUP(Tabla1[[#This Row],[Cuenta]],TABLAS!$C:$D,2,0)</f>
        <v>GESTIÓN</v>
      </c>
      <c r="D1197" s="33" t="s">
        <v>43</v>
      </c>
      <c r="E1197" s="39" t="str">
        <f ca="1">VLOOKUP(RANDBETWEEN(1,65),TABLAS!$B$4:$D$68,2,0)</f>
        <v>SOAT</v>
      </c>
      <c r="F1197" s="41">
        <f t="shared" ca="1" si="18"/>
        <v>13431</v>
      </c>
      <c r="G1197" s="41">
        <f ca="1">RANDBETWEEN(70,130)/100*Tabla1[[#This Row],[Valor Meta 2019]]</f>
        <v>14774.1</v>
      </c>
      <c r="H1197" s="40">
        <f ca="1">RANDBETWEEN(70,120)/100*Tabla1[[#This Row],[Valor Real 2019]]</f>
        <v>14774.1</v>
      </c>
    </row>
    <row r="1198" spans="2:8" x14ac:dyDescent="0.25">
      <c r="B1198" s="33" t="s">
        <v>26</v>
      </c>
      <c r="C1198" s="36" t="str">
        <f ca="1">VLOOKUP(Tabla1[[#This Row],[Cuenta]],TABLAS!$C:$D,2,0)</f>
        <v>DEPRECIACIÓN, MAQ Y EQUIPOS</v>
      </c>
      <c r="D1198" s="33" t="s">
        <v>43</v>
      </c>
      <c r="E1198" s="39" t="str">
        <f ca="1">VLOOKUP(RANDBETWEEN(1,65),TABLAS!$B$4:$D$68,2,0)</f>
        <v>Deprec. Edificaciones leasing</v>
      </c>
      <c r="F1198" s="41">
        <f t="shared" ca="1" si="18"/>
        <v>23089</v>
      </c>
      <c r="G1198" s="41">
        <f ca="1">RANDBETWEEN(70,130)/100*Tabla1[[#This Row],[Valor Meta 2019]]</f>
        <v>20087.43</v>
      </c>
      <c r="H1198" s="40">
        <f ca="1">RANDBETWEEN(70,120)/100*Tabla1[[#This Row],[Valor Real 2019]]</f>
        <v>22297.047300000002</v>
      </c>
    </row>
    <row r="1199" spans="2:8" x14ac:dyDescent="0.25">
      <c r="B1199" s="33" t="s">
        <v>26</v>
      </c>
      <c r="C1199" s="36" t="str">
        <f ca="1">VLOOKUP(Tabla1[[#This Row],[Cuenta]],TABLAS!$C:$D,2,0)</f>
        <v>DEPRECIACIÓN, MAQ Y EQUIPOS</v>
      </c>
      <c r="D1199" s="33" t="s">
        <v>43</v>
      </c>
      <c r="E1199" s="39" t="str">
        <f ca="1">VLOOKUP(RANDBETWEEN(1,65),TABLAS!$B$4:$D$68,2,0)</f>
        <v>Deprec.Equipo de computo Costo</v>
      </c>
      <c r="F1199" s="41">
        <f t="shared" ca="1" si="18"/>
        <v>19516</v>
      </c>
      <c r="G1199" s="41">
        <f ca="1">RANDBETWEEN(70,130)/100*Tabla1[[#This Row],[Valor Meta 2019]]</f>
        <v>22443.399999999998</v>
      </c>
      <c r="H1199" s="40">
        <f ca="1">RANDBETWEEN(70,120)/100*Tabla1[[#This Row],[Valor Real 2019]]</f>
        <v>19750.191999999999</v>
      </c>
    </row>
    <row r="1200" spans="2:8" x14ac:dyDescent="0.25">
      <c r="B1200" s="33" t="s">
        <v>26</v>
      </c>
      <c r="C1200" s="36" t="str">
        <f ca="1">VLOOKUP(Tabla1[[#This Row],[Cuenta]],TABLAS!$C:$D,2,0)</f>
        <v>SERVICIOS DE TERCEROS</v>
      </c>
      <c r="D1200" s="33" t="s">
        <v>43</v>
      </c>
      <c r="E1200" s="39" t="str">
        <f ca="1">VLOOKUP(RANDBETWEEN(1,65),TABLAS!$B$4:$D$68,2,0)</f>
        <v>Aporte Publicitario</v>
      </c>
      <c r="F1200" s="41">
        <f t="shared" ca="1" si="18"/>
        <v>27868</v>
      </c>
      <c r="G1200" s="41">
        <f ca="1">RANDBETWEEN(70,130)/100*Tabla1[[#This Row],[Valor Meta 2019]]</f>
        <v>27589.32</v>
      </c>
      <c r="H1200" s="40">
        <f ca="1">RANDBETWEEN(70,120)/100*Tabla1[[#This Row],[Valor Real 2019]]</f>
        <v>29796.465600000003</v>
      </c>
    </row>
    <row r="1201" spans="2:8" x14ac:dyDescent="0.25">
      <c r="B1201" s="33" t="s">
        <v>26</v>
      </c>
      <c r="C1201" s="36" t="str">
        <f ca="1">VLOOKUP(Tabla1[[#This Row],[Cuenta]],TABLAS!$C:$D,2,0)</f>
        <v>DEPRECIACIÓN, MAQ Y EQUIPOS</v>
      </c>
      <c r="D1201" s="33" t="s">
        <v>43</v>
      </c>
      <c r="E1201" s="39" t="str">
        <f ca="1">VLOOKUP(RANDBETWEEN(1,65),TABLAS!$B$4:$D$68,2,0)</f>
        <v>Deprec. Edificaciones leasing</v>
      </c>
      <c r="F1201" s="41">
        <f t="shared" ca="1" si="18"/>
        <v>8046</v>
      </c>
      <c r="G1201" s="41">
        <f ca="1">RANDBETWEEN(70,130)/100*Tabla1[[#This Row],[Valor Meta 2019]]</f>
        <v>8850.6</v>
      </c>
      <c r="H1201" s="40">
        <f ca="1">RANDBETWEEN(70,120)/100*Tabla1[[#This Row],[Valor Real 2019]]</f>
        <v>10089.683999999999</v>
      </c>
    </row>
    <row r="1202" spans="2:8" x14ac:dyDescent="0.25">
      <c r="B1202" s="33" t="s">
        <v>26</v>
      </c>
      <c r="C1202" s="36" t="str">
        <f ca="1">VLOOKUP(Tabla1[[#This Row],[Cuenta]],TABLAS!$C:$D,2,0)</f>
        <v>PERSONAL</v>
      </c>
      <c r="D1202" s="33" t="s">
        <v>43</v>
      </c>
      <c r="E1202" s="39" t="str">
        <f ca="1">VLOOKUP(RANDBETWEEN(1,65),TABLAS!$B$4:$D$68,2,0)</f>
        <v>Tickets de alimentos</v>
      </c>
      <c r="F1202" s="41">
        <f t="shared" ca="1" si="18"/>
        <v>8353</v>
      </c>
      <c r="G1202" s="41">
        <f ca="1">RANDBETWEEN(70,130)/100*Tabla1[[#This Row],[Valor Meta 2019]]</f>
        <v>10357.719999999999</v>
      </c>
      <c r="H1202" s="40">
        <f ca="1">RANDBETWEEN(70,120)/100*Tabla1[[#This Row],[Valor Real 2019]]</f>
        <v>11497.0692</v>
      </c>
    </row>
    <row r="1203" spans="2:8" x14ac:dyDescent="0.25">
      <c r="B1203" s="33" t="s">
        <v>26</v>
      </c>
      <c r="C1203" s="36" t="str">
        <f ca="1">VLOOKUP(Tabla1[[#This Row],[Cuenta]],TABLAS!$C:$D,2,0)</f>
        <v>GESTIÓN</v>
      </c>
      <c r="D1203" s="33" t="s">
        <v>38</v>
      </c>
      <c r="E1203" s="39" t="str">
        <f ca="1">VLOOKUP(RANDBETWEEN(1,65),TABLAS!$B$4:$D$68,2,0)</f>
        <v>Otros-Gastos Reparables</v>
      </c>
      <c r="F1203" s="41">
        <f t="shared" ca="1" si="18"/>
        <v>26137</v>
      </c>
      <c r="G1203" s="41">
        <f ca="1">RANDBETWEEN(70,130)/100*Tabla1[[#This Row],[Valor Meta 2019]]</f>
        <v>27443.850000000002</v>
      </c>
      <c r="H1203" s="40">
        <f ca="1">RANDBETWEEN(70,120)/100*Tabla1[[#This Row],[Valor Real 2019]]</f>
        <v>23327.272500000003</v>
      </c>
    </row>
    <row r="1204" spans="2:8" x14ac:dyDescent="0.25">
      <c r="B1204" s="33" t="s">
        <v>26</v>
      </c>
      <c r="C1204" s="36" t="str">
        <f ca="1">VLOOKUP(Tabla1[[#This Row],[Cuenta]],TABLAS!$C:$D,2,0)</f>
        <v>PERSONAL</v>
      </c>
      <c r="D1204" s="33" t="s">
        <v>38</v>
      </c>
      <c r="E1204" s="39" t="str">
        <f ca="1">VLOOKUP(RANDBETWEEN(1,65),TABLAS!$B$4:$D$68,2,0)</f>
        <v>Gratificaciones Extraordinarias Empleados</v>
      </c>
      <c r="F1204" s="41">
        <f t="shared" ca="1" si="18"/>
        <v>14298</v>
      </c>
      <c r="G1204" s="41">
        <f ca="1">RANDBETWEEN(70,130)/100*Tabla1[[#This Row],[Valor Meta 2019]]</f>
        <v>10437.539999999999</v>
      </c>
      <c r="H1204" s="40">
        <f ca="1">RANDBETWEEN(70,120)/100*Tabla1[[#This Row],[Valor Real 2019]]</f>
        <v>7515.0287999999991</v>
      </c>
    </row>
    <row r="1205" spans="2:8" x14ac:dyDescent="0.25">
      <c r="B1205" s="33" t="s">
        <v>26</v>
      </c>
      <c r="C1205" s="36" t="str">
        <f ca="1">VLOOKUP(Tabla1[[#This Row],[Cuenta]],TABLAS!$C:$D,2,0)</f>
        <v>DEPRECIACIÓN, MAQ Y EQUIPOS</v>
      </c>
      <c r="D1205" s="33" t="s">
        <v>38</v>
      </c>
      <c r="E1205" s="39" t="str">
        <f ca="1">VLOOKUP(RANDBETWEEN(1,65),TABLAS!$B$4:$D$68,2,0)</f>
        <v>Perd. med-desmedros / merma</v>
      </c>
      <c r="F1205" s="41">
        <f t="shared" ca="1" si="18"/>
        <v>12609</v>
      </c>
      <c r="G1205" s="41">
        <f ca="1">RANDBETWEEN(70,130)/100*Tabla1[[#This Row],[Valor Meta 2019]]</f>
        <v>12104.64</v>
      </c>
      <c r="H1205" s="40">
        <f ca="1">RANDBETWEEN(70,120)/100*Tabla1[[#This Row],[Valor Real 2019]]</f>
        <v>13194.0576</v>
      </c>
    </row>
    <row r="1206" spans="2:8" x14ac:dyDescent="0.25">
      <c r="B1206" s="33" t="s">
        <v>26</v>
      </c>
      <c r="C1206" s="36" t="str">
        <f ca="1">VLOOKUP(Tabla1[[#This Row],[Cuenta]],TABLAS!$C:$D,2,0)</f>
        <v>DEPRECIACIÓN, MAQ Y EQUIPOS</v>
      </c>
      <c r="D1206" s="33" t="s">
        <v>38</v>
      </c>
      <c r="E1206" s="39" t="str">
        <f ca="1">VLOOKUP(RANDBETWEEN(1,65),TABLAS!$B$4:$D$68,2,0)</f>
        <v>Deprec.Maquinarias Costo</v>
      </c>
      <c r="F1206" s="41">
        <f t="shared" ca="1" si="18"/>
        <v>13427</v>
      </c>
      <c r="G1206" s="41">
        <f ca="1">RANDBETWEEN(70,130)/100*Tabla1[[#This Row],[Valor Meta 2019]]</f>
        <v>13158.46</v>
      </c>
      <c r="H1206" s="40">
        <f ca="1">RANDBETWEEN(70,120)/100*Tabla1[[#This Row],[Valor Real 2019]]</f>
        <v>12105.7832</v>
      </c>
    </row>
    <row r="1207" spans="2:8" x14ac:dyDescent="0.25">
      <c r="B1207" s="33" t="s">
        <v>26</v>
      </c>
      <c r="C1207" s="36" t="str">
        <f ca="1">VLOOKUP(Tabla1[[#This Row],[Cuenta]],TABLAS!$C:$D,2,0)</f>
        <v>PERSONAL</v>
      </c>
      <c r="D1207" s="33" t="s">
        <v>38</v>
      </c>
      <c r="E1207" s="39" t="str">
        <f ca="1">VLOOKUP(RANDBETWEEN(1,65),TABLAS!$B$4:$D$68,2,0)</f>
        <v>Atenciones y obsequios al personal</v>
      </c>
      <c r="F1207" s="41">
        <f t="shared" ca="1" si="18"/>
        <v>11245</v>
      </c>
      <c r="G1207" s="41">
        <f ca="1">RANDBETWEEN(70,130)/100*Tabla1[[#This Row],[Valor Meta 2019]]</f>
        <v>14618.5</v>
      </c>
      <c r="H1207" s="40">
        <f ca="1">RANDBETWEEN(70,120)/100*Tabla1[[#This Row],[Valor Real 2019]]</f>
        <v>11110.06</v>
      </c>
    </row>
    <row r="1208" spans="2:8" x14ac:dyDescent="0.25">
      <c r="B1208" s="33" t="s">
        <v>26</v>
      </c>
      <c r="C1208" s="36" t="str">
        <f ca="1">VLOOKUP(Tabla1[[#This Row],[Cuenta]],TABLAS!$C:$D,2,0)</f>
        <v>PERSONAL</v>
      </c>
      <c r="D1208" s="33" t="s">
        <v>38</v>
      </c>
      <c r="E1208" s="39" t="str">
        <f ca="1">VLOOKUP(RANDBETWEEN(1,65),TABLAS!$B$4:$D$68,2,0)</f>
        <v>Consumos</v>
      </c>
      <c r="F1208" s="41">
        <f t="shared" ca="1" si="18"/>
        <v>22767</v>
      </c>
      <c r="G1208" s="41">
        <f ca="1">RANDBETWEEN(70,130)/100*Tabla1[[#This Row],[Valor Meta 2019]]</f>
        <v>25954.379999999997</v>
      </c>
      <c r="H1208" s="40">
        <f ca="1">RANDBETWEEN(70,120)/100*Tabla1[[#This Row],[Valor Real 2019]]</f>
        <v>19465.784999999996</v>
      </c>
    </row>
    <row r="1209" spans="2:8" x14ac:dyDescent="0.25">
      <c r="B1209" s="33" t="s">
        <v>26</v>
      </c>
      <c r="C1209" s="36" t="str">
        <f ca="1">VLOOKUP(Tabla1[[#This Row],[Cuenta]],TABLAS!$C:$D,2,0)</f>
        <v>DEPRECIACIÓN, MAQ Y EQUIPOS</v>
      </c>
      <c r="D1209" s="33" t="s">
        <v>39</v>
      </c>
      <c r="E1209" s="39" t="str">
        <f ca="1">VLOOKUP(RANDBETWEEN(1,65),TABLAS!$B$4:$D$68,2,0)</f>
        <v>Dperec.Muebles y enseres Costo</v>
      </c>
      <c r="F1209" s="41">
        <f t="shared" ca="1" si="18"/>
        <v>16446</v>
      </c>
      <c r="G1209" s="41">
        <f ca="1">RANDBETWEEN(70,130)/100*Tabla1[[#This Row],[Valor Meta 2019]]</f>
        <v>21379.8</v>
      </c>
      <c r="H1209" s="40">
        <f ca="1">RANDBETWEEN(70,120)/100*Tabla1[[#This Row],[Valor Real 2019]]</f>
        <v>25014.365999999998</v>
      </c>
    </row>
    <row r="1210" spans="2:8" x14ac:dyDescent="0.25">
      <c r="B1210" s="33" t="s">
        <v>26</v>
      </c>
      <c r="C1210" s="36" t="str">
        <f ca="1">VLOOKUP(Tabla1[[#This Row],[Cuenta]],TABLAS!$C:$D,2,0)</f>
        <v>DEPRECIACIÓN, MAQ Y EQUIPOS</v>
      </c>
      <c r="D1210" s="33" t="s">
        <v>39</v>
      </c>
      <c r="E1210" s="39" t="str">
        <f ca="1">VLOOKUP(RANDBETWEEN(1,65),TABLAS!$B$4:$D$68,2,0)</f>
        <v>Dperec.Muebles y enseres Costo</v>
      </c>
      <c r="F1210" s="41">
        <f t="shared" ca="1" si="18"/>
        <v>29079</v>
      </c>
      <c r="G1210" s="41">
        <f ca="1">RANDBETWEEN(70,130)/100*Tabla1[[#This Row],[Valor Meta 2019]]</f>
        <v>32568.480000000003</v>
      </c>
      <c r="H1210" s="40">
        <f ca="1">RANDBETWEEN(70,120)/100*Tabla1[[#This Row],[Valor Real 2019]]</f>
        <v>28334.577600000004</v>
      </c>
    </row>
    <row r="1211" spans="2:8" x14ac:dyDescent="0.25">
      <c r="B1211" s="33" t="s">
        <v>26</v>
      </c>
      <c r="C1211" s="36" t="str">
        <f ca="1">VLOOKUP(Tabla1[[#This Row],[Cuenta]],TABLAS!$C:$D,2,0)</f>
        <v>GESTIÓN</v>
      </c>
      <c r="D1211" s="33" t="s">
        <v>39</v>
      </c>
      <c r="E1211" s="39" t="str">
        <f ca="1">VLOOKUP(RANDBETWEEN(1,65),TABLAS!$B$4:$D$68,2,0)</f>
        <v>Combustible</v>
      </c>
      <c r="F1211" s="41">
        <f t="shared" ca="1" si="18"/>
        <v>24166</v>
      </c>
      <c r="G1211" s="41">
        <f ca="1">RANDBETWEEN(70,130)/100*Tabla1[[#This Row],[Valor Meta 2019]]</f>
        <v>26824.260000000002</v>
      </c>
      <c r="H1211" s="40">
        <f ca="1">RANDBETWEEN(70,120)/100*Tabla1[[#This Row],[Valor Real 2019]]</f>
        <v>26824.260000000002</v>
      </c>
    </row>
    <row r="1212" spans="2:8" x14ac:dyDescent="0.25">
      <c r="B1212" s="33" t="s">
        <v>26</v>
      </c>
      <c r="C1212" s="36" t="str">
        <f ca="1">VLOOKUP(Tabla1[[#This Row],[Cuenta]],TABLAS!$C:$D,2,0)</f>
        <v>GESTIÓN</v>
      </c>
      <c r="D1212" s="33" t="s">
        <v>39</v>
      </c>
      <c r="E1212" s="39" t="str">
        <f ca="1">VLOOKUP(RANDBETWEEN(1,65),TABLAS!$B$4:$D$68,2,0)</f>
        <v>Costo neto enajenaci¾n</v>
      </c>
      <c r="F1212" s="41">
        <f t="shared" ca="1" si="18"/>
        <v>15224</v>
      </c>
      <c r="G1212" s="41">
        <f ca="1">RANDBETWEEN(70,130)/100*Tabla1[[#This Row],[Valor Meta 2019]]</f>
        <v>12635.92</v>
      </c>
      <c r="H1212" s="40">
        <f ca="1">RANDBETWEEN(70,120)/100*Tabla1[[#This Row],[Valor Real 2019]]</f>
        <v>15036.744799999999</v>
      </c>
    </row>
    <row r="1213" spans="2:8" x14ac:dyDescent="0.25">
      <c r="B1213" s="33" t="s">
        <v>26</v>
      </c>
      <c r="C1213" s="36" t="str">
        <f ca="1">VLOOKUP(Tabla1[[#This Row],[Cuenta]],TABLAS!$C:$D,2,0)</f>
        <v>GESTIÓN</v>
      </c>
      <c r="D1213" s="33" t="s">
        <v>39</v>
      </c>
      <c r="E1213" s="39" t="str">
        <f ca="1">VLOOKUP(RANDBETWEEN(1,65),TABLAS!$B$4:$D$68,2,0)</f>
        <v>Otros-Gastos Reparables</v>
      </c>
      <c r="F1213" s="41">
        <f t="shared" ca="1" si="18"/>
        <v>9361</v>
      </c>
      <c r="G1213" s="41">
        <f ca="1">RANDBETWEEN(70,130)/100*Tabla1[[#This Row],[Valor Meta 2019]]</f>
        <v>10484.320000000002</v>
      </c>
      <c r="H1213" s="40">
        <f ca="1">RANDBETWEEN(70,120)/100*Tabla1[[#This Row],[Valor Real 2019]]</f>
        <v>10379.476800000002</v>
      </c>
    </row>
    <row r="1214" spans="2:8" x14ac:dyDescent="0.25">
      <c r="B1214" s="33" t="s">
        <v>26</v>
      </c>
      <c r="C1214" s="36" t="str">
        <f ca="1">VLOOKUP(Tabla1[[#This Row],[Cuenta]],TABLAS!$C:$D,2,0)</f>
        <v>SERVICIOS DE TERCEROS</v>
      </c>
      <c r="D1214" s="33" t="s">
        <v>39</v>
      </c>
      <c r="E1214" s="39" t="str">
        <f ca="1">VLOOKUP(RANDBETWEEN(1,65),TABLAS!$B$4:$D$68,2,0)</f>
        <v>Reparaciones Vehiculos</v>
      </c>
      <c r="F1214" s="41">
        <f t="shared" ca="1" si="18"/>
        <v>27882</v>
      </c>
      <c r="G1214" s="41">
        <f ca="1">RANDBETWEEN(70,130)/100*Tabla1[[#This Row],[Valor Meta 2019]]</f>
        <v>28997.280000000002</v>
      </c>
      <c r="H1214" s="40">
        <f ca="1">RANDBETWEEN(70,120)/100*Tabla1[[#This Row],[Valor Real 2019]]</f>
        <v>20588.068800000001</v>
      </c>
    </row>
    <row r="1215" spans="2:8" x14ac:dyDescent="0.25">
      <c r="B1215" s="33" t="s">
        <v>26</v>
      </c>
      <c r="C1215" s="36" t="str">
        <f ca="1">VLOOKUP(Tabla1[[#This Row],[Cuenta]],TABLAS!$C:$D,2,0)</f>
        <v>DEPRECIACIÓN, MAQ Y EQUIPOS</v>
      </c>
      <c r="D1215" s="33" t="s">
        <v>39</v>
      </c>
      <c r="E1215" s="39" t="str">
        <f ca="1">VLOOKUP(RANDBETWEEN(1,65),TABLAS!$B$4:$D$68,2,0)</f>
        <v>Deprec.Equipo de transporte leasing</v>
      </c>
      <c r="F1215" s="41">
        <f t="shared" ca="1" si="18"/>
        <v>10185</v>
      </c>
      <c r="G1215" s="41">
        <f ca="1">RANDBETWEEN(70,130)/100*Tabla1[[#This Row],[Valor Meta 2019]]</f>
        <v>7944.3</v>
      </c>
      <c r="H1215" s="40">
        <f ca="1">RANDBETWEEN(70,120)/100*Tabla1[[#This Row],[Valor Real 2019]]</f>
        <v>7864.857</v>
      </c>
    </row>
    <row r="1216" spans="2:8" x14ac:dyDescent="0.25">
      <c r="B1216" s="33" t="s">
        <v>26</v>
      </c>
      <c r="C1216" s="36" t="str">
        <f ca="1">VLOOKUP(Tabla1[[#This Row],[Cuenta]],TABLAS!$C:$D,2,0)</f>
        <v>SERVICIOS DE TERCEROS</v>
      </c>
      <c r="D1216" s="33" t="s">
        <v>39</v>
      </c>
      <c r="E1216" s="39" t="str">
        <f ca="1">VLOOKUP(RANDBETWEEN(1,65),TABLAS!$B$4:$D$68,2,0)</f>
        <v>Limpieza</v>
      </c>
      <c r="F1216" s="41">
        <f t="shared" ca="1" si="18"/>
        <v>22928</v>
      </c>
      <c r="G1216" s="41">
        <f ca="1">RANDBETWEEN(70,130)/100*Tabla1[[#This Row],[Valor Meta 2019]]</f>
        <v>17425.28</v>
      </c>
      <c r="H1216" s="40">
        <f ca="1">RANDBETWEEN(70,120)/100*Tabla1[[#This Row],[Valor Real 2019]]</f>
        <v>19516.313600000001</v>
      </c>
    </row>
    <row r="1217" spans="2:8" x14ac:dyDescent="0.25">
      <c r="B1217" s="33" t="s">
        <v>26</v>
      </c>
      <c r="C1217" s="36" t="str">
        <f ca="1">VLOOKUP(Tabla1[[#This Row],[Cuenta]],TABLAS!$C:$D,2,0)</f>
        <v>DEPRECIACIÓN, MAQ Y EQUIPOS</v>
      </c>
      <c r="D1217" s="33" t="s">
        <v>39</v>
      </c>
      <c r="E1217" s="39" t="str">
        <f ca="1">VLOOKUP(RANDBETWEEN(1,65),TABLAS!$B$4:$D$68,2,0)</f>
        <v>Deprec.Equipos diversos Costo</v>
      </c>
      <c r="F1217" s="41">
        <f t="shared" ca="1" si="18"/>
        <v>8463</v>
      </c>
      <c r="G1217" s="41">
        <f ca="1">RANDBETWEEN(70,130)/100*Tabla1[[#This Row],[Valor Meta 2019]]</f>
        <v>10663.38</v>
      </c>
      <c r="H1217" s="40">
        <f ca="1">RANDBETWEEN(70,120)/100*Tabla1[[#This Row],[Valor Real 2019]]</f>
        <v>7784.2673999999988</v>
      </c>
    </row>
    <row r="1218" spans="2:8" x14ac:dyDescent="0.25">
      <c r="B1218" s="33" t="s">
        <v>26</v>
      </c>
      <c r="C1218" s="36" t="str">
        <f ca="1">VLOOKUP(Tabla1[[#This Row],[Cuenta]],TABLAS!$C:$D,2,0)</f>
        <v>SERVICIOS DE TERCEROS</v>
      </c>
      <c r="D1218" s="33" t="s">
        <v>39</v>
      </c>
      <c r="E1218" s="39" t="str">
        <f ca="1">VLOOKUP(RANDBETWEEN(1,65),TABLAS!$B$4:$D$68,2,0)</f>
        <v>Otros Fletes</v>
      </c>
      <c r="F1218" s="41">
        <f t="shared" ca="1" si="18"/>
        <v>18379</v>
      </c>
      <c r="G1218" s="41">
        <f ca="1">RANDBETWEEN(70,130)/100*Tabla1[[#This Row],[Valor Meta 2019]]</f>
        <v>20952.059999999998</v>
      </c>
      <c r="H1218" s="40">
        <f ca="1">RANDBETWEEN(70,120)/100*Tabla1[[#This Row],[Valor Real 2019]]</f>
        <v>16761.647999999997</v>
      </c>
    </row>
    <row r="1219" spans="2:8" x14ac:dyDescent="0.25">
      <c r="B1219" s="33" t="s">
        <v>26</v>
      </c>
      <c r="C1219" s="36" t="str">
        <f ca="1">VLOOKUP(Tabla1[[#This Row],[Cuenta]],TABLAS!$C:$D,2,0)</f>
        <v>PERSONAL</v>
      </c>
      <c r="D1219" s="33" t="s">
        <v>39</v>
      </c>
      <c r="E1219" s="39" t="str">
        <f ca="1">VLOOKUP(RANDBETWEEN(1,65),TABLAS!$B$4:$D$68,2,0)</f>
        <v>Participacion de utilidades</v>
      </c>
      <c r="F1219" s="41">
        <f t="shared" ca="1" si="18"/>
        <v>19908</v>
      </c>
      <c r="G1219" s="41">
        <f ca="1">RANDBETWEEN(70,130)/100*Tabla1[[#This Row],[Valor Meta 2019]]</f>
        <v>16125.480000000001</v>
      </c>
      <c r="H1219" s="40">
        <f ca="1">RANDBETWEEN(70,120)/100*Tabla1[[#This Row],[Valor Real 2019]]</f>
        <v>16447.989600000001</v>
      </c>
    </row>
    <row r="1220" spans="2:8" x14ac:dyDescent="0.25">
      <c r="B1220" s="33" t="s">
        <v>26</v>
      </c>
      <c r="C1220" s="36" t="str">
        <f ca="1">VLOOKUP(Tabla1[[#This Row],[Cuenta]],TABLAS!$C:$D,2,0)</f>
        <v>DEPRECIACIÓN, MAQ Y EQUIPOS</v>
      </c>
      <c r="D1220" s="33" t="s">
        <v>39</v>
      </c>
      <c r="E1220" s="39" t="str">
        <f ca="1">VLOOKUP(RANDBETWEEN(1,65),TABLAS!$B$4:$D$68,2,0)</f>
        <v>Deprec.Equipo de transporte leasing</v>
      </c>
      <c r="F1220" s="41">
        <f t="shared" ca="1" si="18"/>
        <v>22062</v>
      </c>
      <c r="G1220" s="41">
        <f ca="1">RANDBETWEEN(70,130)/100*Tabla1[[#This Row],[Valor Meta 2019]]</f>
        <v>22944.48</v>
      </c>
      <c r="H1220" s="40">
        <f ca="1">RANDBETWEEN(70,120)/100*Tabla1[[#This Row],[Valor Real 2019]]</f>
        <v>17667.249599999999</v>
      </c>
    </row>
    <row r="1221" spans="2:8" x14ac:dyDescent="0.25">
      <c r="B1221" s="33" t="s">
        <v>26</v>
      </c>
      <c r="C1221" s="36" t="str">
        <f ca="1">VLOOKUP(Tabla1[[#This Row],[Cuenta]],TABLAS!$C:$D,2,0)</f>
        <v>PERSONAL</v>
      </c>
      <c r="D1221" s="33" t="s">
        <v>39</v>
      </c>
      <c r="E1221" s="39" t="str">
        <f ca="1">VLOOKUP(RANDBETWEEN(1,65),TABLAS!$B$4:$D$68,2,0)</f>
        <v>Seguro de vida</v>
      </c>
      <c r="F1221" s="41">
        <f t="shared" ca="1" si="18"/>
        <v>17181</v>
      </c>
      <c r="G1221" s="41">
        <f ca="1">RANDBETWEEN(70,130)/100*Tabla1[[#This Row],[Valor Meta 2019]]</f>
        <v>15119.28</v>
      </c>
      <c r="H1221" s="40">
        <f ca="1">RANDBETWEEN(70,120)/100*Tabla1[[#This Row],[Valor Real 2019]]</f>
        <v>15875.244000000001</v>
      </c>
    </row>
    <row r="1222" spans="2:8" x14ac:dyDescent="0.25">
      <c r="B1222" s="33" t="s">
        <v>26</v>
      </c>
      <c r="C1222" s="36" t="str">
        <f ca="1">VLOOKUP(Tabla1[[#This Row],[Cuenta]],TABLAS!$C:$D,2,0)</f>
        <v>DEPRECIACIÓN, MAQ Y EQUIPOS</v>
      </c>
      <c r="D1222" s="33" t="s">
        <v>39</v>
      </c>
      <c r="E1222" s="39" t="str">
        <f ca="1">VLOOKUP(RANDBETWEEN(1,65),TABLAS!$B$4:$D$68,2,0)</f>
        <v>Deprec.Equipos diversos Costo</v>
      </c>
      <c r="F1222" s="41">
        <f t="shared" ref="F1222:F1285" ca="1" si="19">RANDBETWEEN(8000,30000)</f>
        <v>14637</v>
      </c>
      <c r="G1222" s="41">
        <f ca="1">RANDBETWEEN(70,130)/100*Tabla1[[#This Row],[Valor Meta 2019]]</f>
        <v>18296.25</v>
      </c>
      <c r="H1222" s="40">
        <f ca="1">RANDBETWEEN(70,120)/100*Tabla1[[#This Row],[Valor Real 2019]]</f>
        <v>19028.100000000002</v>
      </c>
    </row>
    <row r="1223" spans="2:8" x14ac:dyDescent="0.25">
      <c r="B1223" s="33" t="s">
        <v>26</v>
      </c>
      <c r="C1223" s="36" t="str">
        <f ca="1">VLOOKUP(Tabla1[[#This Row],[Cuenta]],TABLAS!$C:$D,2,0)</f>
        <v>SERVICIOS DE TERCEROS</v>
      </c>
      <c r="D1223" s="33" t="s">
        <v>40</v>
      </c>
      <c r="E1223" s="39" t="str">
        <f ca="1">VLOOKUP(RANDBETWEEN(1,65),TABLAS!$B$4:$D$68,2,0)</f>
        <v>Mantenimiento / Reparaciones</v>
      </c>
      <c r="F1223" s="41">
        <f t="shared" ca="1" si="19"/>
        <v>12211</v>
      </c>
      <c r="G1223" s="41">
        <f ca="1">RANDBETWEEN(70,130)/100*Tabla1[[#This Row],[Valor Meta 2019]]</f>
        <v>10501.46</v>
      </c>
      <c r="H1223" s="40">
        <f ca="1">RANDBETWEEN(70,120)/100*Tabla1[[#This Row],[Valor Real 2019]]</f>
        <v>7666.0657999999994</v>
      </c>
    </row>
    <row r="1224" spans="2:8" x14ac:dyDescent="0.25">
      <c r="B1224" s="33" t="s">
        <v>26</v>
      </c>
      <c r="C1224" s="36" t="str">
        <f ca="1">VLOOKUP(Tabla1[[#This Row],[Cuenta]],TABLAS!$C:$D,2,0)</f>
        <v>DEPRECIACIÓN, MAQ Y EQUIPOS</v>
      </c>
      <c r="D1224" s="33" t="s">
        <v>40</v>
      </c>
      <c r="E1224" s="39" t="str">
        <f ca="1">VLOOKUP(RANDBETWEEN(1,65),TABLAS!$B$4:$D$68,2,0)</f>
        <v>Deprec.Equipo de computo Costo</v>
      </c>
      <c r="F1224" s="41">
        <f t="shared" ca="1" si="19"/>
        <v>21079</v>
      </c>
      <c r="G1224" s="41">
        <f ca="1">RANDBETWEEN(70,130)/100*Tabla1[[#This Row],[Valor Meta 2019]]</f>
        <v>21922.16</v>
      </c>
      <c r="H1224" s="40">
        <f ca="1">RANDBETWEEN(70,120)/100*Tabla1[[#This Row],[Valor Real 2019]]</f>
        <v>17099.284800000001</v>
      </c>
    </row>
    <row r="1225" spans="2:8" x14ac:dyDescent="0.25">
      <c r="B1225" s="33" t="s">
        <v>26</v>
      </c>
      <c r="C1225" s="36" t="str">
        <f ca="1">VLOOKUP(Tabla1[[#This Row],[Cuenta]],TABLAS!$C:$D,2,0)</f>
        <v>GESTIÓN</v>
      </c>
      <c r="D1225" s="33" t="s">
        <v>40</v>
      </c>
      <c r="E1225" s="39" t="str">
        <f ca="1">VLOOKUP(RANDBETWEEN(1,65),TABLAS!$B$4:$D$68,2,0)</f>
        <v>Costo neto enajenaci¾n</v>
      </c>
      <c r="F1225" s="41">
        <f t="shared" ca="1" si="19"/>
        <v>8787</v>
      </c>
      <c r="G1225" s="41">
        <f ca="1">RANDBETWEEN(70,130)/100*Tabla1[[#This Row],[Valor Meta 2019]]</f>
        <v>10105.049999999999</v>
      </c>
      <c r="H1225" s="40">
        <f ca="1">RANDBETWEEN(70,120)/100*Tabla1[[#This Row],[Valor Real 2019]]</f>
        <v>7376.6864999999989</v>
      </c>
    </row>
    <row r="1226" spans="2:8" x14ac:dyDescent="0.25">
      <c r="B1226" s="33" t="s">
        <v>26</v>
      </c>
      <c r="C1226" s="36" t="str">
        <f ca="1">VLOOKUP(Tabla1[[#This Row],[Cuenta]],TABLAS!$C:$D,2,0)</f>
        <v>PERSONAL</v>
      </c>
      <c r="D1226" s="33" t="s">
        <v>40</v>
      </c>
      <c r="E1226" s="39" t="str">
        <f ca="1">VLOOKUP(RANDBETWEEN(1,65),TABLAS!$B$4:$D$68,2,0)</f>
        <v>Seguro de vida</v>
      </c>
      <c r="F1226" s="41">
        <f t="shared" ca="1" si="19"/>
        <v>15647</v>
      </c>
      <c r="G1226" s="41">
        <f ca="1">RANDBETWEEN(70,130)/100*Tabla1[[#This Row],[Valor Meta 2019]]</f>
        <v>16429.350000000002</v>
      </c>
      <c r="H1226" s="40">
        <f ca="1">RANDBETWEEN(70,120)/100*Tabla1[[#This Row],[Valor Real 2019]]</f>
        <v>16922.230500000001</v>
      </c>
    </row>
    <row r="1227" spans="2:8" x14ac:dyDescent="0.25">
      <c r="B1227" s="33" t="s">
        <v>26</v>
      </c>
      <c r="C1227" s="36" t="str">
        <f ca="1">VLOOKUP(Tabla1[[#This Row],[Cuenta]],TABLAS!$C:$D,2,0)</f>
        <v>GESTIÓN</v>
      </c>
      <c r="D1227" s="33" t="s">
        <v>40</v>
      </c>
      <c r="E1227" s="39" t="str">
        <f ca="1">VLOOKUP(RANDBETWEEN(1,65),TABLAS!$B$4:$D$68,2,0)</f>
        <v>Movilidad</v>
      </c>
      <c r="F1227" s="41">
        <f t="shared" ca="1" si="19"/>
        <v>27986</v>
      </c>
      <c r="G1227" s="41">
        <f ca="1">RANDBETWEEN(70,130)/100*Tabla1[[#This Row],[Valor Meta 2019]]</f>
        <v>23788.1</v>
      </c>
      <c r="H1227" s="40">
        <f ca="1">RANDBETWEEN(70,120)/100*Tabla1[[#This Row],[Valor Real 2019]]</f>
        <v>25929.028999999999</v>
      </c>
    </row>
    <row r="1228" spans="2:8" x14ac:dyDescent="0.25">
      <c r="B1228" s="33" t="s">
        <v>26</v>
      </c>
      <c r="C1228" s="36" t="str">
        <f ca="1">VLOOKUP(Tabla1[[#This Row],[Cuenta]],TABLAS!$C:$D,2,0)</f>
        <v>SERVICIOS DE TERCEROS</v>
      </c>
      <c r="D1228" s="33" t="s">
        <v>40</v>
      </c>
      <c r="E1228" s="39" t="str">
        <f ca="1">VLOOKUP(RANDBETWEEN(1,65),TABLAS!$B$4:$D$68,2,0)</f>
        <v>Flete Local</v>
      </c>
      <c r="F1228" s="41">
        <f t="shared" ca="1" si="19"/>
        <v>23218</v>
      </c>
      <c r="G1228" s="41">
        <f ca="1">RANDBETWEEN(70,130)/100*Tabla1[[#This Row],[Valor Meta 2019]]</f>
        <v>18342.22</v>
      </c>
      <c r="H1228" s="40">
        <f ca="1">RANDBETWEEN(70,120)/100*Tabla1[[#This Row],[Valor Real 2019]]</f>
        <v>18892.4866</v>
      </c>
    </row>
    <row r="1229" spans="2:8" x14ac:dyDescent="0.25">
      <c r="B1229" s="33" t="s">
        <v>26</v>
      </c>
      <c r="C1229" s="36" t="str">
        <f ca="1">VLOOKUP(Tabla1[[#This Row],[Cuenta]],TABLAS!$C:$D,2,0)</f>
        <v>GESTIÓN</v>
      </c>
      <c r="D1229" s="33" t="s">
        <v>40</v>
      </c>
      <c r="E1229" s="39" t="str">
        <f ca="1">VLOOKUP(RANDBETWEEN(1,65),TABLAS!$B$4:$D$68,2,0)</f>
        <v>Combustible</v>
      </c>
      <c r="F1229" s="41">
        <f t="shared" ca="1" si="19"/>
        <v>26314</v>
      </c>
      <c r="G1229" s="41">
        <f ca="1">RANDBETWEEN(70,130)/100*Tabla1[[#This Row],[Valor Meta 2019]]</f>
        <v>28419.120000000003</v>
      </c>
      <c r="H1229" s="40">
        <f ca="1">RANDBETWEEN(70,120)/100*Tabla1[[#This Row],[Valor Real 2019]]</f>
        <v>30976.840800000005</v>
      </c>
    </row>
    <row r="1230" spans="2:8" x14ac:dyDescent="0.25">
      <c r="B1230" s="33" t="s">
        <v>26</v>
      </c>
      <c r="C1230" s="36" t="str">
        <f ca="1">VLOOKUP(Tabla1[[#This Row],[Cuenta]],TABLAS!$C:$D,2,0)</f>
        <v>SERVICIOS DE TERCEROS</v>
      </c>
      <c r="D1230" s="33" t="s">
        <v>40</v>
      </c>
      <c r="E1230" s="39" t="str">
        <f ca="1">VLOOKUP(RANDBETWEEN(1,65),TABLAS!$B$4:$D$68,2,0)</f>
        <v>Estibas</v>
      </c>
      <c r="F1230" s="41">
        <f t="shared" ca="1" si="19"/>
        <v>29726</v>
      </c>
      <c r="G1230" s="41">
        <f ca="1">RANDBETWEEN(70,130)/100*Tabla1[[#This Row],[Valor Meta 2019]]</f>
        <v>34184.899999999994</v>
      </c>
      <c r="H1230" s="40">
        <f ca="1">RANDBETWEEN(70,120)/100*Tabla1[[#This Row],[Valor Real 2019]]</f>
        <v>27689.768999999997</v>
      </c>
    </row>
    <row r="1231" spans="2:8" x14ac:dyDescent="0.25">
      <c r="B1231" s="33" t="s">
        <v>26</v>
      </c>
      <c r="C1231" s="36" t="str">
        <f ca="1">VLOOKUP(Tabla1[[#This Row],[Cuenta]],TABLAS!$C:$D,2,0)</f>
        <v>GESTIÓN</v>
      </c>
      <c r="D1231" s="33" t="s">
        <v>41</v>
      </c>
      <c r="E1231" s="39" t="str">
        <f ca="1">VLOOKUP(RANDBETWEEN(1,65),TABLAS!$B$4:$D$68,2,0)</f>
        <v>Otros-Gastos Reparables</v>
      </c>
      <c r="F1231" s="41">
        <f t="shared" ca="1" si="19"/>
        <v>22962</v>
      </c>
      <c r="G1231" s="41">
        <f ca="1">RANDBETWEEN(70,130)/100*Tabla1[[#This Row],[Valor Meta 2019]]</f>
        <v>22962</v>
      </c>
      <c r="H1231" s="40">
        <f ca="1">RANDBETWEEN(70,120)/100*Tabla1[[#This Row],[Valor Real 2019]]</f>
        <v>26635.919999999998</v>
      </c>
    </row>
    <row r="1232" spans="2:8" x14ac:dyDescent="0.25">
      <c r="B1232" s="33" t="s">
        <v>26</v>
      </c>
      <c r="C1232" s="36" t="str">
        <f ca="1">VLOOKUP(Tabla1[[#This Row],[Cuenta]],TABLAS!$C:$D,2,0)</f>
        <v>SERVICIOS DE TERCEROS</v>
      </c>
      <c r="D1232" s="33" t="s">
        <v>41</v>
      </c>
      <c r="E1232" s="39" t="str">
        <f ca="1">VLOOKUP(RANDBETWEEN(1,65),TABLAS!$B$4:$D$68,2,0)</f>
        <v>Alquileres</v>
      </c>
      <c r="F1232" s="41">
        <f t="shared" ca="1" si="19"/>
        <v>19918</v>
      </c>
      <c r="G1232" s="41">
        <f ca="1">RANDBETWEEN(70,130)/100*Tabla1[[#This Row],[Valor Meta 2019]]</f>
        <v>17926.2</v>
      </c>
      <c r="H1232" s="40">
        <f ca="1">RANDBETWEEN(70,120)/100*Tabla1[[#This Row],[Valor Real 2019]]</f>
        <v>19181.034000000003</v>
      </c>
    </row>
    <row r="1233" spans="2:8" x14ac:dyDescent="0.25">
      <c r="B1233" s="33" t="s">
        <v>26</v>
      </c>
      <c r="C1233" s="36" t="str">
        <f ca="1">VLOOKUP(Tabla1[[#This Row],[Cuenta]],TABLAS!$C:$D,2,0)</f>
        <v>DEPRECIACIÓN, MAQ Y EQUIPOS</v>
      </c>
      <c r="D1233" s="33" t="s">
        <v>41</v>
      </c>
      <c r="E1233" s="39" t="str">
        <f ca="1">VLOOKUP(RANDBETWEEN(1,65),TABLAS!$B$4:$D$68,2,0)</f>
        <v>Amortiz.Software Costo</v>
      </c>
      <c r="F1233" s="41">
        <f t="shared" ca="1" si="19"/>
        <v>8266</v>
      </c>
      <c r="G1233" s="41">
        <f ca="1">RANDBETWEEN(70,130)/100*Tabla1[[#This Row],[Valor Meta 2019]]</f>
        <v>7604.72</v>
      </c>
      <c r="H1233" s="40">
        <f ca="1">RANDBETWEEN(70,120)/100*Tabla1[[#This Row],[Valor Real 2019]]</f>
        <v>8669.380799999999</v>
      </c>
    </row>
    <row r="1234" spans="2:8" x14ac:dyDescent="0.25">
      <c r="B1234" s="33" t="s">
        <v>26</v>
      </c>
      <c r="C1234" s="36" t="str">
        <f ca="1">VLOOKUP(Tabla1[[#This Row],[Cuenta]],TABLAS!$C:$D,2,0)</f>
        <v>SERVICIOS DE TERCEROS</v>
      </c>
      <c r="D1234" s="33" t="s">
        <v>41</v>
      </c>
      <c r="E1234" s="39" t="str">
        <f ca="1">VLOOKUP(RANDBETWEEN(1,65),TABLAS!$B$4:$D$68,2,0)</f>
        <v>Gastos por almacenaje y/o embalaje</v>
      </c>
      <c r="F1234" s="41">
        <f t="shared" ca="1" si="19"/>
        <v>18491</v>
      </c>
      <c r="G1234" s="41">
        <f ca="1">RANDBETWEEN(70,130)/100*Tabla1[[#This Row],[Valor Meta 2019]]</f>
        <v>21264.649999999998</v>
      </c>
      <c r="H1234" s="40">
        <f ca="1">RANDBETWEEN(70,120)/100*Tabla1[[#This Row],[Valor Real 2019]]</f>
        <v>15948.487499999999</v>
      </c>
    </row>
    <row r="1235" spans="2:8" x14ac:dyDescent="0.25">
      <c r="B1235" s="33" t="s">
        <v>26</v>
      </c>
      <c r="C1235" s="36" t="str">
        <f ca="1">VLOOKUP(Tabla1[[#This Row],[Cuenta]],TABLAS!$C:$D,2,0)</f>
        <v>DEPRECIACIÓN, MAQ Y EQUIPOS</v>
      </c>
      <c r="D1235" s="33" t="s">
        <v>41</v>
      </c>
      <c r="E1235" s="39" t="str">
        <f ca="1">VLOOKUP(RANDBETWEEN(1,65),TABLAS!$B$4:$D$68,2,0)</f>
        <v>Dperec.Muebles y enseres Costo</v>
      </c>
      <c r="F1235" s="41">
        <f t="shared" ca="1" si="19"/>
        <v>10592</v>
      </c>
      <c r="G1235" s="41">
        <f ca="1">RANDBETWEEN(70,130)/100*Tabla1[[#This Row],[Valor Meta 2019]]</f>
        <v>13134.08</v>
      </c>
      <c r="H1235" s="40">
        <f ca="1">RANDBETWEEN(70,120)/100*Tabla1[[#This Row],[Valor Real 2019]]</f>
        <v>15104.191999999999</v>
      </c>
    </row>
    <row r="1236" spans="2:8" x14ac:dyDescent="0.25">
      <c r="B1236" s="33" t="s">
        <v>26</v>
      </c>
      <c r="C1236" s="36" t="str">
        <f ca="1">VLOOKUP(Tabla1[[#This Row],[Cuenta]],TABLAS!$C:$D,2,0)</f>
        <v>PERSONAL</v>
      </c>
      <c r="D1236" s="33" t="s">
        <v>41</v>
      </c>
      <c r="E1236" s="39" t="str">
        <f ca="1">VLOOKUP(RANDBETWEEN(1,65),TABLAS!$B$4:$D$68,2,0)</f>
        <v>Consumos</v>
      </c>
      <c r="F1236" s="41">
        <f t="shared" ca="1" si="19"/>
        <v>9000</v>
      </c>
      <c r="G1236" s="41">
        <f ca="1">RANDBETWEEN(70,130)/100*Tabla1[[#This Row],[Valor Meta 2019]]</f>
        <v>10890</v>
      </c>
      <c r="H1236" s="40">
        <f ca="1">RANDBETWEEN(70,120)/100*Tabla1[[#This Row],[Valor Real 2019]]</f>
        <v>8929.7999999999993</v>
      </c>
    </row>
    <row r="1237" spans="2:8" x14ac:dyDescent="0.25">
      <c r="B1237" s="33" t="s">
        <v>26</v>
      </c>
      <c r="C1237" s="36" t="str">
        <f ca="1">VLOOKUP(Tabla1[[#This Row],[Cuenta]],TABLAS!$C:$D,2,0)</f>
        <v>PERSONAL</v>
      </c>
      <c r="D1237" s="33" t="s">
        <v>42</v>
      </c>
      <c r="E1237" s="39" t="str">
        <f ca="1">VLOOKUP(RANDBETWEEN(1,65),TABLAS!$B$4:$D$68,2,0)</f>
        <v>Seguro de vida</v>
      </c>
      <c r="F1237" s="41">
        <f t="shared" ca="1" si="19"/>
        <v>16725</v>
      </c>
      <c r="G1237" s="41">
        <f ca="1">RANDBETWEEN(70,130)/100*Tabla1[[#This Row],[Valor Meta 2019]]</f>
        <v>12209.25</v>
      </c>
      <c r="H1237" s="40">
        <f ca="1">RANDBETWEEN(70,120)/100*Tabla1[[#This Row],[Valor Real 2019]]</f>
        <v>12941.805</v>
      </c>
    </row>
    <row r="1238" spans="2:8" x14ac:dyDescent="0.25">
      <c r="B1238" s="33" t="s">
        <v>26</v>
      </c>
      <c r="C1238" s="36" t="str">
        <f ca="1">VLOOKUP(Tabla1[[#This Row],[Cuenta]],TABLAS!$C:$D,2,0)</f>
        <v>DEPRECIACIÓN, MAQ Y EQUIPOS</v>
      </c>
      <c r="D1238" s="33" t="s">
        <v>42</v>
      </c>
      <c r="E1238" s="39" t="str">
        <f ca="1">VLOOKUP(RANDBETWEEN(1,65),TABLAS!$B$4:$D$68,2,0)</f>
        <v>Deprec. Edificaciones leasing</v>
      </c>
      <c r="F1238" s="41">
        <f t="shared" ca="1" si="19"/>
        <v>17954</v>
      </c>
      <c r="G1238" s="41">
        <f ca="1">RANDBETWEEN(70,130)/100*Tabla1[[#This Row],[Valor Meta 2019]]</f>
        <v>18851.7</v>
      </c>
      <c r="H1238" s="40">
        <f ca="1">RANDBETWEEN(70,120)/100*Tabla1[[#This Row],[Valor Real 2019]]</f>
        <v>19794.285</v>
      </c>
    </row>
    <row r="1239" spans="2:8" x14ac:dyDescent="0.25">
      <c r="B1239" s="33" t="s">
        <v>26</v>
      </c>
      <c r="C1239" s="36" t="str">
        <f ca="1">VLOOKUP(Tabla1[[#This Row],[Cuenta]],TABLAS!$C:$D,2,0)</f>
        <v>SERVICIOS DE TERCEROS</v>
      </c>
      <c r="D1239" s="33" t="s">
        <v>42</v>
      </c>
      <c r="E1239" s="39" t="str">
        <f ca="1">VLOOKUP(RANDBETWEEN(1,65),TABLAS!$B$4:$D$68,2,0)</f>
        <v>Servicios p·blicos</v>
      </c>
      <c r="F1239" s="41">
        <f t="shared" ca="1" si="19"/>
        <v>17189</v>
      </c>
      <c r="G1239" s="41">
        <f ca="1">RANDBETWEEN(70,130)/100*Tabla1[[#This Row],[Valor Meta 2019]]</f>
        <v>14266.869999999999</v>
      </c>
      <c r="H1239" s="40">
        <f ca="1">RANDBETWEEN(70,120)/100*Tabla1[[#This Row],[Valor Real 2019]]</f>
        <v>16834.906599999998</v>
      </c>
    </row>
    <row r="1240" spans="2:8" x14ac:dyDescent="0.25">
      <c r="B1240" s="33" t="s">
        <v>26</v>
      </c>
      <c r="C1240" s="36" t="str">
        <f ca="1">VLOOKUP(Tabla1[[#This Row],[Cuenta]],TABLAS!$C:$D,2,0)</f>
        <v>SERVICIOS DE TERCEROS</v>
      </c>
      <c r="D1240" s="33" t="s">
        <v>42</v>
      </c>
      <c r="E1240" s="39" t="str">
        <f ca="1">VLOOKUP(RANDBETWEEN(1,65),TABLAS!$B$4:$D$68,2,0)</f>
        <v>Reparaciones Vehiculos</v>
      </c>
      <c r="F1240" s="41">
        <f t="shared" ca="1" si="19"/>
        <v>19661</v>
      </c>
      <c r="G1240" s="41">
        <f ca="1">RANDBETWEEN(70,130)/100*Tabla1[[#This Row],[Valor Meta 2019]]</f>
        <v>17694.900000000001</v>
      </c>
      <c r="H1240" s="40">
        <f ca="1">RANDBETWEEN(70,120)/100*Tabla1[[#This Row],[Valor Real 2019]]</f>
        <v>15925.410000000002</v>
      </c>
    </row>
    <row r="1241" spans="2:8" x14ac:dyDescent="0.25">
      <c r="B1241" s="33" t="s">
        <v>26</v>
      </c>
      <c r="C1241" s="36" t="str">
        <f ca="1">VLOOKUP(Tabla1[[#This Row],[Cuenta]],TABLAS!$C:$D,2,0)</f>
        <v>PERSONAL</v>
      </c>
      <c r="D1241" s="33" t="s">
        <v>42</v>
      </c>
      <c r="E1241" s="39" t="str">
        <f ca="1">VLOOKUP(RANDBETWEEN(1,65),TABLAS!$B$4:$D$68,2,0)</f>
        <v>Movilidad y/o servicio de Transporte</v>
      </c>
      <c r="F1241" s="41">
        <f t="shared" ca="1" si="19"/>
        <v>26905</v>
      </c>
      <c r="G1241" s="41">
        <f ca="1">RANDBETWEEN(70,130)/100*Tabla1[[#This Row],[Valor Meta 2019]]</f>
        <v>26635.95</v>
      </c>
      <c r="H1241" s="40">
        <f ca="1">RANDBETWEEN(70,120)/100*Tabla1[[#This Row],[Valor Real 2019]]</f>
        <v>31696.780500000001</v>
      </c>
    </row>
    <row r="1242" spans="2:8" x14ac:dyDescent="0.25">
      <c r="B1242" s="33" t="s">
        <v>26</v>
      </c>
      <c r="C1242" s="36" t="str">
        <f ca="1">VLOOKUP(Tabla1[[#This Row],[Cuenta]],TABLAS!$C:$D,2,0)</f>
        <v>DEPRECIACIÓN, MAQ Y EQUIPOS</v>
      </c>
      <c r="D1242" s="33" t="s">
        <v>42</v>
      </c>
      <c r="E1242" s="39" t="str">
        <f ca="1">VLOOKUP(RANDBETWEEN(1,65),TABLAS!$B$4:$D$68,2,0)</f>
        <v>Deprec.Maquinarias leasing</v>
      </c>
      <c r="F1242" s="41">
        <f t="shared" ca="1" si="19"/>
        <v>14743</v>
      </c>
      <c r="G1242" s="41">
        <f ca="1">RANDBETWEEN(70,130)/100*Tabla1[[#This Row],[Valor Meta 2019]]</f>
        <v>11794.400000000001</v>
      </c>
      <c r="H1242" s="40">
        <f ca="1">RANDBETWEEN(70,120)/100*Tabla1[[#This Row],[Valor Real 2019]]</f>
        <v>8845.8000000000011</v>
      </c>
    </row>
    <row r="1243" spans="2:8" x14ac:dyDescent="0.25">
      <c r="B1243" s="33" t="s">
        <v>26</v>
      </c>
      <c r="C1243" s="36" t="str">
        <f ca="1">VLOOKUP(Tabla1[[#This Row],[Cuenta]],TABLAS!$C:$D,2,0)</f>
        <v>DEPRECIACIÓN, MAQ Y EQUIPOS</v>
      </c>
      <c r="D1243" s="33" t="s">
        <v>42</v>
      </c>
      <c r="E1243" s="39" t="str">
        <f ca="1">VLOOKUP(RANDBETWEEN(1,65),TABLAS!$B$4:$D$68,2,0)</f>
        <v>Deprec.Maquinarias leasing</v>
      </c>
      <c r="F1243" s="41">
        <f t="shared" ca="1" si="19"/>
        <v>26359</v>
      </c>
      <c r="G1243" s="41">
        <f ca="1">RANDBETWEEN(70,130)/100*Tabla1[[#This Row],[Valor Meta 2019]]</f>
        <v>27940.54</v>
      </c>
      <c r="H1243" s="40">
        <f ca="1">RANDBETWEEN(70,120)/100*Tabla1[[#This Row],[Valor Real 2019]]</f>
        <v>19837.7834</v>
      </c>
    </row>
    <row r="1244" spans="2:8" x14ac:dyDescent="0.25">
      <c r="B1244" s="33" t="s">
        <v>26</v>
      </c>
      <c r="C1244" s="36" t="str">
        <f ca="1">VLOOKUP(Tabla1[[#This Row],[Cuenta]],TABLAS!$C:$D,2,0)</f>
        <v>PERSONAL</v>
      </c>
      <c r="D1244" s="33" t="s">
        <v>42</v>
      </c>
      <c r="E1244" s="39" t="str">
        <f ca="1">VLOOKUP(RANDBETWEEN(1,65),TABLAS!$B$4:$D$68,2,0)</f>
        <v>Descanso medico</v>
      </c>
      <c r="F1244" s="41">
        <f t="shared" ca="1" si="19"/>
        <v>23248</v>
      </c>
      <c r="G1244" s="41">
        <f ca="1">RANDBETWEEN(70,130)/100*Tabla1[[#This Row],[Valor Meta 2019]]</f>
        <v>29989.920000000002</v>
      </c>
      <c r="H1244" s="40">
        <f ca="1">RANDBETWEEN(70,120)/100*Tabla1[[#This Row],[Valor Real 2019]]</f>
        <v>21592.742399999999</v>
      </c>
    </row>
    <row r="1245" spans="2:8" x14ac:dyDescent="0.25">
      <c r="B1245" s="33" t="s">
        <v>26</v>
      </c>
      <c r="C1245" s="36" t="str">
        <f ca="1">VLOOKUP(Tabla1[[#This Row],[Cuenta]],TABLAS!$C:$D,2,0)</f>
        <v>SERVICIOS DE TERCEROS</v>
      </c>
      <c r="D1245" s="33" t="s">
        <v>42</v>
      </c>
      <c r="E1245" s="39" t="str">
        <f ca="1">VLOOKUP(RANDBETWEEN(1,65),TABLAS!$B$4:$D$68,2,0)</f>
        <v>Estibas</v>
      </c>
      <c r="F1245" s="41">
        <f t="shared" ca="1" si="19"/>
        <v>21384</v>
      </c>
      <c r="G1245" s="41">
        <f ca="1">RANDBETWEEN(70,130)/100*Tabla1[[#This Row],[Valor Meta 2019]]</f>
        <v>20742.48</v>
      </c>
      <c r="H1245" s="40">
        <f ca="1">RANDBETWEEN(70,120)/100*Tabla1[[#This Row],[Valor Real 2019]]</f>
        <v>17631.108</v>
      </c>
    </row>
    <row r="1246" spans="2:8" x14ac:dyDescent="0.25">
      <c r="B1246" s="33" t="s">
        <v>26</v>
      </c>
      <c r="C1246" s="36" t="str">
        <f ca="1">VLOOKUP(Tabla1[[#This Row],[Cuenta]],TABLAS!$C:$D,2,0)</f>
        <v>DEPRECIACIÓN, MAQ Y EQUIPOS</v>
      </c>
      <c r="D1246" s="33" t="s">
        <v>42</v>
      </c>
      <c r="E1246" s="39" t="str">
        <f ca="1">VLOOKUP(RANDBETWEEN(1,65),TABLAS!$B$4:$D$68,2,0)</f>
        <v>Deprec.Equipo de computo Costo</v>
      </c>
      <c r="F1246" s="41">
        <f t="shared" ca="1" si="19"/>
        <v>21087</v>
      </c>
      <c r="G1246" s="41">
        <f ca="1">RANDBETWEEN(70,130)/100*Tabla1[[#This Row],[Valor Meta 2019]]</f>
        <v>19400.04</v>
      </c>
      <c r="H1246" s="40">
        <f ca="1">RANDBETWEEN(70,120)/100*Tabla1[[#This Row],[Valor Real 2019]]</f>
        <v>17072.035200000002</v>
      </c>
    </row>
    <row r="1247" spans="2:8" x14ac:dyDescent="0.25">
      <c r="B1247" s="33" t="s">
        <v>26</v>
      </c>
      <c r="C1247" s="36" t="str">
        <f ca="1">VLOOKUP(Tabla1[[#This Row],[Cuenta]],TABLAS!$C:$D,2,0)</f>
        <v>SERVICIOS DE TERCEROS</v>
      </c>
      <c r="D1247" s="33" t="s">
        <v>42</v>
      </c>
      <c r="E1247" s="39" t="str">
        <f ca="1">VLOOKUP(RANDBETWEEN(1,65),TABLAS!$B$4:$D$68,2,0)</f>
        <v>Selección Y Eval. Pe</v>
      </c>
      <c r="F1247" s="41">
        <f t="shared" ca="1" si="19"/>
        <v>12797</v>
      </c>
      <c r="G1247" s="41">
        <f ca="1">RANDBETWEEN(70,130)/100*Tabla1[[#This Row],[Valor Meta 2019]]</f>
        <v>13564.820000000002</v>
      </c>
      <c r="H1247" s="40">
        <f ca="1">RANDBETWEEN(70,120)/100*Tabla1[[#This Row],[Valor Real 2019]]</f>
        <v>13564.820000000002</v>
      </c>
    </row>
    <row r="1248" spans="2:8" x14ac:dyDescent="0.25">
      <c r="B1248" s="33" t="s">
        <v>26</v>
      </c>
      <c r="C1248" s="36" t="str">
        <f ca="1">VLOOKUP(Tabla1[[#This Row],[Cuenta]],TABLAS!$C:$D,2,0)</f>
        <v>PERSONAL</v>
      </c>
      <c r="D1248" s="33" t="s">
        <v>42</v>
      </c>
      <c r="E1248" s="39" t="str">
        <f ca="1">VLOOKUP(RANDBETWEEN(1,65),TABLAS!$B$4:$D$68,2,0)</f>
        <v>Uniformes</v>
      </c>
      <c r="F1248" s="41">
        <f t="shared" ca="1" si="19"/>
        <v>16095</v>
      </c>
      <c r="G1248" s="41">
        <f ca="1">RANDBETWEEN(70,130)/100*Tabla1[[#This Row],[Valor Meta 2019]]</f>
        <v>12232.2</v>
      </c>
      <c r="H1248" s="40">
        <f ca="1">RANDBETWEEN(70,120)/100*Tabla1[[#This Row],[Valor Real 2019]]</f>
        <v>13700.064000000002</v>
      </c>
    </row>
    <row r="1249" spans="2:8" x14ac:dyDescent="0.25">
      <c r="B1249" s="33" t="s">
        <v>26</v>
      </c>
      <c r="C1249" s="36" t="str">
        <f ca="1">VLOOKUP(Tabla1[[#This Row],[Cuenta]],TABLAS!$C:$D,2,0)</f>
        <v>SERVICIOS DE TERCEROS</v>
      </c>
      <c r="D1249" s="33" t="s">
        <v>42</v>
      </c>
      <c r="E1249" s="39" t="str">
        <f ca="1">VLOOKUP(RANDBETWEEN(1,65),TABLAS!$B$4:$D$68,2,0)</f>
        <v>Flete a Provincia</v>
      </c>
      <c r="F1249" s="41">
        <f t="shared" ca="1" si="19"/>
        <v>12057</v>
      </c>
      <c r="G1249" s="41">
        <f ca="1">RANDBETWEEN(70,130)/100*Tabla1[[#This Row],[Valor Meta 2019]]</f>
        <v>13865.55</v>
      </c>
      <c r="H1249" s="40">
        <f ca="1">RANDBETWEEN(70,120)/100*Tabla1[[#This Row],[Valor Real 2019]]</f>
        <v>13033.616999999998</v>
      </c>
    </row>
    <row r="1250" spans="2:8" x14ac:dyDescent="0.25">
      <c r="B1250" s="33" t="s">
        <v>26</v>
      </c>
      <c r="C1250" s="36" t="str">
        <f ca="1">VLOOKUP(Tabla1[[#This Row],[Cuenta]],TABLAS!$C:$D,2,0)</f>
        <v>SERVICIOS DE TERCEROS</v>
      </c>
      <c r="D1250" s="33" t="s">
        <v>42</v>
      </c>
      <c r="E1250" s="39" t="str">
        <f ca="1">VLOOKUP(RANDBETWEEN(1,65),TABLAS!$B$4:$D$68,2,0)</f>
        <v>Mantenimiento / Reparaciones</v>
      </c>
      <c r="F1250" s="41">
        <f t="shared" ca="1" si="19"/>
        <v>14091</v>
      </c>
      <c r="G1250" s="41">
        <f ca="1">RANDBETWEEN(70,130)/100*Tabla1[[#This Row],[Valor Meta 2019]]</f>
        <v>17191.02</v>
      </c>
      <c r="H1250" s="40">
        <f ca="1">RANDBETWEEN(70,120)/100*Tabla1[[#This Row],[Valor Real 2019]]</f>
        <v>12205.6242</v>
      </c>
    </row>
    <row r="1251" spans="2:8" x14ac:dyDescent="0.25">
      <c r="B1251" s="33" t="s">
        <v>26</v>
      </c>
      <c r="C1251" s="36" t="str">
        <f ca="1">VLOOKUP(Tabla1[[#This Row],[Cuenta]],TABLAS!$C:$D,2,0)</f>
        <v>SERVICIOS DE TERCEROS</v>
      </c>
      <c r="D1251" s="33" t="s">
        <v>42</v>
      </c>
      <c r="E1251" s="39" t="str">
        <f ca="1">VLOOKUP(RANDBETWEEN(1,65),TABLAS!$B$4:$D$68,2,0)</f>
        <v>Gasto de viaje</v>
      </c>
      <c r="F1251" s="41">
        <f t="shared" ca="1" si="19"/>
        <v>29985</v>
      </c>
      <c r="G1251" s="41">
        <f ca="1">RANDBETWEEN(70,130)/100*Tabla1[[#This Row],[Valor Meta 2019]]</f>
        <v>29685.15</v>
      </c>
      <c r="H1251" s="40">
        <f ca="1">RANDBETWEEN(70,120)/100*Tabla1[[#This Row],[Valor Real 2019]]</f>
        <v>21076.4565</v>
      </c>
    </row>
    <row r="1252" spans="2:8" x14ac:dyDescent="0.25">
      <c r="B1252" s="33" t="s">
        <v>26</v>
      </c>
      <c r="C1252" s="36" t="str">
        <f ca="1">VLOOKUP(Tabla1[[#This Row],[Cuenta]],TABLAS!$C:$D,2,0)</f>
        <v>PERSONAL</v>
      </c>
      <c r="D1252" s="33" t="s">
        <v>43</v>
      </c>
      <c r="E1252" s="39" t="str">
        <f ca="1">VLOOKUP(RANDBETWEEN(1,65),TABLAS!$B$4:$D$68,2,0)</f>
        <v>Vacaciones</v>
      </c>
      <c r="F1252" s="41">
        <f t="shared" ca="1" si="19"/>
        <v>12684</v>
      </c>
      <c r="G1252" s="41">
        <f ca="1">RANDBETWEEN(70,130)/100*Tabla1[[#This Row],[Valor Meta 2019]]</f>
        <v>15220.8</v>
      </c>
      <c r="H1252" s="40">
        <f ca="1">RANDBETWEEN(70,120)/100*Tabla1[[#This Row],[Valor Real 2019]]</f>
        <v>14611.967999999999</v>
      </c>
    </row>
    <row r="1253" spans="2:8" x14ac:dyDescent="0.25">
      <c r="B1253" s="33" t="s">
        <v>26</v>
      </c>
      <c r="C1253" s="36" t="str">
        <f ca="1">VLOOKUP(Tabla1[[#This Row],[Cuenta]],TABLAS!$C:$D,2,0)</f>
        <v>PERSONAL</v>
      </c>
      <c r="D1253" s="33" t="s">
        <v>43</v>
      </c>
      <c r="E1253" s="39" t="str">
        <f ca="1">VLOOKUP(RANDBETWEEN(1,65),TABLAS!$B$4:$D$68,2,0)</f>
        <v>Atenciones y obsequios al personal</v>
      </c>
      <c r="F1253" s="41">
        <f t="shared" ca="1" si="19"/>
        <v>11575</v>
      </c>
      <c r="G1253" s="41">
        <f ca="1">RANDBETWEEN(70,130)/100*Tabla1[[#This Row],[Valor Meta 2019]]</f>
        <v>13774.25</v>
      </c>
      <c r="H1253" s="40">
        <f ca="1">RANDBETWEEN(70,120)/100*Tabla1[[#This Row],[Valor Real 2019]]</f>
        <v>13361.022499999999</v>
      </c>
    </row>
    <row r="1254" spans="2:8" x14ac:dyDescent="0.25">
      <c r="B1254" s="33" t="s">
        <v>26</v>
      </c>
      <c r="C1254" s="36" t="str">
        <f ca="1">VLOOKUP(Tabla1[[#This Row],[Cuenta]],TABLAS!$C:$D,2,0)</f>
        <v>PERSONAL</v>
      </c>
      <c r="D1254" s="33" t="s">
        <v>43</v>
      </c>
      <c r="E1254" s="39" t="str">
        <f ca="1">VLOOKUP(RANDBETWEEN(1,65),TABLAS!$B$4:$D$68,2,0)</f>
        <v>Seguro de vida</v>
      </c>
      <c r="F1254" s="41">
        <f t="shared" ca="1" si="19"/>
        <v>11937</v>
      </c>
      <c r="G1254" s="41">
        <f ca="1">RANDBETWEEN(70,130)/100*Tabla1[[#This Row],[Valor Meta 2019]]</f>
        <v>9549.6</v>
      </c>
      <c r="H1254" s="40">
        <f ca="1">RANDBETWEEN(70,120)/100*Tabla1[[#This Row],[Valor Real 2019]]</f>
        <v>7257.6959999999999</v>
      </c>
    </row>
    <row r="1255" spans="2:8" x14ac:dyDescent="0.25">
      <c r="B1255" s="33" t="s">
        <v>26</v>
      </c>
      <c r="C1255" s="36" t="str">
        <f ca="1">VLOOKUP(Tabla1[[#This Row],[Cuenta]],TABLAS!$C:$D,2,0)</f>
        <v>SERVICIOS DE TERCEROS</v>
      </c>
      <c r="D1255" s="33" t="s">
        <v>43</v>
      </c>
      <c r="E1255" s="39" t="str">
        <f ca="1">VLOOKUP(RANDBETWEEN(1,65),TABLAS!$B$4:$D$68,2,0)</f>
        <v>Aporte Publicitario</v>
      </c>
      <c r="F1255" s="41">
        <f t="shared" ca="1" si="19"/>
        <v>13108</v>
      </c>
      <c r="G1255" s="41">
        <f ca="1">RANDBETWEEN(70,130)/100*Tabla1[[#This Row],[Valor Meta 2019]]</f>
        <v>14549.880000000001</v>
      </c>
      <c r="H1255" s="40">
        <f ca="1">RANDBETWEEN(70,120)/100*Tabla1[[#This Row],[Valor Real 2019]]</f>
        <v>15713.870400000002</v>
      </c>
    </row>
    <row r="1256" spans="2:8" x14ac:dyDescent="0.25">
      <c r="B1256" s="33" t="s">
        <v>26</v>
      </c>
      <c r="C1256" s="36" t="str">
        <f ca="1">VLOOKUP(Tabla1[[#This Row],[Cuenta]],TABLAS!$C:$D,2,0)</f>
        <v>GESTIÓN</v>
      </c>
      <c r="D1256" s="33" t="s">
        <v>43</v>
      </c>
      <c r="E1256" s="39" t="str">
        <f ca="1">VLOOKUP(RANDBETWEEN(1,65),TABLAS!$B$4:$D$68,2,0)</f>
        <v>Licencias de Sistemas</v>
      </c>
      <c r="F1256" s="41">
        <f t="shared" ca="1" si="19"/>
        <v>27976</v>
      </c>
      <c r="G1256" s="41">
        <f ca="1">RANDBETWEEN(70,130)/100*Tabla1[[#This Row],[Valor Meta 2019]]</f>
        <v>34130.720000000001</v>
      </c>
      <c r="H1256" s="40">
        <f ca="1">RANDBETWEEN(70,120)/100*Tabla1[[#This Row],[Valor Real 2019]]</f>
        <v>38909.020799999998</v>
      </c>
    </row>
    <row r="1257" spans="2:8" x14ac:dyDescent="0.25">
      <c r="B1257" s="33" t="s">
        <v>26</v>
      </c>
      <c r="C1257" s="36" t="str">
        <f ca="1">VLOOKUP(Tabla1[[#This Row],[Cuenta]],TABLAS!$C:$D,2,0)</f>
        <v>SERVICIOS DE TERCEROS</v>
      </c>
      <c r="D1257" s="33" t="s">
        <v>43</v>
      </c>
      <c r="E1257" s="39" t="str">
        <f ca="1">VLOOKUP(RANDBETWEEN(1,65),TABLAS!$B$4:$D$68,2,0)</f>
        <v>Selección Y Eval. Pe</v>
      </c>
      <c r="F1257" s="41">
        <f t="shared" ca="1" si="19"/>
        <v>11456</v>
      </c>
      <c r="G1257" s="41">
        <f ca="1">RANDBETWEEN(70,130)/100*Tabla1[[#This Row],[Valor Meta 2019]]</f>
        <v>12028.800000000001</v>
      </c>
      <c r="H1257" s="40">
        <f ca="1">RANDBETWEEN(70,120)/100*Tabla1[[#This Row],[Valor Real 2019]]</f>
        <v>10104.192000000001</v>
      </c>
    </row>
    <row r="1258" spans="2:8" x14ac:dyDescent="0.25">
      <c r="B1258" s="33" t="s">
        <v>26</v>
      </c>
      <c r="C1258" s="36" t="str">
        <f ca="1">VLOOKUP(Tabla1[[#This Row],[Cuenta]],TABLAS!$C:$D,2,0)</f>
        <v>PERSONAL</v>
      </c>
      <c r="D1258" s="33" t="s">
        <v>43</v>
      </c>
      <c r="E1258" s="39" t="str">
        <f ca="1">VLOOKUP(RANDBETWEEN(1,65),TABLAS!$B$4:$D$68,2,0)</f>
        <v>Incentivo por cese</v>
      </c>
      <c r="F1258" s="41">
        <f t="shared" ca="1" si="19"/>
        <v>14710</v>
      </c>
      <c r="G1258" s="41">
        <f ca="1">RANDBETWEEN(70,130)/100*Tabla1[[#This Row],[Valor Meta 2019]]</f>
        <v>17946.2</v>
      </c>
      <c r="H1258" s="40">
        <f ca="1">RANDBETWEEN(70,120)/100*Tabla1[[#This Row],[Valor Real 2019]]</f>
        <v>16151.580000000002</v>
      </c>
    </row>
    <row r="1259" spans="2:8" x14ac:dyDescent="0.25">
      <c r="B1259" s="33" t="s">
        <v>26</v>
      </c>
      <c r="C1259" s="36" t="str">
        <f ca="1">VLOOKUP(Tabla1[[#This Row],[Cuenta]],TABLAS!$C:$D,2,0)</f>
        <v>GESTIÓN</v>
      </c>
      <c r="D1259" s="33" t="s">
        <v>43</v>
      </c>
      <c r="E1259" s="39" t="str">
        <f ca="1">VLOOKUP(RANDBETWEEN(1,65),TABLAS!$B$4:$D$68,2,0)</f>
        <v>Seguros-Responsabilidad civil</v>
      </c>
      <c r="F1259" s="41">
        <f t="shared" ca="1" si="19"/>
        <v>18754</v>
      </c>
      <c r="G1259" s="41">
        <f ca="1">RANDBETWEEN(70,130)/100*Tabla1[[#This Row],[Valor Meta 2019]]</f>
        <v>16878.600000000002</v>
      </c>
      <c r="H1259" s="40">
        <f ca="1">RANDBETWEEN(70,120)/100*Tabla1[[#This Row],[Valor Real 2019]]</f>
        <v>12827.736000000003</v>
      </c>
    </row>
    <row r="1260" spans="2:8" x14ac:dyDescent="0.25">
      <c r="B1260" s="33" t="s">
        <v>26</v>
      </c>
      <c r="C1260" s="36" t="str">
        <f ca="1">VLOOKUP(Tabla1[[#This Row],[Cuenta]],TABLAS!$C:$D,2,0)</f>
        <v>DEPRECIACIÓN, MAQ Y EQUIPOS</v>
      </c>
      <c r="D1260" s="33" t="s">
        <v>38</v>
      </c>
      <c r="E1260" s="39" t="str">
        <f ca="1">VLOOKUP(RANDBETWEEN(1,65),TABLAS!$B$4:$D$68,2,0)</f>
        <v>Deprec.Equipos diversos Costo</v>
      </c>
      <c r="F1260" s="41">
        <f t="shared" ca="1" si="19"/>
        <v>20133</v>
      </c>
      <c r="G1260" s="41">
        <f ca="1">RANDBETWEEN(70,130)/100*Tabla1[[#This Row],[Valor Meta 2019]]</f>
        <v>23555.609999999997</v>
      </c>
      <c r="H1260" s="40">
        <f ca="1">RANDBETWEEN(70,120)/100*Tabla1[[#This Row],[Valor Real 2019]]</f>
        <v>18608.9319</v>
      </c>
    </row>
    <row r="1261" spans="2:8" x14ac:dyDescent="0.25">
      <c r="B1261" s="33" t="s">
        <v>26</v>
      </c>
      <c r="C1261" s="36" t="str">
        <f ca="1">VLOOKUP(Tabla1[[#This Row],[Cuenta]],TABLAS!$C:$D,2,0)</f>
        <v>SERVICIOS DE TERCEROS</v>
      </c>
      <c r="D1261" s="33" t="s">
        <v>38</v>
      </c>
      <c r="E1261" s="39" t="str">
        <f ca="1">VLOOKUP(RANDBETWEEN(1,65),TABLAS!$B$4:$D$68,2,0)</f>
        <v>Limpieza</v>
      </c>
      <c r="F1261" s="41">
        <f t="shared" ca="1" si="19"/>
        <v>21034</v>
      </c>
      <c r="G1261" s="41">
        <f ca="1">RANDBETWEEN(70,130)/100*Tabla1[[#This Row],[Valor Meta 2019]]</f>
        <v>17037.54</v>
      </c>
      <c r="H1261" s="40">
        <f ca="1">RANDBETWEEN(70,120)/100*Tabla1[[#This Row],[Valor Real 2019]]</f>
        <v>20274.672600000002</v>
      </c>
    </row>
    <row r="1262" spans="2:8" x14ac:dyDescent="0.25">
      <c r="B1262" s="33" t="s">
        <v>26</v>
      </c>
      <c r="C1262" s="36" t="str">
        <f ca="1">VLOOKUP(Tabla1[[#This Row],[Cuenta]],TABLAS!$C:$D,2,0)</f>
        <v>PERSONAL</v>
      </c>
      <c r="D1262" s="33" t="s">
        <v>38</v>
      </c>
      <c r="E1262" s="39" t="str">
        <f ca="1">VLOOKUP(RANDBETWEEN(1,65),TABLAS!$B$4:$D$68,2,0)</f>
        <v>ESSALUD-RÚgimen de prestaciones de salud</v>
      </c>
      <c r="F1262" s="41">
        <f t="shared" ca="1" si="19"/>
        <v>15251</v>
      </c>
      <c r="G1262" s="41">
        <f ca="1">RANDBETWEEN(70,130)/100*Tabla1[[#This Row],[Valor Meta 2019]]</f>
        <v>13420.88</v>
      </c>
      <c r="H1262" s="40">
        <f ca="1">RANDBETWEEN(70,120)/100*Tabla1[[#This Row],[Valor Real 2019]]</f>
        <v>15434.011999999997</v>
      </c>
    </row>
    <row r="1263" spans="2:8" x14ac:dyDescent="0.25">
      <c r="B1263" s="33" t="s">
        <v>26</v>
      </c>
      <c r="C1263" s="36" t="str">
        <f ca="1">VLOOKUP(Tabla1[[#This Row],[Cuenta]],TABLAS!$C:$D,2,0)</f>
        <v>SERVICIOS DE TERCEROS</v>
      </c>
      <c r="D1263" s="33" t="s">
        <v>38</v>
      </c>
      <c r="E1263" s="39" t="str">
        <f ca="1">VLOOKUP(RANDBETWEEN(1,65),TABLAS!$B$4:$D$68,2,0)</f>
        <v>Servicios p·blicos</v>
      </c>
      <c r="F1263" s="41">
        <f t="shared" ca="1" si="19"/>
        <v>22527</v>
      </c>
      <c r="G1263" s="41">
        <f ca="1">RANDBETWEEN(70,130)/100*Tabla1[[#This Row],[Valor Meta 2019]]</f>
        <v>23878.620000000003</v>
      </c>
      <c r="H1263" s="40">
        <f ca="1">RANDBETWEEN(70,120)/100*Tabla1[[#This Row],[Valor Real 2019]]</f>
        <v>21968.330400000003</v>
      </c>
    </row>
    <row r="1264" spans="2:8" x14ac:dyDescent="0.25">
      <c r="B1264" s="33" t="s">
        <v>26</v>
      </c>
      <c r="C1264" s="36" t="str">
        <f ca="1">VLOOKUP(Tabla1[[#This Row],[Cuenta]],TABLAS!$C:$D,2,0)</f>
        <v>SERVICIOS DE TERCEROS</v>
      </c>
      <c r="D1264" s="33" t="s">
        <v>38</v>
      </c>
      <c r="E1264" s="39" t="str">
        <f ca="1">VLOOKUP(RANDBETWEEN(1,65),TABLAS!$B$4:$D$68,2,0)</f>
        <v>Energia Electrica</v>
      </c>
      <c r="F1264" s="41">
        <f t="shared" ca="1" si="19"/>
        <v>19331</v>
      </c>
      <c r="G1264" s="41">
        <f ca="1">RANDBETWEEN(70,130)/100*Tabla1[[#This Row],[Valor Meta 2019]]</f>
        <v>18751.07</v>
      </c>
      <c r="H1264" s="40">
        <f ca="1">RANDBETWEEN(70,120)/100*Tabla1[[#This Row],[Valor Real 2019]]</f>
        <v>21376.219799999999</v>
      </c>
    </row>
    <row r="1265" spans="2:8" x14ac:dyDescent="0.25">
      <c r="B1265" s="33" t="s">
        <v>26</v>
      </c>
      <c r="C1265" s="36" t="str">
        <f ca="1">VLOOKUP(Tabla1[[#This Row],[Cuenta]],TABLAS!$C:$D,2,0)</f>
        <v>SERVICIOS DE TERCEROS</v>
      </c>
      <c r="D1265" s="33" t="s">
        <v>38</v>
      </c>
      <c r="E1265" s="39" t="str">
        <f ca="1">VLOOKUP(RANDBETWEEN(1,65),TABLAS!$B$4:$D$68,2,0)</f>
        <v>Mantenimiento / Reparaciones</v>
      </c>
      <c r="F1265" s="41">
        <f t="shared" ca="1" si="19"/>
        <v>20740</v>
      </c>
      <c r="G1265" s="41">
        <f ca="1">RANDBETWEEN(70,130)/100*Tabla1[[#This Row],[Valor Meta 2019]]</f>
        <v>23850.999999999996</v>
      </c>
      <c r="H1265" s="40">
        <f ca="1">RANDBETWEEN(70,120)/100*Tabla1[[#This Row],[Valor Real 2019]]</f>
        <v>28382.689999999995</v>
      </c>
    </row>
    <row r="1266" spans="2:8" x14ac:dyDescent="0.25">
      <c r="B1266" s="33" t="s">
        <v>26</v>
      </c>
      <c r="C1266" s="36" t="str">
        <f ca="1">VLOOKUP(Tabla1[[#This Row],[Cuenta]],TABLAS!$C:$D,2,0)</f>
        <v>GESTIÓN</v>
      </c>
      <c r="D1266" s="33" t="s">
        <v>39</v>
      </c>
      <c r="E1266" s="39" t="str">
        <f ca="1">VLOOKUP(RANDBETWEEN(1,65),TABLAS!$B$4:$D$68,2,0)</f>
        <v>Costo neto enajenaci¾n</v>
      </c>
      <c r="F1266" s="41">
        <f t="shared" ca="1" si="19"/>
        <v>14782</v>
      </c>
      <c r="G1266" s="41">
        <f ca="1">RANDBETWEEN(70,130)/100*Tabla1[[#This Row],[Valor Meta 2019]]</f>
        <v>16999.3</v>
      </c>
      <c r="H1266" s="40">
        <f ca="1">RANDBETWEEN(70,120)/100*Tabla1[[#This Row],[Valor Real 2019]]</f>
        <v>19379.201999999997</v>
      </c>
    </row>
    <row r="1267" spans="2:8" x14ac:dyDescent="0.25">
      <c r="B1267" s="33" t="s">
        <v>26</v>
      </c>
      <c r="C1267" s="36" t="str">
        <f ca="1">VLOOKUP(Tabla1[[#This Row],[Cuenta]],TABLAS!$C:$D,2,0)</f>
        <v>PERSONAL</v>
      </c>
      <c r="D1267" s="33" t="s">
        <v>39</v>
      </c>
      <c r="E1267" s="39" t="str">
        <f ca="1">VLOOKUP(RANDBETWEEN(1,65),TABLAS!$B$4:$D$68,2,0)</f>
        <v>Participacion de utilidades</v>
      </c>
      <c r="F1267" s="41">
        <f t="shared" ca="1" si="19"/>
        <v>27310</v>
      </c>
      <c r="G1267" s="41">
        <f ca="1">RANDBETWEEN(70,130)/100*Tabla1[[#This Row],[Valor Meta 2019]]</f>
        <v>19117</v>
      </c>
      <c r="H1267" s="40">
        <f ca="1">RANDBETWEEN(70,120)/100*Tabla1[[#This Row],[Valor Real 2019]]</f>
        <v>14720.09</v>
      </c>
    </row>
    <row r="1268" spans="2:8" x14ac:dyDescent="0.25">
      <c r="B1268" s="33" t="s">
        <v>26</v>
      </c>
      <c r="C1268" s="36" t="str">
        <f ca="1">VLOOKUP(Tabla1[[#This Row],[Cuenta]],TABLAS!$C:$D,2,0)</f>
        <v>GESTIÓN</v>
      </c>
      <c r="D1268" s="33" t="s">
        <v>39</v>
      </c>
      <c r="E1268" s="39" t="str">
        <f ca="1">VLOOKUP(RANDBETWEEN(1,65),TABLAS!$B$4:$D$68,2,0)</f>
        <v>Sanciones Administra</v>
      </c>
      <c r="F1268" s="41">
        <f t="shared" ca="1" si="19"/>
        <v>27813</v>
      </c>
      <c r="G1268" s="41">
        <f ca="1">RANDBETWEEN(70,130)/100*Tabla1[[#This Row],[Valor Meta 2019]]</f>
        <v>19469.099999999999</v>
      </c>
      <c r="H1268" s="40">
        <f ca="1">RANDBETWEEN(70,120)/100*Tabla1[[#This Row],[Valor Real 2019]]</f>
        <v>22973.537999999997</v>
      </c>
    </row>
    <row r="1269" spans="2:8" x14ac:dyDescent="0.25">
      <c r="B1269" s="33" t="s">
        <v>26</v>
      </c>
      <c r="C1269" s="36" t="str">
        <f ca="1">VLOOKUP(Tabla1[[#This Row],[Cuenta]],TABLAS!$C:$D,2,0)</f>
        <v>GESTIÓN</v>
      </c>
      <c r="D1269" s="33" t="s">
        <v>39</v>
      </c>
      <c r="E1269" s="39" t="str">
        <f ca="1">VLOOKUP(RANDBETWEEN(1,65),TABLAS!$B$4:$D$68,2,0)</f>
        <v>Costo neto enajenaci¾n</v>
      </c>
      <c r="F1269" s="41">
        <f t="shared" ca="1" si="19"/>
        <v>10243</v>
      </c>
      <c r="G1269" s="41">
        <f ca="1">RANDBETWEEN(70,130)/100*Tabla1[[#This Row],[Valor Meta 2019]]</f>
        <v>12394.029999999999</v>
      </c>
      <c r="H1269" s="40">
        <f ca="1">RANDBETWEEN(70,120)/100*Tabla1[[#This Row],[Valor Real 2019]]</f>
        <v>12641.910599999999</v>
      </c>
    </row>
    <row r="1270" spans="2:8" x14ac:dyDescent="0.25">
      <c r="B1270" s="33" t="s">
        <v>26</v>
      </c>
      <c r="C1270" s="36" t="str">
        <f ca="1">VLOOKUP(Tabla1[[#This Row],[Cuenta]],TABLAS!$C:$D,2,0)</f>
        <v>SERVICIOS DE TERCEROS</v>
      </c>
      <c r="D1270" s="33" t="s">
        <v>39</v>
      </c>
      <c r="E1270" s="39" t="str">
        <f ca="1">VLOOKUP(RANDBETWEEN(1,65),TABLAS!$B$4:$D$68,2,0)</f>
        <v>Gasto de viaje</v>
      </c>
      <c r="F1270" s="41">
        <f t="shared" ca="1" si="19"/>
        <v>10162</v>
      </c>
      <c r="G1270" s="41">
        <f ca="1">RANDBETWEEN(70,130)/100*Tabla1[[#This Row],[Valor Meta 2019]]</f>
        <v>8231.2200000000012</v>
      </c>
      <c r="H1270" s="40">
        <f ca="1">RANDBETWEEN(70,120)/100*Tabla1[[#This Row],[Valor Real 2019]]</f>
        <v>6667.2882000000018</v>
      </c>
    </row>
    <row r="1271" spans="2:8" x14ac:dyDescent="0.25">
      <c r="B1271" s="33" t="s">
        <v>26</v>
      </c>
      <c r="C1271" s="36" t="str">
        <f ca="1">VLOOKUP(Tabla1[[#This Row],[Cuenta]],TABLAS!$C:$D,2,0)</f>
        <v>GESTIÓN</v>
      </c>
      <c r="D1271" s="33" t="s">
        <v>39</v>
      </c>
      <c r="E1271" s="39" t="str">
        <f ca="1">VLOOKUP(RANDBETWEEN(1,65),TABLAS!$B$4:$D$68,2,0)</f>
        <v>Movilidad</v>
      </c>
      <c r="F1271" s="41">
        <f t="shared" ca="1" si="19"/>
        <v>20408</v>
      </c>
      <c r="G1271" s="41">
        <f ca="1">RANDBETWEEN(70,130)/100*Tabla1[[#This Row],[Valor Meta 2019]]</f>
        <v>18571.28</v>
      </c>
      <c r="H1271" s="40">
        <f ca="1">RANDBETWEEN(70,120)/100*Tabla1[[#This Row],[Valor Real 2019]]</f>
        <v>17828.428799999998</v>
      </c>
    </row>
    <row r="1272" spans="2:8" x14ac:dyDescent="0.25">
      <c r="B1272" s="33" t="s">
        <v>26</v>
      </c>
      <c r="C1272" s="36" t="str">
        <f ca="1">VLOOKUP(Tabla1[[#This Row],[Cuenta]],TABLAS!$C:$D,2,0)</f>
        <v>DEPRECIACIÓN, MAQ Y EQUIPOS</v>
      </c>
      <c r="D1272" s="33" t="s">
        <v>39</v>
      </c>
      <c r="E1272" s="39" t="str">
        <f ca="1">VLOOKUP(RANDBETWEEN(1,65),TABLAS!$B$4:$D$68,2,0)</f>
        <v>Deprc.Muebles y enseres leasing</v>
      </c>
      <c r="F1272" s="41">
        <f t="shared" ca="1" si="19"/>
        <v>20933</v>
      </c>
      <c r="G1272" s="41">
        <f ca="1">RANDBETWEEN(70,130)/100*Tabla1[[#This Row],[Valor Meta 2019]]</f>
        <v>26794.240000000002</v>
      </c>
      <c r="H1272" s="40">
        <f ca="1">RANDBETWEEN(70,120)/100*Tabla1[[#This Row],[Valor Real 2019]]</f>
        <v>26258.355200000002</v>
      </c>
    </row>
    <row r="1273" spans="2:8" x14ac:dyDescent="0.25">
      <c r="B1273" s="33" t="s">
        <v>26</v>
      </c>
      <c r="C1273" s="36" t="str">
        <f ca="1">VLOOKUP(Tabla1[[#This Row],[Cuenta]],TABLAS!$C:$D,2,0)</f>
        <v>SERVICIOS DE TERCEROS</v>
      </c>
      <c r="D1273" s="33" t="s">
        <v>39</v>
      </c>
      <c r="E1273" s="39" t="str">
        <f ca="1">VLOOKUP(RANDBETWEEN(1,65),TABLAS!$B$4:$D$68,2,0)</f>
        <v>Selección Y Eval. Pe</v>
      </c>
      <c r="F1273" s="41">
        <f t="shared" ca="1" si="19"/>
        <v>18112</v>
      </c>
      <c r="G1273" s="41">
        <f ca="1">RANDBETWEEN(70,130)/100*Tabla1[[#This Row],[Valor Meta 2019]]</f>
        <v>19017.600000000002</v>
      </c>
      <c r="H1273" s="40">
        <f ca="1">RANDBETWEEN(70,120)/100*Tabla1[[#This Row],[Valor Real 2019]]</f>
        <v>16545.312000000002</v>
      </c>
    </row>
    <row r="1274" spans="2:8" x14ac:dyDescent="0.25">
      <c r="B1274" s="33" t="s">
        <v>26</v>
      </c>
      <c r="C1274" s="36" t="str">
        <f ca="1">VLOOKUP(Tabla1[[#This Row],[Cuenta]],TABLAS!$C:$D,2,0)</f>
        <v>DEPRECIACIÓN, MAQ Y EQUIPOS</v>
      </c>
      <c r="D1274" s="33" t="s">
        <v>39</v>
      </c>
      <c r="E1274" s="39" t="str">
        <f ca="1">VLOOKUP(RANDBETWEEN(1,65),TABLAS!$B$4:$D$68,2,0)</f>
        <v>Deprec.Equipo de transporte Costo</v>
      </c>
      <c r="F1274" s="41">
        <f t="shared" ca="1" si="19"/>
        <v>23296</v>
      </c>
      <c r="G1274" s="41">
        <f ca="1">RANDBETWEEN(70,130)/100*Tabla1[[#This Row],[Valor Meta 2019]]</f>
        <v>21665.280000000002</v>
      </c>
      <c r="H1274" s="40">
        <f ca="1">RANDBETWEEN(70,120)/100*Tabla1[[#This Row],[Valor Real 2019]]</f>
        <v>19932.057600000004</v>
      </c>
    </row>
    <row r="1275" spans="2:8" x14ac:dyDescent="0.25">
      <c r="B1275" s="33" t="s">
        <v>26</v>
      </c>
      <c r="C1275" s="36" t="str">
        <f ca="1">VLOOKUP(Tabla1[[#This Row],[Cuenta]],TABLAS!$C:$D,2,0)</f>
        <v>SERVICIOS DE TERCEROS</v>
      </c>
      <c r="D1275" s="33" t="s">
        <v>39</v>
      </c>
      <c r="E1275" s="39" t="str">
        <f ca="1">VLOOKUP(RANDBETWEEN(1,65),TABLAS!$B$4:$D$68,2,0)</f>
        <v>Gtos.reclamos de clientes</v>
      </c>
      <c r="F1275" s="41">
        <f t="shared" ca="1" si="19"/>
        <v>14642</v>
      </c>
      <c r="G1275" s="41">
        <f ca="1">RANDBETWEEN(70,130)/100*Tabla1[[#This Row],[Valor Meta 2019]]</f>
        <v>13763.48</v>
      </c>
      <c r="H1275" s="40">
        <f ca="1">RANDBETWEEN(70,120)/100*Tabla1[[#This Row],[Valor Real 2019]]</f>
        <v>15002.193200000002</v>
      </c>
    </row>
    <row r="1276" spans="2:8" x14ac:dyDescent="0.25">
      <c r="B1276" s="33" t="s">
        <v>26</v>
      </c>
      <c r="C1276" s="36" t="str">
        <f ca="1">VLOOKUP(Tabla1[[#This Row],[Cuenta]],TABLAS!$C:$D,2,0)</f>
        <v>SERVICIOS DE TERCEROS</v>
      </c>
      <c r="D1276" s="33" t="s">
        <v>39</v>
      </c>
      <c r="E1276" s="39" t="str">
        <f ca="1">VLOOKUP(RANDBETWEEN(1,65),TABLAS!$B$4:$D$68,2,0)</f>
        <v>Gasto de viaje</v>
      </c>
      <c r="F1276" s="41">
        <f t="shared" ca="1" si="19"/>
        <v>13003</v>
      </c>
      <c r="G1276" s="41">
        <f ca="1">RANDBETWEEN(70,130)/100*Tabla1[[#This Row],[Valor Meta 2019]]</f>
        <v>10402.400000000001</v>
      </c>
      <c r="H1276" s="40">
        <f ca="1">RANDBETWEEN(70,120)/100*Tabla1[[#This Row],[Valor Real 2019]]</f>
        <v>7697.7760000000007</v>
      </c>
    </row>
    <row r="1277" spans="2:8" x14ac:dyDescent="0.25">
      <c r="B1277" s="33" t="s">
        <v>26</v>
      </c>
      <c r="C1277" s="36" t="str">
        <f ca="1">VLOOKUP(Tabla1[[#This Row],[Cuenta]],TABLAS!$C:$D,2,0)</f>
        <v>PERSONAL</v>
      </c>
      <c r="D1277" s="33" t="s">
        <v>39</v>
      </c>
      <c r="E1277" s="39" t="str">
        <f ca="1">VLOOKUP(RANDBETWEEN(1,65),TABLAS!$B$4:$D$68,2,0)</f>
        <v>Indemnizacion Despido Arbitrario</v>
      </c>
      <c r="F1277" s="41">
        <f t="shared" ca="1" si="19"/>
        <v>21594</v>
      </c>
      <c r="G1277" s="41">
        <f ca="1">RANDBETWEEN(70,130)/100*Tabla1[[#This Row],[Valor Meta 2019]]</f>
        <v>19218.66</v>
      </c>
      <c r="H1277" s="40">
        <f ca="1">RANDBETWEEN(70,120)/100*Tabla1[[#This Row],[Valor Real 2019]]</f>
        <v>18257.726999999999</v>
      </c>
    </row>
    <row r="1278" spans="2:8" x14ac:dyDescent="0.25">
      <c r="B1278" s="33" t="s">
        <v>26</v>
      </c>
      <c r="C1278" s="36" t="str">
        <f ca="1">VLOOKUP(Tabla1[[#This Row],[Cuenta]],TABLAS!$C:$D,2,0)</f>
        <v>SERVICIOS DE TERCEROS</v>
      </c>
      <c r="D1278" s="33" t="s">
        <v>39</v>
      </c>
      <c r="E1278" s="39" t="str">
        <f ca="1">VLOOKUP(RANDBETWEEN(1,65),TABLAS!$B$4:$D$68,2,0)</f>
        <v>Gasto de viaje</v>
      </c>
      <c r="F1278" s="41">
        <f t="shared" ca="1" si="19"/>
        <v>17682</v>
      </c>
      <c r="G1278" s="41">
        <f ca="1">RANDBETWEEN(70,130)/100*Tabla1[[#This Row],[Valor Meta 2019]]</f>
        <v>17151.54</v>
      </c>
      <c r="H1278" s="40">
        <f ca="1">RANDBETWEEN(70,120)/100*Tabla1[[#This Row],[Valor Real 2019]]</f>
        <v>16122.4476</v>
      </c>
    </row>
    <row r="1279" spans="2:8" x14ac:dyDescent="0.25">
      <c r="B1279" s="33" t="s">
        <v>26</v>
      </c>
      <c r="C1279" s="36" t="str">
        <f ca="1">VLOOKUP(Tabla1[[#This Row],[Cuenta]],TABLAS!$C:$D,2,0)</f>
        <v>SERVICIOS DE TERCEROS</v>
      </c>
      <c r="D1279" s="33" t="s">
        <v>39</v>
      </c>
      <c r="E1279" s="39" t="str">
        <f ca="1">VLOOKUP(RANDBETWEEN(1,65),TABLAS!$B$4:$D$68,2,0)</f>
        <v>Consultorias</v>
      </c>
      <c r="F1279" s="41">
        <f t="shared" ca="1" si="19"/>
        <v>19980</v>
      </c>
      <c r="G1279" s="41">
        <f ca="1">RANDBETWEEN(70,130)/100*Tabla1[[#This Row],[Valor Meta 2019]]</f>
        <v>25974</v>
      </c>
      <c r="H1279" s="40">
        <f ca="1">RANDBETWEEN(70,120)/100*Tabla1[[#This Row],[Valor Real 2019]]</f>
        <v>30909.059999999998</v>
      </c>
    </row>
    <row r="1280" spans="2:8" x14ac:dyDescent="0.25">
      <c r="B1280" s="33" t="s">
        <v>26</v>
      </c>
      <c r="C1280" s="36" t="str">
        <f ca="1">VLOOKUP(Tabla1[[#This Row],[Cuenta]],TABLAS!$C:$D,2,0)</f>
        <v>DEPRECIACIÓN, MAQ Y EQUIPOS</v>
      </c>
      <c r="D1280" s="33" t="s">
        <v>40</v>
      </c>
      <c r="E1280" s="39" t="str">
        <f ca="1">VLOOKUP(RANDBETWEEN(1,65),TABLAS!$B$4:$D$68,2,0)</f>
        <v>Deprec.Maquinarias leasing</v>
      </c>
      <c r="F1280" s="41">
        <f t="shared" ca="1" si="19"/>
        <v>22141</v>
      </c>
      <c r="G1280" s="41">
        <f ca="1">RANDBETWEEN(70,130)/100*Tabla1[[#This Row],[Valor Meta 2019]]</f>
        <v>22141</v>
      </c>
      <c r="H1280" s="40">
        <f ca="1">RANDBETWEEN(70,120)/100*Tabla1[[#This Row],[Valor Real 2019]]</f>
        <v>22583.82</v>
      </c>
    </row>
    <row r="1281" spans="2:8" x14ac:dyDescent="0.25">
      <c r="B1281" s="33" t="s">
        <v>26</v>
      </c>
      <c r="C1281" s="36" t="str">
        <f ca="1">VLOOKUP(Tabla1[[#This Row],[Cuenta]],TABLAS!$C:$D,2,0)</f>
        <v>PERSONAL</v>
      </c>
      <c r="D1281" s="33" t="s">
        <v>40</v>
      </c>
      <c r="E1281" s="39" t="str">
        <f ca="1">VLOOKUP(RANDBETWEEN(1,65),TABLAS!$B$4:$D$68,2,0)</f>
        <v>Incentivo por cese</v>
      </c>
      <c r="F1281" s="41">
        <f t="shared" ca="1" si="19"/>
        <v>27381</v>
      </c>
      <c r="G1281" s="41">
        <f ca="1">RANDBETWEEN(70,130)/100*Tabla1[[#This Row],[Valor Meta 2019]]</f>
        <v>27107.19</v>
      </c>
      <c r="H1281" s="40">
        <f ca="1">RANDBETWEEN(70,120)/100*Tabla1[[#This Row],[Valor Real 2019]]</f>
        <v>29275.765200000002</v>
      </c>
    </row>
    <row r="1282" spans="2:8" x14ac:dyDescent="0.25">
      <c r="B1282" s="33" t="s">
        <v>26</v>
      </c>
      <c r="C1282" s="36" t="str">
        <f ca="1">VLOOKUP(Tabla1[[#This Row],[Cuenta]],TABLAS!$C:$D,2,0)</f>
        <v>DEPRECIACIÓN, MAQ Y EQUIPOS</v>
      </c>
      <c r="D1282" s="33" t="s">
        <v>40</v>
      </c>
      <c r="E1282" s="39" t="str">
        <f ca="1">VLOOKUP(RANDBETWEEN(1,65),TABLAS!$B$4:$D$68,2,0)</f>
        <v>Deprec.Equipo de transporte Costo</v>
      </c>
      <c r="F1282" s="41">
        <f t="shared" ca="1" si="19"/>
        <v>29011</v>
      </c>
      <c r="G1282" s="41">
        <f ca="1">RANDBETWEEN(70,130)/100*Tabla1[[#This Row],[Valor Meta 2019]]</f>
        <v>23208.800000000003</v>
      </c>
      <c r="H1282" s="40">
        <f ca="1">RANDBETWEEN(70,120)/100*Tabla1[[#This Row],[Valor Real 2019]]</f>
        <v>23672.976000000002</v>
      </c>
    </row>
    <row r="1283" spans="2:8" x14ac:dyDescent="0.25">
      <c r="B1283" s="33" t="s">
        <v>26</v>
      </c>
      <c r="C1283" s="36" t="str">
        <f ca="1">VLOOKUP(Tabla1[[#This Row],[Cuenta]],TABLAS!$C:$D,2,0)</f>
        <v>PERSONAL</v>
      </c>
      <c r="D1283" s="33" t="s">
        <v>40</v>
      </c>
      <c r="E1283" s="39" t="str">
        <f ca="1">VLOOKUP(RANDBETWEEN(1,65),TABLAS!$B$4:$D$68,2,0)</f>
        <v>Movilidad y/o servicio de Transporte</v>
      </c>
      <c r="F1283" s="41">
        <f t="shared" ca="1" si="19"/>
        <v>25712</v>
      </c>
      <c r="G1283" s="41">
        <f ca="1">RANDBETWEEN(70,130)/100*Tabla1[[#This Row],[Valor Meta 2019]]</f>
        <v>28797.440000000002</v>
      </c>
      <c r="H1283" s="40">
        <f ca="1">RANDBETWEEN(70,120)/100*Tabla1[[#This Row],[Valor Real 2019]]</f>
        <v>31965.158400000004</v>
      </c>
    </row>
    <row r="1284" spans="2:8" x14ac:dyDescent="0.25">
      <c r="B1284" s="33" t="s">
        <v>26</v>
      </c>
      <c r="C1284" s="36" t="str">
        <f ca="1">VLOOKUP(Tabla1[[#This Row],[Cuenta]],TABLAS!$C:$D,2,0)</f>
        <v>SERVICIOS DE TERCEROS</v>
      </c>
      <c r="D1284" s="33" t="s">
        <v>40</v>
      </c>
      <c r="E1284" s="39" t="str">
        <f ca="1">VLOOKUP(RANDBETWEEN(1,65),TABLAS!$B$4:$D$68,2,0)</f>
        <v>Servicio de montacarga</v>
      </c>
      <c r="F1284" s="41">
        <f t="shared" ca="1" si="19"/>
        <v>9898</v>
      </c>
      <c r="G1284" s="41">
        <f ca="1">RANDBETWEEN(70,130)/100*Tabla1[[#This Row],[Valor Meta 2019]]</f>
        <v>12174.539999999999</v>
      </c>
      <c r="H1284" s="40">
        <f ca="1">RANDBETWEEN(70,120)/100*Tabla1[[#This Row],[Valor Real 2019]]</f>
        <v>13757.230199999998</v>
      </c>
    </row>
    <row r="1285" spans="2:8" x14ac:dyDescent="0.25">
      <c r="B1285" s="33" t="s">
        <v>26</v>
      </c>
      <c r="C1285" s="36" t="str">
        <f ca="1">VLOOKUP(Tabla1[[#This Row],[Cuenta]],TABLAS!$C:$D,2,0)</f>
        <v>DEPRECIACIÓN, MAQ Y EQUIPOS</v>
      </c>
      <c r="D1285" s="33" t="s">
        <v>40</v>
      </c>
      <c r="E1285" s="39" t="str">
        <f ca="1">VLOOKUP(RANDBETWEEN(1,65),TABLAS!$B$4:$D$68,2,0)</f>
        <v>Deprec.Equipos diversos Costo</v>
      </c>
      <c r="F1285" s="41">
        <f t="shared" ca="1" si="19"/>
        <v>16602</v>
      </c>
      <c r="G1285" s="41">
        <f ca="1">RANDBETWEEN(70,130)/100*Tabla1[[#This Row],[Valor Meta 2019]]</f>
        <v>15107.82</v>
      </c>
      <c r="H1285" s="40">
        <f ca="1">RANDBETWEEN(70,120)/100*Tabla1[[#This Row],[Valor Real 2019]]</f>
        <v>15258.8982</v>
      </c>
    </row>
    <row r="1286" spans="2:8" x14ac:dyDescent="0.25">
      <c r="B1286" s="33" t="s">
        <v>26</v>
      </c>
      <c r="C1286" s="36" t="str">
        <f ca="1">VLOOKUP(Tabla1[[#This Row],[Cuenta]],TABLAS!$C:$D,2,0)</f>
        <v>GESTIÓN</v>
      </c>
      <c r="D1286" s="33" t="s">
        <v>40</v>
      </c>
      <c r="E1286" s="39" t="str">
        <f ca="1">VLOOKUP(RANDBETWEEN(1,65),TABLAS!$B$4:$D$68,2,0)</f>
        <v>Combustible</v>
      </c>
      <c r="F1286" s="41">
        <f t="shared" ref="F1286:F1349" ca="1" si="20">RANDBETWEEN(8000,30000)</f>
        <v>24245</v>
      </c>
      <c r="G1286" s="41">
        <f ca="1">RANDBETWEEN(70,130)/100*Tabla1[[#This Row],[Valor Meta 2019]]</f>
        <v>25699.7</v>
      </c>
      <c r="H1286" s="40">
        <f ca="1">RANDBETWEEN(70,120)/100*Tabla1[[#This Row],[Valor Real 2019]]</f>
        <v>26984.685000000001</v>
      </c>
    </row>
    <row r="1287" spans="2:8" x14ac:dyDescent="0.25">
      <c r="B1287" s="33" t="s">
        <v>26</v>
      </c>
      <c r="C1287" s="36" t="str">
        <f ca="1">VLOOKUP(Tabla1[[#This Row],[Cuenta]],TABLAS!$C:$D,2,0)</f>
        <v>PERSONAL</v>
      </c>
      <c r="D1287" s="33" t="s">
        <v>40</v>
      </c>
      <c r="E1287" s="39" t="str">
        <f ca="1">VLOOKUP(RANDBETWEEN(1,65),TABLAS!$B$4:$D$68,2,0)</f>
        <v>Seguro de vida</v>
      </c>
      <c r="F1287" s="41">
        <f t="shared" ca="1" si="20"/>
        <v>11162</v>
      </c>
      <c r="G1287" s="41">
        <f ca="1">RANDBETWEEN(70,130)/100*Tabla1[[#This Row],[Valor Meta 2019]]</f>
        <v>8483.1200000000008</v>
      </c>
      <c r="H1287" s="40">
        <f ca="1">RANDBETWEEN(70,120)/100*Tabla1[[#This Row],[Valor Real 2019]]</f>
        <v>7974.1328000000003</v>
      </c>
    </row>
    <row r="1288" spans="2:8" x14ac:dyDescent="0.25">
      <c r="B1288" s="33" t="s">
        <v>26</v>
      </c>
      <c r="C1288" s="36" t="str">
        <f ca="1">VLOOKUP(Tabla1[[#This Row],[Cuenta]],TABLAS!$C:$D,2,0)</f>
        <v>PERSONAL</v>
      </c>
      <c r="D1288" s="33" t="s">
        <v>41</v>
      </c>
      <c r="E1288" s="39" t="str">
        <f ca="1">VLOOKUP(RANDBETWEEN(1,65),TABLAS!$B$4:$D$68,2,0)</f>
        <v>Seguro de vida</v>
      </c>
      <c r="F1288" s="41">
        <f t="shared" ca="1" si="20"/>
        <v>19541</v>
      </c>
      <c r="G1288" s="41">
        <f ca="1">RANDBETWEEN(70,130)/100*Tabla1[[#This Row],[Valor Meta 2019]]</f>
        <v>19541</v>
      </c>
      <c r="H1288" s="40">
        <f ca="1">RANDBETWEEN(70,120)/100*Tabla1[[#This Row],[Valor Real 2019]]</f>
        <v>19150.18</v>
      </c>
    </row>
    <row r="1289" spans="2:8" x14ac:dyDescent="0.25">
      <c r="B1289" s="33" t="s">
        <v>26</v>
      </c>
      <c r="C1289" s="36" t="str">
        <f ca="1">VLOOKUP(Tabla1[[#This Row],[Cuenta]],TABLAS!$C:$D,2,0)</f>
        <v>PERSONAL</v>
      </c>
      <c r="D1289" s="33" t="s">
        <v>41</v>
      </c>
      <c r="E1289" s="39" t="str">
        <f ca="1">VLOOKUP(RANDBETWEEN(1,65),TABLAS!$B$4:$D$68,2,0)</f>
        <v>Gratificaciones Extraordinarias Empleados</v>
      </c>
      <c r="F1289" s="41">
        <f t="shared" ca="1" si="20"/>
        <v>26557</v>
      </c>
      <c r="G1289" s="41">
        <f ca="1">RANDBETWEEN(70,130)/100*Tabla1[[#This Row],[Valor Meta 2019]]</f>
        <v>21245.600000000002</v>
      </c>
      <c r="H1289" s="40">
        <f ca="1">RANDBETWEEN(70,120)/100*Tabla1[[#This Row],[Valor Real 2019]]</f>
        <v>16146.656000000003</v>
      </c>
    </row>
    <row r="1290" spans="2:8" x14ac:dyDescent="0.25">
      <c r="B1290" s="33" t="s">
        <v>26</v>
      </c>
      <c r="C1290" s="36" t="str">
        <f ca="1">VLOOKUP(Tabla1[[#This Row],[Cuenta]],TABLAS!$C:$D,2,0)</f>
        <v>PERSONAL</v>
      </c>
      <c r="D1290" s="33" t="s">
        <v>41</v>
      </c>
      <c r="E1290" s="39" t="str">
        <f ca="1">VLOOKUP(RANDBETWEEN(1,65),TABLAS!$B$4:$D$68,2,0)</f>
        <v>Vacaciones</v>
      </c>
      <c r="F1290" s="41">
        <f t="shared" ca="1" si="20"/>
        <v>12014</v>
      </c>
      <c r="G1290" s="41">
        <f ca="1">RANDBETWEEN(70,130)/100*Tabla1[[#This Row],[Valor Meta 2019]]</f>
        <v>13936.24</v>
      </c>
      <c r="H1290" s="40">
        <f ca="1">RANDBETWEEN(70,120)/100*Tabla1[[#This Row],[Valor Real 2019]]</f>
        <v>13239.428</v>
      </c>
    </row>
    <row r="1291" spans="2:8" x14ac:dyDescent="0.25">
      <c r="B1291" s="33" t="s">
        <v>26</v>
      </c>
      <c r="C1291" s="36" t="str">
        <f ca="1">VLOOKUP(Tabla1[[#This Row],[Cuenta]],TABLAS!$C:$D,2,0)</f>
        <v>PERSONAL</v>
      </c>
      <c r="D1291" s="33" t="s">
        <v>41</v>
      </c>
      <c r="E1291" s="39" t="str">
        <f ca="1">VLOOKUP(RANDBETWEEN(1,65),TABLAS!$B$4:$D$68,2,0)</f>
        <v>Consumos</v>
      </c>
      <c r="F1291" s="41">
        <f t="shared" ca="1" si="20"/>
        <v>23156</v>
      </c>
      <c r="G1291" s="41">
        <f ca="1">RANDBETWEEN(70,130)/100*Tabla1[[#This Row],[Valor Meta 2019]]</f>
        <v>20145.72</v>
      </c>
      <c r="H1291" s="40">
        <f ca="1">RANDBETWEEN(70,120)/100*Tabla1[[#This Row],[Valor Real 2019]]</f>
        <v>14706.375600000001</v>
      </c>
    </row>
    <row r="1292" spans="2:8" x14ac:dyDescent="0.25">
      <c r="B1292" s="33" t="s">
        <v>26</v>
      </c>
      <c r="C1292" s="36" t="str">
        <f ca="1">VLOOKUP(Tabla1[[#This Row],[Cuenta]],TABLAS!$C:$D,2,0)</f>
        <v>SERVICIOS DE TERCEROS</v>
      </c>
      <c r="D1292" s="33" t="s">
        <v>41</v>
      </c>
      <c r="E1292" s="39" t="str">
        <f ca="1">VLOOKUP(RANDBETWEEN(1,65),TABLAS!$B$4:$D$68,2,0)</f>
        <v>Servicio de personal (service)</v>
      </c>
      <c r="F1292" s="41">
        <f t="shared" ca="1" si="20"/>
        <v>23265</v>
      </c>
      <c r="G1292" s="41">
        <f ca="1">RANDBETWEEN(70,130)/100*Tabla1[[#This Row],[Valor Meta 2019]]</f>
        <v>25591.500000000004</v>
      </c>
      <c r="H1292" s="40">
        <f ca="1">RANDBETWEEN(70,120)/100*Tabla1[[#This Row],[Valor Real 2019]]</f>
        <v>21496.86</v>
      </c>
    </row>
    <row r="1293" spans="2:8" x14ac:dyDescent="0.25">
      <c r="B1293" s="33" t="s">
        <v>26</v>
      </c>
      <c r="C1293" s="36" t="str">
        <f ca="1">VLOOKUP(Tabla1[[#This Row],[Cuenta]],TABLAS!$C:$D,2,0)</f>
        <v>PERSONAL</v>
      </c>
      <c r="D1293" s="33" t="s">
        <v>41</v>
      </c>
      <c r="E1293" s="39" t="str">
        <f ca="1">VLOOKUP(RANDBETWEEN(1,65),TABLAS!$B$4:$D$68,2,0)</f>
        <v>Incentivo por cese</v>
      </c>
      <c r="F1293" s="41">
        <f t="shared" ca="1" si="20"/>
        <v>21972</v>
      </c>
      <c r="G1293" s="41">
        <f ca="1">RANDBETWEEN(70,130)/100*Tabla1[[#This Row],[Valor Meta 2019]]</f>
        <v>22411.439999999999</v>
      </c>
      <c r="H1293" s="40">
        <f ca="1">RANDBETWEEN(70,120)/100*Tabla1[[#This Row],[Valor Real 2019]]</f>
        <v>23756.126400000001</v>
      </c>
    </row>
    <row r="1294" spans="2:8" x14ac:dyDescent="0.25">
      <c r="B1294" s="33" t="s">
        <v>26</v>
      </c>
      <c r="C1294" s="36" t="str">
        <f ca="1">VLOOKUP(Tabla1[[#This Row],[Cuenta]],TABLAS!$C:$D,2,0)</f>
        <v>DEPRECIACIÓN, MAQ Y EQUIPOS</v>
      </c>
      <c r="D1294" s="33" t="s">
        <v>42</v>
      </c>
      <c r="E1294" s="39" t="str">
        <f ca="1">VLOOKUP(RANDBETWEEN(1,65),TABLAS!$B$4:$D$68,2,0)</f>
        <v>Dperec.Muebles y enseres Costo</v>
      </c>
      <c r="F1294" s="41">
        <f t="shared" ca="1" si="20"/>
        <v>18374</v>
      </c>
      <c r="G1294" s="41">
        <f ca="1">RANDBETWEEN(70,130)/100*Tabla1[[#This Row],[Valor Meta 2019]]</f>
        <v>19108.96</v>
      </c>
      <c r="H1294" s="40">
        <f ca="1">RANDBETWEEN(70,120)/100*Tabla1[[#This Row],[Valor Real 2019]]</f>
        <v>21784.214399999997</v>
      </c>
    </row>
    <row r="1295" spans="2:8" x14ac:dyDescent="0.25">
      <c r="B1295" s="33" t="s">
        <v>26</v>
      </c>
      <c r="C1295" s="36" t="str">
        <f ca="1">VLOOKUP(Tabla1[[#This Row],[Cuenta]],TABLAS!$C:$D,2,0)</f>
        <v>PERSONAL</v>
      </c>
      <c r="D1295" s="33" t="s">
        <v>42</v>
      </c>
      <c r="E1295" s="39" t="str">
        <f ca="1">VLOOKUP(RANDBETWEEN(1,65),TABLAS!$B$4:$D$68,2,0)</f>
        <v>Seguro de vida</v>
      </c>
      <c r="F1295" s="41">
        <f t="shared" ca="1" si="20"/>
        <v>16937</v>
      </c>
      <c r="G1295" s="41">
        <f ca="1">RANDBETWEEN(70,130)/100*Tabla1[[#This Row],[Valor Meta 2019]]</f>
        <v>20493.77</v>
      </c>
      <c r="H1295" s="40">
        <f ca="1">RANDBETWEEN(70,120)/100*Tabla1[[#This Row],[Valor Real 2019]]</f>
        <v>17624.642199999998</v>
      </c>
    </row>
    <row r="1296" spans="2:8" x14ac:dyDescent="0.25">
      <c r="B1296" s="33" t="s">
        <v>26</v>
      </c>
      <c r="C1296" s="36" t="str">
        <f ca="1">VLOOKUP(Tabla1[[#This Row],[Cuenta]],TABLAS!$C:$D,2,0)</f>
        <v>PERSONAL</v>
      </c>
      <c r="D1296" s="33" t="s">
        <v>42</v>
      </c>
      <c r="E1296" s="39" t="str">
        <f ca="1">VLOOKUP(RANDBETWEEN(1,65),TABLAS!$B$4:$D$68,2,0)</f>
        <v>Uniformes</v>
      </c>
      <c r="F1296" s="41">
        <f t="shared" ca="1" si="20"/>
        <v>20899</v>
      </c>
      <c r="G1296" s="41">
        <f ca="1">RANDBETWEEN(70,130)/100*Tabla1[[#This Row],[Valor Meta 2019]]</f>
        <v>25705.77</v>
      </c>
      <c r="H1296" s="40">
        <f ca="1">RANDBETWEEN(70,120)/100*Tabla1[[#This Row],[Valor Real 2019]]</f>
        <v>18508.154399999999</v>
      </c>
    </row>
    <row r="1297" spans="2:8" x14ac:dyDescent="0.25">
      <c r="B1297" s="33" t="s">
        <v>26</v>
      </c>
      <c r="C1297" s="36" t="str">
        <f ca="1">VLOOKUP(Tabla1[[#This Row],[Cuenta]],TABLAS!$C:$D,2,0)</f>
        <v>PERSONAL</v>
      </c>
      <c r="D1297" s="33" t="s">
        <v>42</v>
      </c>
      <c r="E1297" s="39" t="str">
        <f ca="1">VLOOKUP(RANDBETWEEN(1,65),TABLAS!$B$4:$D$68,2,0)</f>
        <v>Gratif. Ordinarias Empleados</v>
      </c>
      <c r="F1297" s="41">
        <f t="shared" ca="1" si="20"/>
        <v>29679</v>
      </c>
      <c r="G1297" s="41">
        <f ca="1">RANDBETWEEN(70,130)/100*Tabla1[[#This Row],[Valor Meta 2019]]</f>
        <v>23446.41</v>
      </c>
      <c r="H1297" s="40">
        <f ca="1">RANDBETWEEN(70,120)/100*Tabla1[[#This Row],[Valor Real 2019]]</f>
        <v>24618.730500000001</v>
      </c>
    </row>
    <row r="1298" spans="2:8" x14ac:dyDescent="0.25">
      <c r="B1298" s="33" t="s">
        <v>26</v>
      </c>
      <c r="C1298" s="36" t="str">
        <f ca="1">VLOOKUP(Tabla1[[#This Row],[Cuenta]],TABLAS!$C:$D,2,0)</f>
        <v>SERVICIOS DE TERCEROS</v>
      </c>
      <c r="D1298" s="33" t="s">
        <v>42</v>
      </c>
      <c r="E1298" s="39" t="str">
        <f ca="1">VLOOKUP(RANDBETWEEN(1,65),TABLAS!$B$4:$D$68,2,0)</f>
        <v>Gasto de viaje</v>
      </c>
      <c r="F1298" s="41">
        <f t="shared" ca="1" si="20"/>
        <v>14032</v>
      </c>
      <c r="G1298" s="41">
        <f ca="1">RANDBETWEEN(70,130)/100*Tabla1[[#This Row],[Valor Meta 2019]]</f>
        <v>16277.119999999999</v>
      </c>
      <c r="H1298" s="40">
        <f ca="1">RANDBETWEEN(70,120)/100*Tabla1[[#This Row],[Valor Real 2019]]</f>
        <v>16928.2048</v>
      </c>
    </row>
    <row r="1299" spans="2:8" x14ac:dyDescent="0.25">
      <c r="B1299" s="33" t="s">
        <v>26</v>
      </c>
      <c r="C1299" s="36" t="str">
        <f ca="1">VLOOKUP(Tabla1[[#This Row],[Cuenta]],TABLAS!$C:$D,2,0)</f>
        <v>PERSONAL</v>
      </c>
      <c r="D1299" s="33" t="s">
        <v>42</v>
      </c>
      <c r="E1299" s="39" t="str">
        <f ca="1">VLOOKUP(RANDBETWEEN(1,65),TABLAS!$B$4:$D$68,2,0)</f>
        <v>Descanso medico</v>
      </c>
      <c r="F1299" s="41">
        <f t="shared" ca="1" si="20"/>
        <v>10696</v>
      </c>
      <c r="G1299" s="41">
        <f ca="1">RANDBETWEEN(70,130)/100*Tabla1[[#This Row],[Valor Meta 2019]]</f>
        <v>9305.52</v>
      </c>
      <c r="H1299" s="40">
        <f ca="1">RANDBETWEEN(70,120)/100*Tabla1[[#This Row],[Valor Real 2019]]</f>
        <v>9398.5752000000011</v>
      </c>
    </row>
    <row r="1300" spans="2:8" x14ac:dyDescent="0.25">
      <c r="B1300" s="33" t="s">
        <v>26</v>
      </c>
      <c r="C1300" s="36" t="str">
        <f ca="1">VLOOKUP(Tabla1[[#This Row],[Cuenta]],TABLAS!$C:$D,2,0)</f>
        <v>GESTIÓN</v>
      </c>
      <c r="D1300" s="33" t="s">
        <v>42</v>
      </c>
      <c r="E1300" s="39" t="str">
        <f ca="1">VLOOKUP(RANDBETWEEN(1,65),TABLAS!$B$4:$D$68,2,0)</f>
        <v>Combustible</v>
      </c>
      <c r="F1300" s="41">
        <f t="shared" ca="1" si="20"/>
        <v>28237</v>
      </c>
      <c r="G1300" s="41">
        <f ca="1">RANDBETWEEN(70,130)/100*Tabla1[[#This Row],[Valor Meta 2019]]</f>
        <v>31060.7</v>
      </c>
      <c r="H1300" s="40">
        <f ca="1">RANDBETWEEN(70,120)/100*Tabla1[[#This Row],[Valor Real 2019]]</f>
        <v>30439.486000000001</v>
      </c>
    </row>
    <row r="1301" spans="2:8" x14ac:dyDescent="0.25">
      <c r="B1301" s="33" t="s">
        <v>26</v>
      </c>
      <c r="C1301" s="36" t="str">
        <f ca="1">VLOOKUP(Tabla1[[#This Row],[Cuenta]],TABLAS!$C:$D,2,0)</f>
        <v>GESTIÓN</v>
      </c>
      <c r="D1301" s="33" t="s">
        <v>42</v>
      </c>
      <c r="E1301" s="39" t="str">
        <f ca="1">VLOOKUP(RANDBETWEEN(1,65),TABLAS!$B$4:$D$68,2,0)</f>
        <v>Combustible</v>
      </c>
      <c r="F1301" s="41">
        <f t="shared" ca="1" si="20"/>
        <v>14177</v>
      </c>
      <c r="G1301" s="41">
        <f ca="1">RANDBETWEEN(70,130)/100*Tabla1[[#This Row],[Valor Meta 2019]]</f>
        <v>17721.25</v>
      </c>
      <c r="H1301" s="40">
        <f ca="1">RANDBETWEEN(70,120)/100*Tabla1[[#This Row],[Valor Real 2019]]</f>
        <v>15063.0625</v>
      </c>
    </row>
    <row r="1302" spans="2:8" x14ac:dyDescent="0.25">
      <c r="B1302" s="33" t="s">
        <v>26</v>
      </c>
      <c r="C1302" s="36" t="str">
        <f ca="1">VLOOKUP(Tabla1[[#This Row],[Cuenta]],TABLAS!$C:$D,2,0)</f>
        <v>PERSONAL</v>
      </c>
      <c r="D1302" s="33" t="s">
        <v>42</v>
      </c>
      <c r="E1302" s="39" t="str">
        <f ca="1">VLOOKUP(RANDBETWEEN(1,65),TABLAS!$B$4:$D$68,2,0)</f>
        <v>Uniformes</v>
      </c>
      <c r="F1302" s="41">
        <f t="shared" ca="1" si="20"/>
        <v>15783</v>
      </c>
      <c r="G1302" s="41">
        <f ca="1">RANDBETWEEN(70,130)/100*Tabla1[[#This Row],[Valor Meta 2019]]</f>
        <v>15309.51</v>
      </c>
      <c r="H1302" s="40">
        <f ca="1">RANDBETWEEN(70,120)/100*Tabla1[[#This Row],[Valor Real 2019]]</f>
        <v>17452.841399999998</v>
      </c>
    </row>
    <row r="1303" spans="2:8" x14ac:dyDescent="0.25">
      <c r="B1303" s="33" t="s">
        <v>26</v>
      </c>
      <c r="C1303" s="36" t="str">
        <f ca="1">VLOOKUP(Tabla1[[#This Row],[Cuenta]],TABLAS!$C:$D,2,0)</f>
        <v>DEPRECIACIÓN, MAQ Y EQUIPOS</v>
      </c>
      <c r="D1303" s="33" t="s">
        <v>42</v>
      </c>
      <c r="E1303" s="39" t="str">
        <f ca="1">VLOOKUP(RANDBETWEEN(1,65),TABLAS!$B$4:$D$68,2,0)</f>
        <v>Deprec.Equipo de computo Costo</v>
      </c>
      <c r="F1303" s="41">
        <f t="shared" ca="1" si="20"/>
        <v>10381</v>
      </c>
      <c r="G1303" s="41">
        <f ca="1">RANDBETWEEN(70,130)/100*Tabla1[[#This Row],[Valor Meta 2019]]</f>
        <v>9031.4699999999993</v>
      </c>
      <c r="H1303" s="40">
        <f ca="1">RANDBETWEEN(70,120)/100*Tabla1[[#This Row],[Valor Real 2019]]</f>
        <v>9844.3022999999994</v>
      </c>
    </row>
    <row r="1304" spans="2:8" x14ac:dyDescent="0.25">
      <c r="B1304" s="33" t="s">
        <v>26</v>
      </c>
      <c r="C1304" s="36" t="str">
        <f ca="1">VLOOKUP(Tabla1[[#This Row],[Cuenta]],TABLAS!$C:$D,2,0)</f>
        <v>PERSONAL</v>
      </c>
      <c r="D1304" s="33" t="s">
        <v>42</v>
      </c>
      <c r="E1304" s="39" t="str">
        <f ca="1">VLOOKUP(RANDBETWEEN(1,65),TABLAS!$B$4:$D$68,2,0)</f>
        <v>Atenciones y obsequios al personal</v>
      </c>
      <c r="F1304" s="41">
        <f t="shared" ca="1" si="20"/>
        <v>14122</v>
      </c>
      <c r="G1304" s="41">
        <f ca="1">RANDBETWEEN(70,130)/100*Tabla1[[#This Row],[Valor Meta 2019]]</f>
        <v>10450.280000000001</v>
      </c>
      <c r="H1304" s="40">
        <f ca="1">RANDBETWEEN(70,120)/100*Tabla1[[#This Row],[Valor Real 2019]]</f>
        <v>8778.235200000001</v>
      </c>
    </row>
    <row r="1305" spans="2:8" x14ac:dyDescent="0.25">
      <c r="B1305" s="33" t="s">
        <v>26</v>
      </c>
      <c r="C1305" s="36" t="str">
        <f ca="1">VLOOKUP(Tabla1[[#This Row],[Cuenta]],TABLAS!$C:$D,2,0)</f>
        <v>SERVICIOS DE TERCEROS</v>
      </c>
      <c r="D1305" s="33" t="s">
        <v>42</v>
      </c>
      <c r="E1305" s="39" t="str">
        <f ca="1">VLOOKUP(RANDBETWEEN(1,65),TABLAS!$B$4:$D$68,2,0)</f>
        <v>Selección Y Eval. Pe</v>
      </c>
      <c r="F1305" s="41">
        <f t="shared" ca="1" si="20"/>
        <v>13101</v>
      </c>
      <c r="G1305" s="41">
        <f ca="1">RANDBETWEEN(70,130)/100*Tabla1[[#This Row],[Valor Meta 2019]]</f>
        <v>9301.7099999999991</v>
      </c>
      <c r="H1305" s="40">
        <f ca="1">RANDBETWEEN(70,120)/100*Tabla1[[#This Row],[Valor Real 2019]]</f>
        <v>7534.3850999999995</v>
      </c>
    </row>
    <row r="1306" spans="2:8" x14ac:dyDescent="0.25">
      <c r="B1306" s="33" t="s">
        <v>26</v>
      </c>
      <c r="C1306" s="36" t="str">
        <f ca="1">VLOOKUP(Tabla1[[#This Row],[Cuenta]],TABLAS!$C:$D,2,0)</f>
        <v>DEPRECIACIÓN, MAQ Y EQUIPOS</v>
      </c>
      <c r="D1306" s="33" t="s">
        <v>42</v>
      </c>
      <c r="E1306" s="39" t="str">
        <f ca="1">VLOOKUP(RANDBETWEEN(1,65),TABLAS!$B$4:$D$68,2,0)</f>
        <v>Depre.Equipos diversos leasing</v>
      </c>
      <c r="F1306" s="41">
        <f t="shared" ca="1" si="20"/>
        <v>25633</v>
      </c>
      <c r="G1306" s="41">
        <f ca="1">RANDBETWEEN(70,130)/100*Tabla1[[#This Row],[Valor Meta 2019]]</f>
        <v>26658.32</v>
      </c>
      <c r="H1306" s="40">
        <f ca="1">RANDBETWEEN(70,120)/100*Tabla1[[#This Row],[Valor Real 2019]]</f>
        <v>30390.484799999998</v>
      </c>
    </row>
    <row r="1307" spans="2:8" x14ac:dyDescent="0.25">
      <c r="B1307" s="33" t="s">
        <v>26</v>
      </c>
      <c r="C1307" s="36" t="str">
        <f ca="1">VLOOKUP(Tabla1[[#This Row],[Cuenta]],TABLAS!$C:$D,2,0)</f>
        <v>PERSONAL</v>
      </c>
      <c r="D1307" s="33" t="s">
        <v>42</v>
      </c>
      <c r="E1307" s="39" t="str">
        <f ca="1">VLOOKUP(RANDBETWEEN(1,65),TABLAS!$B$4:$D$68,2,0)</f>
        <v>Consumos</v>
      </c>
      <c r="F1307" s="41">
        <f t="shared" ca="1" si="20"/>
        <v>23714</v>
      </c>
      <c r="G1307" s="41">
        <f ca="1">RANDBETWEEN(70,130)/100*Tabla1[[#This Row],[Valor Meta 2019]]</f>
        <v>28693.94</v>
      </c>
      <c r="H1307" s="40">
        <f ca="1">RANDBETWEEN(70,120)/100*Tabla1[[#This Row],[Valor Real 2019]]</f>
        <v>24102.909599999999</v>
      </c>
    </row>
    <row r="1308" spans="2:8" x14ac:dyDescent="0.25">
      <c r="B1308" s="33" t="s">
        <v>26</v>
      </c>
      <c r="C1308" s="36" t="str">
        <f ca="1">VLOOKUP(Tabla1[[#This Row],[Cuenta]],TABLAS!$C:$D,2,0)</f>
        <v>SERVICIOS DE TERCEROS</v>
      </c>
      <c r="D1308" s="33" t="s">
        <v>42</v>
      </c>
      <c r="E1308" s="39" t="str">
        <f ca="1">VLOOKUP(RANDBETWEEN(1,65),TABLAS!$B$4:$D$68,2,0)</f>
        <v>Courier</v>
      </c>
      <c r="F1308" s="41">
        <f t="shared" ca="1" si="20"/>
        <v>27620</v>
      </c>
      <c r="G1308" s="41">
        <f ca="1">RANDBETWEEN(70,130)/100*Tabla1[[#This Row],[Valor Meta 2019]]</f>
        <v>35353.599999999999</v>
      </c>
      <c r="H1308" s="40">
        <f ca="1">RANDBETWEEN(70,120)/100*Tabla1[[#This Row],[Valor Real 2019]]</f>
        <v>37828.351999999999</v>
      </c>
    </row>
    <row r="1309" spans="2:8" x14ac:dyDescent="0.25">
      <c r="B1309" s="33" t="s">
        <v>26</v>
      </c>
      <c r="C1309" s="36" t="str">
        <f ca="1">VLOOKUP(Tabla1[[#This Row],[Cuenta]],TABLAS!$C:$D,2,0)</f>
        <v>SERVICIOS DE TERCEROS</v>
      </c>
      <c r="D1309" s="33" t="s">
        <v>43</v>
      </c>
      <c r="E1309" s="39" t="str">
        <f ca="1">VLOOKUP(RANDBETWEEN(1,65),TABLAS!$B$4:$D$68,2,0)</f>
        <v>Reparaciones Vehiculos</v>
      </c>
      <c r="F1309" s="41">
        <f t="shared" ca="1" si="20"/>
        <v>12883</v>
      </c>
      <c r="G1309" s="41">
        <f ca="1">RANDBETWEEN(70,130)/100*Tabla1[[#This Row],[Valor Meta 2019]]</f>
        <v>13913.640000000001</v>
      </c>
      <c r="H1309" s="40">
        <f ca="1">RANDBETWEEN(70,120)/100*Tabla1[[#This Row],[Valor Real 2019]]</f>
        <v>14331.049200000001</v>
      </c>
    </row>
    <row r="1310" spans="2:8" x14ac:dyDescent="0.25">
      <c r="B1310" s="33" t="s">
        <v>26</v>
      </c>
      <c r="C1310" s="36" t="str">
        <f ca="1">VLOOKUP(Tabla1[[#This Row],[Cuenta]],TABLAS!$C:$D,2,0)</f>
        <v>PERSONAL</v>
      </c>
      <c r="D1310" s="33" t="s">
        <v>43</v>
      </c>
      <c r="E1310" s="39" t="str">
        <f ca="1">VLOOKUP(RANDBETWEEN(1,65),TABLAS!$B$4:$D$68,2,0)</f>
        <v>Indemnizacion Despido Arbitrario</v>
      </c>
      <c r="F1310" s="41">
        <f t="shared" ca="1" si="20"/>
        <v>14708</v>
      </c>
      <c r="G1310" s="41">
        <f ca="1">RANDBETWEEN(70,130)/100*Tabla1[[#This Row],[Valor Meta 2019]]</f>
        <v>12943.04</v>
      </c>
      <c r="H1310" s="40">
        <f ca="1">RANDBETWEEN(70,120)/100*Tabla1[[#This Row],[Valor Real 2019]]</f>
        <v>11131.0144</v>
      </c>
    </row>
    <row r="1311" spans="2:8" x14ac:dyDescent="0.25">
      <c r="B1311" s="33" t="s">
        <v>26</v>
      </c>
      <c r="C1311" s="36" t="str">
        <f ca="1">VLOOKUP(Tabla1[[#This Row],[Cuenta]],TABLAS!$C:$D,2,0)</f>
        <v>SERVICIOS DE TERCEROS</v>
      </c>
      <c r="D1311" s="33" t="s">
        <v>43</v>
      </c>
      <c r="E1311" s="39" t="str">
        <f ca="1">VLOOKUP(RANDBETWEEN(1,65),TABLAS!$B$4:$D$68,2,0)</f>
        <v>Aporte Publicitario</v>
      </c>
      <c r="F1311" s="41">
        <f t="shared" ca="1" si="20"/>
        <v>13744</v>
      </c>
      <c r="G1311" s="41">
        <f ca="1">RANDBETWEEN(70,130)/100*Tabla1[[#This Row],[Valor Meta 2019]]</f>
        <v>13744</v>
      </c>
      <c r="H1311" s="40">
        <f ca="1">RANDBETWEEN(70,120)/100*Tabla1[[#This Row],[Valor Real 2019]]</f>
        <v>12919.359999999999</v>
      </c>
    </row>
    <row r="1312" spans="2:8" x14ac:dyDescent="0.25">
      <c r="B1312" s="33" t="s">
        <v>26</v>
      </c>
      <c r="C1312" s="36" t="str">
        <f ca="1">VLOOKUP(Tabla1[[#This Row],[Cuenta]],TABLAS!$C:$D,2,0)</f>
        <v>SERVICIOS DE TERCEROS</v>
      </c>
      <c r="D1312" s="33" t="s">
        <v>43</v>
      </c>
      <c r="E1312" s="39" t="str">
        <f ca="1">VLOOKUP(RANDBETWEEN(1,65),TABLAS!$B$4:$D$68,2,0)</f>
        <v>Servicio de personal (service)</v>
      </c>
      <c r="F1312" s="41">
        <f t="shared" ca="1" si="20"/>
        <v>8560</v>
      </c>
      <c r="G1312" s="41">
        <f ca="1">RANDBETWEEN(70,130)/100*Tabla1[[#This Row],[Valor Meta 2019]]</f>
        <v>8132</v>
      </c>
      <c r="H1312" s="40">
        <f ca="1">RANDBETWEEN(70,120)/100*Tabla1[[#This Row],[Valor Real 2019]]</f>
        <v>8132</v>
      </c>
    </row>
    <row r="1313" spans="2:8" x14ac:dyDescent="0.25">
      <c r="B1313" s="33" t="s">
        <v>26</v>
      </c>
      <c r="C1313" s="36" t="str">
        <f ca="1">VLOOKUP(Tabla1[[#This Row],[Cuenta]],TABLAS!$C:$D,2,0)</f>
        <v>SERVICIOS DE TERCEROS</v>
      </c>
      <c r="D1313" s="33" t="s">
        <v>43</v>
      </c>
      <c r="E1313" s="39" t="str">
        <f ca="1">VLOOKUP(RANDBETWEEN(1,65),TABLAS!$B$4:$D$68,2,0)</f>
        <v>Flete a Provincia</v>
      </c>
      <c r="F1313" s="41">
        <f t="shared" ca="1" si="20"/>
        <v>22384</v>
      </c>
      <c r="G1313" s="41">
        <f ca="1">RANDBETWEEN(70,130)/100*Tabla1[[#This Row],[Valor Meta 2019]]</f>
        <v>20817.120000000003</v>
      </c>
      <c r="H1313" s="40">
        <f ca="1">RANDBETWEEN(70,120)/100*Tabla1[[#This Row],[Valor Real 2019]]</f>
        <v>21857.976000000002</v>
      </c>
    </row>
    <row r="1314" spans="2:8" x14ac:dyDescent="0.25">
      <c r="B1314" s="33" t="s">
        <v>26</v>
      </c>
      <c r="C1314" s="36" t="str">
        <f ca="1">VLOOKUP(Tabla1[[#This Row],[Cuenta]],TABLAS!$C:$D,2,0)</f>
        <v>SERVICIOS DE TERCEROS</v>
      </c>
      <c r="D1314" s="33" t="s">
        <v>43</v>
      </c>
      <c r="E1314" s="39" t="str">
        <f ca="1">VLOOKUP(RANDBETWEEN(1,65),TABLAS!$B$4:$D$68,2,0)</f>
        <v>Flete Local</v>
      </c>
      <c r="F1314" s="41">
        <f t="shared" ca="1" si="20"/>
        <v>21293</v>
      </c>
      <c r="G1314" s="41">
        <f ca="1">RANDBETWEEN(70,130)/100*Tabla1[[#This Row],[Valor Meta 2019]]</f>
        <v>21505.93</v>
      </c>
      <c r="H1314" s="40">
        <f ca="1">RANDBETWEEN(70,120)/100*Tabla1[[#This Row],[Valor Real 2019]]</f>
        <v>20860.752100000002</v>
      </c>
    </row>
    <row r="1315" spans="2:8" x14ac:dyDescent="0.25">
      <c r="B1315" s="33" t="s">
        <v>26</v>
      </c>
      <c r="C1315" s="36" t="str">
        <f ca="1">VLOOKUP(Tabla1[[#This Row],[Cuenta]],TABLAS!$C:$D,2,0)</f>
        <v>SERVICIOS DE TERCEROS</v>
      </c>
      <c r="D1315" s="33" t="s">
        <v>43</v>
      </c>
      <c r="E1315" s="39" t="str">
        <f ca="1">VLOOKUP(RANDBETWEEN(1,65),TABLAS!$B$4:$D$68,2,0)</f>
        <v>Servicio de montacarga</v>
      </c>
      <c r="F1315" s="41">
        <f t="shared" ca="1" si="20"/>
        <v>10436</v>
      </c>
      <c r="G1315" s="41">
        <f ca="1">RANDBETWEEN(70,130)/100*Tabla1[[#This Row],[Valor Meta 2019]]</f>
        <v>8244.44</v>
      </c>
      <c r="H1315" s="40">
        <f ca="1">RANDBETWEEN(70,120)/100*Tabla1[[#This Row],[Valor Real 2019]]</f>
        <v>7914.6624000000002</v>
      </c>
    </row>
    <row r="1316" spans="2:8" x14ac:dyDescent="0.25">
      <c r="B1316" s="33" t="s">
        <v>26</v>
      </c>
      <c r="C1316" s="36" t="str">
        <f ca="1">VLOOKUP(Tabla1[[#This Row],[Cuenta]],TABLAS!$C:$D,2,0)</f>
        <v>GESTIÓN</v>
      </c>
      <c r="D1316" s="33" t="s">
        <v>43</v>
      </c>
      <c r="E1316" s="39" t="str">
        <f ca="1">VLOOKUP(RANDBETWEEN(1,65),TABLAS!$B$4:$D$68,2,0)</f>
        <v>SOAT</v>
      </c>
      <c r="F1316" s="41">
        <f t="shared" ca="1" si="20"/>
        <v>15809</v>
      </c>
      <c r="G1316" s="41">
        <f ca="1">RANDBETWEEN(70,130)/100*Tabla1[[#This Row],[Valor Meta 2019]]</f>
        <v>13595.74</v>
      </c>
      <c r="H1316" s="40">
        <f ca="1">RANDBETWEEN(70,120)/100*Tabla1[[#This Row],[Valor Real 2019]]</f>
        <v>10876.592000000001</v>
      </c>
    </row>
    <row r="1317" spans="2:8" x14ac:dyDescent="0.25">
      <c r="B1317" s="33" t="s">
        <v>26</v>
      </c>
      <c r="C1317" s="36" t="str">
        <f ca="1">VLOOKUP(Tabla1[[#This Row],[Cuenta]],TABLAS!$C:$D,2,0)</f>
        <v>GESTIÓN</v>
      </c>
      <c r="D1317" s="33" t="s">
        <v>38</v>
      </c>
      <c r="E1317" s="39" t="str">
        <f ca="1">VLOOKUP(RANDBETWEEN(1,65),TABLAS!$B$4:$D$68,2,0)</f>
        <v>Licencias de Sistemas</v>
      </c>
      <c r="F1317" s="41">
        <f t="shared" ca="1" si="20"/>
        <v>22768</v>
      </c>
      <c r="G1317" s="41">
        <f ca="1">RANDBETWEEN(70,130)/100*Tabla1[[#This Row],[Valor Meta 2019]]</f>
        <v>17076</v>
      </c>
      <c r="H1317" s="40">
        <f ca="1">RANDBETWEEN(70,120)/100*Tabla1[[#This Row],[Valor Real 2019]]</f>
        <v>20149.68</v>
      </c>
    </row>
    <row r="1318" spans="2:8" x14ac:dyDescent="0.25">
      <c r="B1318" s="33" t="s">
        <v>26</v>
      </c>
      <c r="C1318" s="36" t="str">
        <f ca="1">VLOOKUP(Tabla1[[#This Row],[Cuenta]],TABLAS!$C:$D,2,0)</f>
        <v>DEPRECIACIÓN, MAQ Y EQUIPOS</v>
      </c>
      <c r="D1318" s="33" t="s">
        <v>38</v>
      </c>
      <c r="E1318" s="39" t="str">
        <f ca="1">VLOOKUP(RANDBETWEEN(1,65),TABLAS!$B$4:$D$68,2,0)</f>
        <v>Perd. med-desmedros / merma</v>
      </c>
      <c r="F1318" s="41">
        <f t="shared" ca="1" si="20"/>
        <v>9280</v>
      </c>
      <c r="G1318" s="41">
        <f ca="1">RANDBETWEEN(70,130)/100*Tabla1[[#This Row],[Valor Meta 2019]]</f>
        <v>6867.2</v>
      </c>
      <c r="H1318" s="40">
        <f ca="1">RANDBETWEEN(70,120)/100*Tabla1[[#This Row],[Valor Real 2019]]</f>
        <v>6386.4960000000001</v>
      </c>
    </row>
    <row r="1319" spans="2:8" x14ac:dyDescent="0.25">
      <c r="B1319" s="33" t="s">
        <v>26</v>
      </c>
      <c r="C1319" s="36" t="str">
        <f ca="1">VLOOKUP(Tabla1[[#This Row],[Cuenta]],TABLAS!$C:$D,2,0)</f>
        <v>GESTIÓN</v>
      </c>
      <c r="D1319" s="33" t="s">
        <v>38</v>
      </c>
      <c r="E1319" s="39" t="str">
        <f ca="1">VLOOKUP(RANDBETWEEN(1,65),TABLAS!$B$4:$D$68,2,0)</f>
        <v>Suministros diversos</v>
      </c>
      <c r="F1319" s="41">
        <f t="shared" ca="1" si="20"/>
        <v>15931</v>
      </c>
      <c r="G1319" s="41">
        <f ca="1">RANDBETWEEN(70,130)/100*Tabla1[[#This Row],[Valor Meta 2019]]</f>
        <v>14815.83</v>
      </c>
      <c r="H1319" s="40">
        <f ca="1">RANDBETWEEN(70,120)/100*Tabla1[[#This Row],[Valor Real 2019]]</f>
        <v>15704.7798</v>
      </c>
    </row>
    <row r="1320" spans="2:8" x14ac:dyDescent="0.25">
      <c r="B1320" s="33" t="s">
        <v>26</v>
      </c>
      <c r="C1320" s="36" t="str">
        <f ca="1">VLOOKUP(Tabla1[[#This Row],[Cuenta]],TABLAS!$C:$D,2,0)</f>
        <v>PERSONAL</v>
      </c>
      <c r="D1320" s="33" t="s">
        <v>38</v>
      </c>
      <c r="E1320" s="39" t="str">
        <f ca="1">VLOOKUP(RANDBETWEEN(1,65),TABLAS!$B$4:$D$68,2,0)</f>
        <v>Gratificaciones Extraordinarias Empleados</v>
      </c>
      <c r="F1320" s="41">
        <f t="shared" ca="1" si="20"/>
        <v>18027</v>
      </c>
      <c r="G1320" s="41">
        <f ca="1">RANDBETWEEN(70,130)/100*Tabla1[[#This Row],[Valor Meta 2019]]</f>
        <v>14782.14</v>
      </c>
      <c r="H1320" s="40">
        <f ca="1">RANDBETWEEN(70,120)/100*Tabla1[[#This Row],[Valor Real 2019]]</f>
        <v>17442.925199999998</v>
      </c>
    </row>
    <row r="1321" spans="2:8" x14ac:dyDescent="0.25">
      <c r="B1321" s="33" t="s">
        <v>26</v>
      </c>
      <c r="C1321" s="36" t="str">
        <f ca="1">VLOOKUP(Tabla1[[#This Row],[Cuenta]],TABLAS!$C:$D,2,0)</f>
        <v>SERVICIOS DE TERCEROS</v>
      </c>
      <c r="D1321" s="33" t="s">
        <v>38</v>
      </c>
      <c r="E1321" s="39" t="str">
        <f ca="1">VLOOKUP(RANDBETWEEN(1,65),TABLAS!$B$4:$D$68,2,0)</f>
        <v>Agua</v>
      </c>
      <c r="F1321" s="41">
        <f t="shared" ca="1" si="20"/>
        <v>10903</v>
      </c>
      <c r="G1321" s="41">
        <f ca="1">RANDBETWEEN(70,130)/100*Tabla1[[#This Row],[Valor Meta 2019]]</f>
        <v>10139.790000000001</v>
      </c>
      <c r="H1321" s="40">
        <f ca="1">RANDBETWEEN(70,120)/100*Tabla1[[#This Row],[Valor Real 2019]]</f>
        <v>11052.371100000002</v>
      </c>
    </row>
    <row r="1322" spans="2:8" x14ac:dyDescent="0.25">
      <c r="B1322" s="33" t="s">
        <v>26</v>
      </c>
      <c r="C1322" s="36" t="str">
        <f ca="1">VLOOKUP(Tabla1[[#This Row],[Cuenta]],TABLAS!$C:$D,2,0)</f>
        <v>PERSONAL</v>
      </c>
      <c r="D1322" s="33" t="s">
        <v>38</v>
      </c>
      <c r="E1322" s="39" t="str">
        <f ca="1">VLOOKUP(RANDBETWEEN(1,65),TABLAS!$B$4:$D$68,2,0)</f>
        <v>Gratif. Ordinarias Empleados</v>
      </c>
      <c r="F1322" s="41">
        <f t="shared" ca="1" si="20"/>
        <v>10680</v>
      </c>
      <c r="G1322" s="41">
        <f ca="1">RANDBETWEEN(70,130)/100*Tabla1[[#This Row],[Valor Meta 2019]]</f>
        <v>7903.2</v>
      </c>
      <c r="H1322" s="40">
        <f ca="1">RANDBETWEEN(70,120)/100*Tabla1[[#This Row],[Valor Real 2019]]</f>
        <v>7982.232</v>
      </c>
    </row>
    <row r="1323" spans="2:8" x14ac:dyDescent="0.25">
      <c r="B1323" s="33" t="s">
        <v>26</v>
      </c>
      <c r="C1323" s="36" t="str">
        <f ca="1">VLOOKUP(Tabla1[[#This Row],[Cuenta]],TABLAS!$C:$D,2,0)</f>
        <v>SERVICIOS DE TERCEROS</v>
      </c>
      <c r="D1323" s="33" t="s">
        <v>39</v>
      </c>
      <c r="E1323" s="39" t="str">
        <f ca="1">VLOOKUP(RANDBETWEEN(1,65),TABLAS!$B$4:$D$68,2,0)</f>
        <v>Agua</v>
      </c>
      <c r="F1323" s="41">
        <f t="shared" ca="1" si="20"/>
        <v>25310</v>
      </c>
      <c r="G1323" s="41">
        <f ca="1">RANDBETWEEN(70,130)/100*Tabla1[[#This Row],[Valor Meta 2019]]</f>
        <v>25563.1</v>
      </c>
      <c r="H1323" s="40">
        <f ca="1">RANDBETWEEN(70,120)/100*Tabla1[[#This Row],[Valor Real 2019]]</f>
        <v>30420.088999999996</v>
      </c>
    </row>
    <row r="1324" spans="2:8" x14ac:dyDescent="0.25">
      <c r="B1324" s="33" t="s">
        <v>26</v>
      </c>
      <c r="C1324" s="36" t="str">
        <f ca="1">VLOOKUP(Tabla1[[#This Row],[Cuenta]],TABLAS!$C:$D,2,0)</f>
        <v>SERVICIOS DE TERCEROS</v>
      </c>
      <c r="D1324" s="33" t="s">
        <v>39</v>
      </c>
      <c r="E1324" s="39" t="str">
        <f ca="1">VLOOKUP(RANDBETWEEN(1,65),TABLAS!$B$4:$D$68,2,0)</f>
        <v>Gasto de viaje</v>
      </c>
      <c r="F1324" s="41">
        <f t="shared" ca="1" si="20"/>
        <v>24241</v>
      </c>
      <c r="G1324" s="41">
        <f ca="1">RANDBETWEEN(70,130)/100*Tabla1[[#This Row],[Valor Meta 2019]]</f>
        <v>19392.8</v>
      </c>
      <c r="H1324" s="40">
        <f ca="1">RANDBETWEEN(70,120)/100*Tabla1[[#This Row],[Valor Real 2019]]</f>
        <v>16677.808000000001</v>
      </c>
    </row>
    <row r="1325" spans="2:8" x14ac:dyDescent="0.25">
      <c r="B1325" s="33" t="s">
        <v>26</v>
      </c>
      <c r="C1325" s="36" t="str">
        <f ca="1">VLOOKUP(Tabla1[[#This Row],[Cuenta]],TABLAS!$C:$D,2,0)</f>
        <v>SERVICIOS DE TERCEROS</v>
      </c>
      <c r="D1325" s="33" t="s">
        <v>39</v>
      </c>
      <c r="E1325" s="39" t="str">
        <f ca="1">VLOOKUP(RANDBETWEEN(1,65),TABLAS!$B$4:$D$68,2,0)</f>
        <v>Servicios p·blicos</v>
      </c>
      <c r="F1325" s="41">
        <f t="shared" ca="1" si="20"/>
        <v>20387</v>
      </c>
      <c r="G1325" s="41">
        <f ca="1">RANDBETWEEN(70,130)/100*Tabla1[[#This Row],[Valor Meta 2019]]</f>
        <v>15290.25</v>
      </c>
      <c r="H1325" s="40">
        <f ca="1">RANDBETWEEN(70,120)/100*Tabla1[[#This Row],[Valor Real 2019]]</f>
        <v>13761.225</v>
      </c>
    </row>
    <row r="1326" spans="2:8" x14ac:dyDescent="0.25">
      <c r="B1326" s="33" t="s">
        <v>26</v>
      </c>
      <c r="C1326" s="36" t="str">
        <f ca="1">VLOOKUP(Tabla1[[#This Row],[Cuenta]],TABLAS!$C:$D,2,0)</f>
        <v>SERVICIOS DE TERCEROS</v>
      </c>
      <c r="D1326" s="33" t="s">
        <v>39</v>
      </c>
      <c r="E1326" s="39" t="str">
        <f ca="1">VLOOKUP(RANDBETWEEN(1,65),TABLAS!$B$4:$D$68,2,0)</f>
        <v>Vigilancia</v>
      </c>
      <c r="F1326" s="41">
        <f t="shared" ca="1" si="20"/>
        <v>23299</v>
      </c>
      <c r="G1326" s="41">
        <f ca="1">RANDBETWEEN(70,130)/100*Tabla1[[#This Row],[Valor Meta 2019]]</f>
        <v>20270.13</v>
      </c>
      <c r="H1326" s="40">
        <f ca="1">RANDBETWEEN(70,120)/100*Tabla1[[#This Row],[Valor Real 2019]]</f>
        <v>17432.311799999999</v>
      </c>
    </row>
    <row r="1327" spans="2:8" x14ac:dyDescent="0.25">
      <c r="B1327" s="33" t="s">
        <v>26</v>
      </c>
      <c r="C1327" s="36" t="str">
        <f ca="1">VLOOKUP(Tabla1[[#This Row],[Cuenta]],TABLAS!$C:$D,2,0)</f>
        <v>SERVICIOS DE TERCEROS</v>
      </c>
      <c r="D1327" s="33" t="s">
        <v>39</v>
      </c>
      <c r="E1327" s="39" t="str">
        <f ca="1">VLOOKUP(RANDBETWEEN(1,65),TABLAS!$B$4:$D$68,2,0)</f>
        <v>Estibas</v>
      </c>
      <c r="F1327" s="41">
        <f t="shared" ca="1" si="20"/>
        <v>18263</v>
      </c>
      <c r="G1327" s="41">
        <f ca="1">RANDBETWEEN(70,130)/100*Tabla1[[#This Row],[Valor Meta 2019]]</f>
        <v>18445.63</v>
      </c>
      <c r="H1327" s="40">
        <f ca="1">RANDBETWEEN(70,120)/100*Tabla1[[#This Row],[Valor Real 2019]]</f>
        <v>19736.824100000002</v>
      </c>
    </row>
    <row r="1328" spans="2:8" x14ac:dyDescent="0.25">
      <c r="B1328" s="33" t="s">
        <v>26</v>
      </c>
      <c r="C1328" s="36" t="str">
        <f ca="1">VLOOKUP(Tabla1[[#This Row],[Cuenta]],TABLAS!$C:$D,2,0)</f>
        <v>SERVICIOS DE TERCEROS</v>
      </c>
      <c r="D1328" s="33" t="s">
        <v>39</v>
      </c>
      <c r="E1328" s="39" t="str">
        <f ca="1">VLOOKUP(RANDBETWEEN(1,65),TABLAS!$B$4:$D$68,2,0)</f>
        <v>Alquileres</v>
      </c>
      <c r="F1328" s="41">
        <f t="shared" ca="1" si="20"/>
        <v>26110</v>
      </c>
      <c r="G1328" s="41">
        <f ca="1">RANDBETWEEN(70,130)/100*Tabla1[[#This Row],[Valor Meta 2019]]</f>
        <v>18799.2</v>
      </c>
      <c r="H1328" s="40">
        <f ca="1">RANDBETWEEN(70,120)/100*Tabla1[[#This Row],[Valor Real 2019]]</f>
        <v>18047.232</v>
      </c>
    </row>
    <row r="1329" spans="2:8" x14ac:dyDescent="0.25">
      <c r="B1329" s="33" t="s">
        <v>26</v>
      </c>
      <c r="C1329" s="36" t="str">
        <f ca="1">VLOOKUP(Tabla1[[#This Row],[Cuenta]],TABLAS!$C:$D,2,0)</f>
        <v>DEPRECIACIÓN, MAQ Y EQUIPOS</v>
      </c>
      <c r="D1329" s="33" t="s">
        <v>39</v>
      </c>
      <c r="E1329" s="39" t="str">
        <f ca="1">VLOOKUP(RANDBETWEEN(1,65),TABLAS!$B$4:$D$68,2,0)</f>
        <v>Deprec.Maquinarias leasing</v>
      </c>
      <c r="F1329" s="41">
        <f t="shared" ca="1" si="20"/>
        <v>27394</v>
      </c>
      <c r="G1329" s="41">
        <f ca="1">RANDBETWEEN(70,130)/100*Tabla1[[#This Row],[Valor Meta 2019]]</f>
        <v>34242.5</v>
      </c>
      <c r="H1329" s="40">
        <f ca="1">RANDBETWEEN(70,120)/100*Tabla1[[#This Row],[Valor Real 2019]]</f>
        <v>32530.375</v>
      </c>
    </row>
    <row r="1330" spans="2:8" x14ac:dyDescent="0.25">
      <c r="B1330" s="33" t="s">
        <v>26</v>
      </c>
      <c r="C1330" s="36" t="str">
        <f ca="1">VLOOKUP(Tabla1[[#This Row],[Cuenta]],TABLAS!$C:$D,2,0)</f>
        <v>GESTIÓN</v>
      </c>
      <c r="D1330" s="33" t="s">
        <v>39</v>
      </c>
      <c r="E1330" s="39" t="str">
        <f ca="1">VLOOKUP(RANDBETWEEN(1,65),TABLAS!$B$4:$D$68,2,0)</f>
        <v>Costo neto enajenaci¾n</v>
      </c>
      <c r="F1330" s="41">
        <f t="shared" ca="1" si="20"/>
        <v>12686</v>
      </c>
      <c r="G1330" s="41">
        <f ca="1">RANDBETWEEN(70,130)/100*Tabla1[[#This Row],[Valor Meta 2019]]</f>
        <v>15730.64</v>
      </c>
      <c r="H1330" s="40">
        <f ca="1">RANDBETWEEN(70,120)/100*Tabla1[[#This Row],[Valor Real 2019]]</f>
        <v>13685.656799999999</v>
      </c>
    </row>
    <row r="1331" spans="2:8" x14ac:dyDescent="0.25">
      <c r="B1331" s="33" t="s">
        <v>26</v>
      </c>
      <c r="C1331" s="36" t="str">
        <f ca="1">VLOOKUP(Tabla1[[#This Row],[Cuenta]],TABLAS!$C:$D,2,0)</f>
        <v>SERVICIOS DE TERCEROS</v>
      </c>
      <c r="D1331" s="33" t="s">
        <v>39</v>
      </c>
      <c r="E1331" s="39" t="str">
        <f ca="1">VLOOKUP(RANDBETWEEN(1,65),TABLAS!$B$4:$D$68,2,0)</f>
        <v>Limpieza</v>
      </c>
      <c r="F1331" s="41">
        <f t="shared" ca="1" si="20"/>
        <v>12416</v>
      </c>
      <c r="G1331" s="41">
        <f ca="1">RANDBETWEEN(70,130)/100*Tabla1[[#This Row],[Valor Meta 2019]]</f>
        <v>15644.16</v>
      </c>
      <c r="H1331" s="40">
        <f ca="1">RANDBETWEEN(70,120)/100*Tabla1[[#This Row],[Valor Real 2019]]</f>
        <v>10950.911999999998</v>
      </c>
    </row>
    <row r="1332" spans="2:8" x14ac:dyDescent="0.25">
      <c r="B1332" s="33" t="s">
        <v>26</v>
      </c>
      <c r="C1332" s="36" t="str">
        <f ca="1">VLOOKUP(Tabla1[[#This Row],[Cuenta]],TABLAS!$C:$D,2,0)</f>
        <v>PERSONAL</v>
      </c>
      <c r="D1332" s="33" t="s">
        <v>39</v>
      </c>
      <c r="E1332" s="39" t="str">
        <f ca="1">VLOOKUP(RANDBETWEEN(1,65),TABLAS!$B$4:$D$68,2,0)</f>
        <v>Vacaciones</v>
      </c>
      <c r="F1332" s="41">
        <f t="shared" ca="1" si="20"/>
        <v>24618</v>
      </c>
      <c r="G1332" s="41">
        <f ca="1">RANDBETWEEN(70,130)/100*Tabla1[[#This Row],[Valor Meta 2019]]</f>
        <v>31018.68</v>
      </c>
      <c r="H1332" s="40">
        <f ca="1">RANDBETWEEN(70,120)/100*Tabla1[[#This Row],[Valor Real 2019]]</f>
        <v>33500.174400000004</v>
      </c>
    </row>
    <row r="1333" spans="2:8" x14ac:dyDescent="0.25">
      <c r="B1333" s="33" t="s">
        <v>26</v>
      </c>
      <c r="C1333" s="36" t="str">
        <f ca="1">VLOOKUP(Tabla1[[#This Row],[Cuenta]],TABLAS!$C:$D,2,0)</f>
        <v>DEPRECIACIÓN, MAQ Y EQUIPOS</v>
      </c>
      <c r="D1333" s="33" t="s">
        <v>39</v>
      </c>
      <c r="E1333" s="39" t="str">
        <f ca="1">VLOOKUP(RANDBETWEEN(1,65),TABLAS!$B$4:$D$68,2,0)</f>
        <v>Deprec.Equipo de transporte Costo</v>
      </c>
      <c r="F1333" s="41">
        <f t="shared" ca="1" si="20"/>
        <v>26754</v>
      </c>
      <c r="G1333" s="41">
        <f ca="1">RANDBETWEEN(70,130)/100*Tabla1[[#This Row],[Valor Meta 2019]]</f>
        <v>31837.26</v>
      </c>
      <c r="H1333" s="40">
        <f ca="1">RANDBETWEEN(70,120)/100*Tabla1[[#This Row],[Valor Real 2019]]</f>
        <v>26106.553199999998</v>
      </c>
    </row>
    <row r="1334" spans="2:8" x14ac:dyDescent="0.25">
      <c r="B1334" s="33" t="s">
        <v>26</v>
      </c>
      <c r="C1334" s="36" t="str">
        <f ca="1">VLOOKUP(Tabla1[[#This Row],[Cuenta]],TABLAS!$C:$D,2,0)</f>
        <v>SERVICIOS DE TERCEROS</v>
      </c>
      <c r="D1334" s="33" t="s">
        <v>39</v>
      </c>
      <c r="E1334" s="39" t="str">
        <f ca="1">VLOOKUP(RANDBETWEEN(1,65),TABLAS!$B$4:$D$68,2,0)</f>
        <v>Alquileres</v>
      </c>
      <c r="F1334" s="41">
        <f t="shared" ca="1" si="20"/>
        <v>28281</v>
      </c>
      <c r="G1334" s="41">
        <f ca="1">RANDBETWEEN(70,130)/100*Tabla1[[#This Row],[Valor Meta 2019]]</f>
        <v>19796.699999999997</v>
      </c>
      <c r="H1334" s="40">
        <f ca="1">RANDBETWEEN(70,120)/100*Tabla1[[#This Row],[Valor Real 2019]]</f>
        <v>22370.270999999993</v>
      </c>
    </row>
    <row r="1335" spans="2:8" x14ac:dyDescent="0.25">
      <c r="B1335" s="33" t="s">
        <v>26</v>
      </c>
      <c r="C1335" s="36" t="str">
        <f ca="1">VLOOKUP(Tabla1[[#This Row],[Cuenta]],TABLAS!$C:$D,2,0)</f>
        <v>SERVICIOS DE TERCEROS</v>
      </c>
      <c r="D1335" s="33" t="s">
        <v>39</v>
      </c>
      <c r="E1335" s="39" t="str">
        <f ca="1">VLOOKUP(RANDBETWEEN(1,65),TABLAS!$B$4:$D$68,2,0)</f>
        <v>Servicio de montacarga</v>
      </c>
      <c r="F1335" s="41">
        <f t="shared" ca="1" si="20"/>
        <v>23175</v>
      </c>
      <c r="G1335" s="41">
        <f ca="1">RANDBETWEEN(70,130)/100*Tabla1[[#This Row],[Valor Meta 2019]]</f>
        <v>22016.25</v>
      </c>
      <c r="H1335" s="40">
        <f ca="1">RANDBETWEEN(70,120)/100*Tabla1[[#This Row],[Valor Real 2019]]</f>
        <v>21575.924999999999</v>
      </c>
    </row>
    <row r="1336" spans="2:8" x14ac:dyDescent="0.25">
      <c r="B1336" s="33" t="s">
        <v>26</v>
      </c>
      <c r="C1336" s="36" t="str">
        <f ca="1">VLOOKUP(Tabla1[[#This Row],[Cuenta]],TABLAS!$C:$D,2,0)</f>
        <v>PERSONAL</v>
      </c>
      <c r="D1336" s="33" t="s">
        <v>39</v>
      </c>
      <c r="E1336" s="39" t="str">
        <f ca="1">VLOOKUP(RANDBETWEEN(1,65),TABLAS!$B$4:$D$68,2,0)</f>
        <v>Indemnizacion Despido Arbitrario</v>
      </c>
      <c r="F1336" s="41">
        <f t="shared" ca="1" si="20"/>
        <v>21733</v>
      </c>
      <c r="G1336" s="41">
        <f ca="1">RANDBETWEEN(70,130)/100*Tabla1[[#This Row],[Valor Meta 2019]]</f>
        <v>19777.030000000002</v>
      </c>
      <c r="H1336" s="40">
        <f ca="1">RANDBETWEEN(70,120)/100*Tabla1[[#This Row],[Valor Real 2019]]</f>
        <v>18985.948800000002</v>
      </c>
    </row>
    <row r="1337" spans="2:8" x14ac:dyDescent="0.25">
      <c r="B1337" s="33" t="s">
        <v>26</v>
      </c>
      <c r="C1337" s="36" t="str">
        <f ca="1">VLOOKUP(Tabla1[[#This Row],[Cuenta]],TABLAS!$C:$D,2,0)</f>
        <v>SERVICIOS DE TERCEROS</v>
      </c>
      <c r="D1337" s="33" t="s">
        <v>40</v>
      </c>
      <c r="E1337" s="39" t="str">
        <f ca="1">VLOOKUP(RANDBETWEEN(1,65),TABLAS!$B$4:$D$68,2,0)</f>
        <v>Consultorias</v>
      </c>
      <c r="F1337" s="41">
        <f t="shared" ca="1" si="20"/>
        <v>16206</v>
      </c>
      <c r="G1337" s="41">
        <f ca="1">RANDBETWEEN(70,130)/100*Tabla1[[#This Row],[Valor Meta 2019]]</f>
        <v>11344.199999999999</v>
      </c>
      <c r="H1337" s="40">
        <f ca="1">RANDBETWEEN(70,120)/100*Tabla1[[#This Row],[Valor Real 2019]]</f>
        <v>13613.039999999999</v>
      </c>
    </row>
    <row r="1338" spans="2:8" x14ac:dyDescent="0.25">
      <c r="B1338" s="33" t="s">
        <v>26</v>
      </c>
      <c r="C1338" s="36" t="str">
        <f ca="1">VLOOKUP(Tabla1[[#This Row],[Cuenta]],TABLAS!$C:$D,2,0)</f>
        <v>DEPRECIACIÓN, MAQ Y EQUIPOS</v>
      </c>
      <c r="D1338" s="33" t="s">
        <v>40</v>
      </c>
      <c r="E1338" s="39" t="str">
        <f ca="1">VLOOKUP(RANDBETWEEN(1,65),TABLAS!$B$4:$D$68,2,0)</f>
        <v>Deprec.Edificaciones Costo</v>
      </c>
      <c r="F1338" s="41">
        <f t="shared" ca="1" si="20"/>
        <v>19856</v>
      </c>
      <c r="G1338" s="41">
        <f ca="1">RANDBETWEEN(70,130)/100*Tabla1[[#This Row],[Valor Meta 2019]]</f>
        <v>17473.28</v>
      </c>
      <c r="H1338" s="40">
        <f ca="1">RANDBETWEEN(70,120)/100*Tabla1[[#This Row],[Valor Real 2019]]</f>
        <v>19570.0736</v>
      </c>
    </row>
    <row r="1339" spans="2:8" x14ac:dyDescent="0.25">
      <c r="B1339" s="33" t="s">
        <v>26</v>
      </c>
      <c r="C1339" s="36" t="str">
        <f ca="1">VLOOKUP(Tabla1[[#This Row],[Cuenta]],TABLAS!$C:$D,2,0)</f>
        <v>SERVICIOS DE TERCEROS</v>
      </c>
      <c r="D1339" s="33" t="s">
        <v>40</v>
      </c>
      <c r="E1339" s="39" t="str">
        <f ca="1">VLOOKUP(RANDBETWEEN(1,65),TABLAS!$B$4:$D$68,2,0)</f>
        <v>Mantenimiento / Reparaciones</v>
      </c>
      <c r="F1339" s="41">
        <f t="shared" ca="1" si="20"/>
        <v>14949</v>
      </c>
      <c r="G1339" s="41">
        <f ca="1">RANDBETWEEN(70,130)/100*Tabla1[[#This Row],[Valor Meta 2019]]</f>
        <v>10763.279999999999</v>
      </c>
      <c r="H1339" s="40">
        <f ca="1">RANDBETWEEN(70,120)/100*Tabla1[[#This Row],[Valor Real 2019]]</f>
        <v>12270.139199999998</v>
      </c>
    </row>
    <row r="1340" spans="2:8" x14ac:dyDescent="0.25">
      <c r="B1340" s="33" t="s">
        <v>26</v>
      </c>
      <c r="C1340" s="36" t="str">
        <f ca="1">VLOOKUP(Tabla1[[#This Row],[Cuenta]],TABLAS!$C:$D,2,0)</f>
        <v>SERVICIOS DE TERCEROS</v>
      </c>
      <c r="D1340" s="33" t="s">
        <v>40</v>
      </c>
      <c r="E1340" s="39" t="str">
        <f ca="1">VLOOKUP(RANDBETWEEN(1,65),TABLAS!$B$4:$D$68,2,0)</f>
        <v>Gtos.reclamos de clientes</v>
      </c>
      <c r="F1340" s="41">
        <f t="shared" ca="1" si="20"/>
        <v>25990</v>
      </c>
      <c r="G1340" s="41">
        <f ca="1">RANDBETWEEN(70,130)/100*Tabla1[[#This Row],[Valor Meta 2019]]</f>
        <v>22611.3</v>
      </c>
      <c r="H1340" s="40">
        <f ca="1">RANDBETWEEN(70,120)/100*Tabla1[[#This Row],[Valor Real 2019]]</f>
        <v>18541.266</v>
      </c>
    </row>
    <row r="1341" spans="2:8" x14ac:dyDescent="0.25">
      <c r="B1341" s="33" t="s">
        <v>26</v>
      </c>
      <c r="C1341" s="36" t="str">
        <f ca="1">VLOOKUP(Tabla1[[#This Row],[Cuenta]],TABLAS!$C:$D,2,0)</f>
        <v>DEPRECIACIÓN, MAQ Y EQUIPOS</v>
      </c>
      <c r="D1341" s="33" t="s">
        <v>40</v>
      </c>
      <c r="E1341" s="39" t="str">
        <f ca="1">VLOOKUP(RANDBETWEEN(1,65),TABLAS!$B$4:$D$68,2,0)</f>
        <v>Deprec.Equipo de computo leasing</v>
      </c>
      <c r="F1341" s="41">
        <f t="shared" ca="1" si="20"/>
        <v>22689</v>
      </c>
      <c r="G1341" s="41">
        <f ca="1">RANDBETWEEN(70,130)/100*Tabla1[[#This Row],[Valor Meta 2019]]</f>
        <v>23369.670000000002</v>
      </c>
      <c r="H1341" s="40">
        <f ca="1">RANDBETWEEN(70,120)/100*Tabla1[[#This Row],[Valor Real 2019]]</f>
        <v>26174.030400000003</v>
      </c>
    </row>
    <row r="1342" spans="2:8" x14ac:dyDescent="0.25">
      <c r="B1342" s="33" t="s">
        <v>26</v>
      </c>
      <c r="C1342" s="36" t="str">
        <f ca="1">VLOOKUP(Tabla1[[#This Row],[Cuenta]],TABLAS!$C:$D,2,0)</f>
        <v>PERSONAL</v>
      </c>
      <c r="D1342" s="33" t="s">
        <v>40</v>
      </c>
      <c r="E1342" s="39" t="str">
        <f ca="1">VLOOKUP(RANDBETWEEN(1,65),TABLAS!$B$4:$D$68,2,0)</f>
        <v>SCTR-Seg complemntario trabajo de riesgo</v>
      </c>
      <c r="F1342" s="41">
        <f t="shared" ca="1" si="20"/>
        <v>21503</v>
      </c>
      <c r="G1342" s="41">
        <f ca="1">RANDBETWEEN(70,130)/100*Tabla1[[#This Row],[Valor Meta 2019]]</f>
        <v>27093.78</v>
      </c>
      <c r="H1342" s="40">
        <f ca="1">RANDBETWEEN(70,120)/100*Tabla1[[#This Row],[Valor Real 2019]]</f>
        <v>18965.645999999997</v>
      </c>
    </row>
    <row r="1343" spans="2:8" x14ac:dyDescent="0.25">
      <c r="B1343" s="33" t="s">
        <v>26</v>
      </c>
      <c r="C1343" s="36" t="str">
        <f ca="1">VLOOKUP(Tabla1[[#This Row],[Cuenta]],TABLAS!$C:$D,2,0)</f>
        <v>DEPRECIACIÓN, MAQ Y EQUIPOS</v>
      </c>
      <c r="D1343" s="33" t="s">
        <v>40</v>
      </c>
      <c r="E1343" s="39" t="str">
        <f ca="1">VLOOKUP(RANDBETWEEN(1,65),TABLAS!$B$4:$D$68,2,0)</f>
        <v>Deprec.Maquinarias leasing</v>
      </c>
      <c r="F1343" s="41">
        <f t="shared" ca="1" si="20"/>
        <v>11987</v>
      </c>
      <c r="G1343" s="41">
        <f ca="1">RANDBETWEEN(70,130)/100*Tabla1[[#This Row],[Valor Meta 2019]]</f>
        <v>9829.34</v>
      </c>
      <c r="H1343" s="40">
        <f ca="1">RANDBETWEEN(70,120)/100*Tabla1[[#This Row],[Valor Real 2019]]</f>
        <v>11598.6212</v>
      </c>
    </row>
    <row r="1344" spans="2:8" x14ac:dyDescent="0.25">
      <c r="B1344" s="33" t="s">
        <v>26</v>
      </c>
      <c r="C1344" s="36" t="str">
        <f ca="1">VLOOKUP(Tabla1[[#This Row],[Cuenta]],TABLAS!$C:$D,2,0)</f>
        <v>DEPRECIACIÓN, MAQ Y EQUIPOS</v>
      </c>
      <c r="D1344" s="33" t="s">
        <v>40</v>
      </c>
      <c r="E1344" s="39" t="str">
        <f ca="1">VLOOKUP(RANDBETWEEN(1,65),TABLAS!$B$4:$D$68,2,0)</f>
        <v>Deprc.Muebles y enseres leasing</v>
      </c>
      <c r="F1344" s="41">
        <f t="shared" ca="1" si="20"/>
        <v>8643</v>
      </c>
      <c r="G1344" s="41">
        <f ca="1">RANDBETWEEN(70,130)/100*Tabla1[[#This Row],[Valor Meta 2019]]</f>
        <v>7173.69</v>
      </c>
      <c r="H1344" s="40">
        <f ca="1">RANDBETWEEN(70,120)/100*Tabla1[[#This Row],[Valor Real 2019]]</f>
        <v>8393.2172999999984</v>
      </c>
    </row>
    <row r="1345" spans="2:8" x14ac:dyDescent="0.25">
      <c r="B1345" s="33" t="s">
        <v>26</v>
      </c>
      <c r="C1345" s="36" t="str">
        <f ca="1">VLOOKUP(Tabla1[[#This Row],[Cuenta]],TABLAS!$C:$D,2,0)</f>
        <v>GESTIÓN</v>
      </c>
      <c r="D1345" s="33" t="s">
        <v>41</v>
      </c>
      <c r="E1345" s="39" t="str">
        <f ca="1">VLOOKUP(RANDBETWEEN(1,65),TABLAS!$B$4:$D$68,2,0)</f>
        <v>comprobantes de pago</v>
      </c>
      <c r="F1345" s="41">
        <f t="shared" ca="1" si="20"/>
        <v>8784</v>
      </c>
      <c r="G1345" s="41">
        <f ca="1">RANDBETWEEN(70,130)/100*Tabla1[[#This Row],[Valor Meta 2019]]</f>
        <v>6148.7999999999993</v>
      </c>
      <c r="H1345" s="40">
        <f ca="1">RANDBETWEEN(70,120)/100*Tabla1[[#This Row],[Valor Real 2019]]</f>
        <v>4550.1119999999992</v>
      </c>
    </row>
    <row r="1346" spans="2:8" x14ac:dyDescent="0.25">
      <c r="B1346" s="33" t="s">
        <v>26</v>
      </c>
      <c r="C1346" s="36" t="str">
        <f ca="1">VLOOKUP(Tabla1[[#This Row],[Cuenta]],TABLAS!$C:$D,2,0)</f>
        <v>GESTIÓN</v>
      </c>
      <c r="D1346" s="33" t="s">
        <v>41</v>
      </c>
      <c r="E1346" s="39" t="str">
        <f ca="1">VLOOKUP(RANDBETWEEN(1,65),TABLAS!$B$4:$D$68,2,0)</f>
        <v>comprobantes de pago</v>
      </c>
      <c r="F1346" s="41">
        <f t="shared" ca="1" si="20"/>
        <v>13687</v>
      </c>
      <c r="G1346" s="41">
        <f ca="1">RANDBETWEEN(70,130)/100*Tabla1[[#This Row],[Valor Meta 2019]]</f>
        <v>13823.87</v>
      </c>
      <c r="H1346" s="40">
        <f ca="1">RANDBETWEEN(70,120)/100*Tabla1[[#This Row],[Valor Real 2019]]</f>
        <v>13270.915199999999</v>
      </c>
    </row>
    <row r="1347" spans="2:8" x14ac:dyDescent="0.25">
      <c r="B1347" s="33" t="s">
        <v>26</v>
      </c>
      <c r="C1347" s="36" t="str">
        <f ca="1">VLOOKUP(Tabla1[[#This Row],[Cuenta]],TABLAS!$C:$D,2,0)</f>
        <v>PERSONAL</v>
      </c>
      <c r="D1347" s="33" t="s">
        <v>41</v>
      </c>
      <c r="E1347" s="39" t="str">
        <f ca="1">VLOOKUP(RANDBETWEEN(1,65),TABLAS!$B$4:$D$68,2,0)</f>
        <v>Sueldos</v>
      </c>
      <c r="F1347" s="41">
        <f t="shared" ca="1" si="20"/>
        <v>17659</v>
      </c>
      <c r="G1347" s="41">
        <f ca="1">RANDBETWEEN(70,130)/100*Tabla1[[#This Row],[Valor Meta 2019]]</f>
        <v>13067.66</v>
      </c>
      <c r="H1347" s="40">
        <f ca="1">RANDBETWEEN(70,120)/100*Tabla1[[#This Row],[Valor Real 2019]]</f>
        <v>10062.0982</v>
      </c>
    </row>
    <row r="1348" spans="2:8" x14ac:dyDescent="0.25">
      <c r="B1348" s="33" t="s">
        <v>26</v>
      </c>
      <c r="C1348" s="36" t="str">
        <f ca="1">VLOOKUP(Tabla1[[#This Row],[Cuenta]],TABLAS!$C:$D,2,0)</f>
        <v>DEPRECIACIÓN, MAQ Y EQUIPOS</v>
      </c>
      <c r="D1348" s="33" t="s">
        <v>41</v>
      </c>
      <c r="E1348" s="39" t="str">
        <f ca="1">VLOOKUP(RANDBETWEEN(1,65),TABLAS!$B$4:$D$68,2,0)</f>
        <v>Deprec.Equipo de computo leasing</v>
      </c>
      <c r="F1348" s="41">
        <f t="shared" ca="1" si="20"/>
        <v>23821</v>
      </c>
      <c r="G1348" s="41">
        <f ca="1">RANDBETWEEN(70,130)/100*Tabla1[[#This Row],[Valor Meta 2019]]</f>
        <v>20247.849999999999</v>
      </c>
      <c r="H1348" s="40">
        <f ca="1">RANDBETWEEN(70,120)/100*Tabla1[[#This Row],[Valor Real 2019]]</f>
        <v>21665.199499999999</v>
      </c>
    </row>
    <row r="1349" spans="2:8" x14ac:dyDescent="0.25">
      <c r="B1349" s="33" t="s">
        <v>26</v>
      </c>
      <c r="C1349" s="36" t="str">
        <f ca="1">VLOOKUP(Tabla1[[#This Row],[Cuenta]],TABLAS!$C:$D,2,0)</f>
        <v>PERSONAL</v>
      </c>
      <c r="D1349" s="33" t="s">
        <v>41</v>
      </c>
      <c r="E1349" s="39" t="str">
        <f ca="1">VLOOKUP(RANDBETWEEN(1,65),TABLAS!$B$4:$D$68,2,0)</f>
        <v>Sueldos</v>
      </c>
      <c r="F1349" s="41">
        <f t="shared" ca="1" si="20"/>
        <v>9076</v>
      </c>
      <c r="G1349" s="41">
        <f ca="1">RANDBETWEEN(70,130)/100*Tabla1[[#This Row],[Valor Meta 2019]]</f>
        <v>8349.92</v>
      </c>
      <c r="H1349" s="40">
        <f ca="1">RANDBETWEEN(70,120)/100*Tabla1[[#This Row],[Valor Real 2019]]</f>
        <v>8767.4160000000011</v>
      </c>
    </row>
    <row r="1350" spans="2:8" x14ac:dyDescent="0.25">
      <c r="B1350" s="33" t="s">
        <v>26</v>
      </c>
      <c r="C1350" s="36" t="str">
        <f ca="1">VLOOKUP(Tabla1[[#This Row],[Cuenta]],TABLAS!$C:$D,2,0)</f>
        <v>SERVICIOS DE TERCEROS</v>
      </c>
      <c r="D1350" s="33" t="s">
        <v>41</v>
      </c>
      <c r="E1350" s="39" t="str">
        <f ca="1">VLOOKUP(RANDBETWEEN(1,65),TABLAS!$B$4:$D$68,2,0)</f>
        <v>Consultorias</v>
      </c>
      <c r="F1350" s="41">
        <f t="shared" ref="F1350:F1413" ca="1" si="21">RANDBETWEEN(8000,30000)</f>
        <v>18027</v>
      </c>
      <c r="G1350" s="41">
        <f ca="1">RANDBETWEEN(70,130)/100*Tabla1[[#This Row],[Valor Meta 2019]]</f>
        <v>17486.189999999999</v>
      </c>
      <c r="H1350" s="40">
        <f ca="1">RANDBETWEEN(70,120)/100*Tabla1[[#This Row],[Valor Real 2019]]</f>
        <v>15038.123399999999</v>
      </c>
    </row>
    <row r="1351" spans="2:8" x14ac:dyDescent="0.25">
      <c r="B1351" s="33" t="s">
        <v>26</v>
      </c>
      <c r="C1351" s="36" t="str">
        <f ca="1">VLOOKUP(Tabla1[[#This Row],[Cuenta]],TABLAS!$C:$D,2,0)</f>
        <v>GESTIÓN</v>
      </c>
      <c r="D1351" s="33" t="s">
        <v>42</v>
      </c>
      <c r="E1351" s="39" t="str">
        <f ca="1">VLOOKUP(RANDBETWEEN(1,65),TABLAS!$B$4:$D$68,2,0)</f>
        <v>Costo neto enajenaci¾n</v>
      </c>
      <c r="F1351" s="41">
        <f t="shared" ca="1" si="21"/>
        <v>19013</v>
      </c>
      <c r="G1351" s="41">
        <f ca="1">RANDBETWEEN(70,130)/100*Tabla1[[#This Row],[Valor Meta 2019]]</f>
        <v>22245.21</v>
      </c>
      <c r="H1351" s="40">
        <f ca="1">RANDBETWEEN(70,120)/100*Tabla1[[#This Row],[Valor Real 2019]]</f>
        <v>26249.347799999996</v>
      </c>
    </row>
    <row r="1352" spans="2:8" x14ac:dyDescent="0.25">
      <c r="B1352" s="33" t="s">
        <v>26</v>
      </c>
      <c r="C1352" s="36" t="str">
        <f ca="1">VLOOKUP(Tabla1[[#This Row],[Cuenta]],TABLAS!$C:$D,2,0)</f>
        <v>GESTIÓN</v>
      </c>
      <c r="D1352" s="33" t="s">
        <v>42</v>
      </c>
      <c r="E1352" s="39" t="str">
        <f ca="1">VLOOKUP(RANDBETWEEN(1,65),TABLAS!$B$4:$D$68,2,0)</f>
        <v>comprobantes de pago</v>
      </c>
      <c r="F1352" s="41">
        <f t="shared" ca="1" si="21"/>
        <v>22968</v>
      </c>
      <c r="G1352" s="41">
        <f ca="1">RANDBETWEEN(70,130)/100*Tabla1[[#This Row],[Valor Meta 2019]]</f>
        <v>28020.959999999999</v>
      </c>
      <c r="H1352" s="40">
        <f ca="1">RANDBETWEEN(70,120)/100*Tabla1[[#This Row],[Valor Real 2019]]</f>
        <v>26619.911999999997</v>
      </c>
    </row>
    <row r="1353" spans="2:8" x14ac:dyDescent="0.25">
      <c r="B1353" s="33" t="s">
        <v>26</v>
      </c>
      <c r="C1353" s="36" t="str">
        <f ca="1">VLOOKUP(Tabla1[[#This Row],[Cuenta]],TABLAS!$C:$D,2,0)</f>
        <v>GESTIÓN</v>
      </c>
      <c r="D1353" s="33" t="s">
        <v>42</v>
      </c>
      <c r="E1353" s="39" t="str">
        <f ca="1">VLOOKUP(RANDBETWEEN(1,65),TABLAS!$B$4:$D$68,2,0)</f>
        <v>Movilidad</v>
      </c>
      <c r="F1353" s="41">
        <f t="shared" ca="1" si="21"/>
        <v>8082</v>
      </c>
      <c r="G1353" s="41">
        <f ca="1">RANDBETWEEN(70,130)/100*Tabla1[[#This Row],[Valor Meta 2019]]</f>
        <v>9536.76</v>
      </c>
      <c r="H1353" s="40">
        <f ca="1">RANDBETWEEN(70,120)/100*Tabla1[[#This Row],[Valor Real 2019]]</f>
        <v>9441.3924000000006</v>
      </c>
    </row>
    <row r="1354" spans="2:8" x14ac:dyDescent="0.25">
      <c r="B1354" s="33" t="s">
        <v>26</v>
      </c>
      <c r="C1354" s="36" t="str">
        <f ca="1">VLOOKUP(Tabla1[[#This Row],[Cuenta]],TABLAS!$C:$D,2,0)</f>
        <v>SERVICIOS DE TERCEROS</v>
      </c>
      <c r="D1354" s="33" t="s">
        <v>42</v>
      </c>
      <c r="E1354" s="39" t="str">
        <f ca="1">VLOOKUP(RANDBETWEEN(1,65),TABLAS!$B$4:$D$68,2,0)</f>
        <v>Servicios p·blicos</v>
      </c>
      <c r="F1354" s="41">
        <f t="shared" ca="1" si="21"/>
        <v>16682</v>
      </c>
      <c r="G1354" s="41">
        <f ca="1">RANDBETWEEN(70,130)/100*Tabla1[[#This Row],[Valor Meta 2019]]</f>
        <v>19184.3</v>
      </c>
      <c r="H1354" s="40">
        <f ca="1">RANDBETWEEN(70,120)/100*Tabla1[[#This Row],[Valor Real 2019]]</f>
        <v>16306.654999999999</v>
      </c>
    </row>
    <row r="1355" spans="2:8" x14ac:dyDescent="0.25">
      <c r="B1355" s="33" t="s">
        <v>26</v>
      </c>
      <c r="C1355" s="36" t="str">
        <f ca="1">VLOOKUP(Tabla1[[#This Row],[Cuenta]],TABLAS!$C:$D,2,0)</f>
        <v>PERSONAL</v>
      </c>
      <c r="D1355" s="33" t="s">
        <v>42</v>
      </c>
      <c r="E1355" s="39" t="str">
        <f ca="1">VLOOKUP(RANDBETWEEN(1,65),TABLAS!$B$4:$D$68,2,0)</f>
        <v>ESSALUD-RÚgimen de prestaciones de salud</v>
      </c>
      <c r="F1355" s="41">
        <f t="shared" ca="1" si="21"/>
        <v>14354</v>
      </c>
      <c r="G1355" s="41">
        <f ca="1">RANDBETWEEN(70,130)/100*Tabla1[[#This Row],[Valor Meta 2019]]</f>
        <v>16220.019999999999</v>
      </c>
      <c r="H1355" s="40">
        <f ca="1">RANDBETWEEN(70,120)/100*Tabla1[[#This Row],[Valor Real 2019]]</f>
        <v>15571.219199999998</v>
      </c>
    </row>
    <row r="1356" spans="2:8" x14ac:dyDescent="0.25">
      <c r="B1356" s="33" t="s">
        <v>26</v>
      </c>
      <c r="C1356" s="36" t="str">
        <f ca="1">VLOOKUP(Tabla1[[#This Row],[Cuenta]],TABLAS!$C:$D,2,0)</f>
        <v>DEPRECIACIÓN, MAQ Y EQUIPOS</v>
      </c>
      <c r="D1356" s="33" t="s">
        <v>42</v>
      </c>
      <c r="E1356" s="39" t="str">
        <f ca="1">VLOOKUP(RANDBETWEEN(1,65),TABLAS!$B$4:$D$68,2,0)</f>
        <v>Deprec.Equipo de transporte Costo</v>
      </c>
      <c r="F1356" s="41">
        <f t="shared" ca="1" si="21"/>
        <v>15156</v>
      </c>
      <c r="G1356" s="41">
        <f ca="1">RANDBETWEEN(70,130)/100*Tabla1[[#This Row],[Valor Meta 2019]]</f>
        <v>11215.44</v>
      </c>
      <c r="H1356" s="40">
        <f ca="1">RANDBETWEEN(70,120)/100*Tabla1[[#This Row],[Valor Real 2019]]</f>
        <v>13458.528</v>
      </c>
    </row>
    <row r="1357" spans="2:8" x14ac:dyDescent="0.25">
      <c r="B1357" s="33" t="s">
        <v>26</v>
      </c>
      <c r="C1357" s="36" t="str">
        <f ca="1">VLOOKUP(Tabla1[[#This Row],[Cuenta]],TABLAS!$C:$D,2,0)</f>
        <v>SERVICIOS DE TERCEROS</v>
      </c>
      <c r="D1357" s="33" t="s">
        <v>42</v>
      </c>
      <c r="E1357" s="39" t="str">
        <f ca="1">VLOOKUP(RANDBETWEEN(1,65),TABLAS!$B$4:$D$68,2,0)</f>
        <v>Aporte Publicitario</v>
      </c>
      <c r="F1357" s="41">
        <f t="shared" ca="1" si="21"/>
        <v>12026</v>
      </c>
      <c r="G1357" s="41">
        <f ca="1">RANDBETWEEN(70,130)/100*Tabla1[[#This Row],[Valor Meta 2019]]</f>
        <v>12026</v>
      </c>
      <c r="H1357" s="40">
        <f ca="1">RANDBETWEEN(70,120)/100*Tabla1[[#This Row],[Valor Real 2019]]</f>
        <v>8658.7199999999993</v>
      </c>
    </row>
    <row r="1358" spans="2:8" x14ac:dyDescent="0.25">
      <c r="B1358" s="33" t="s">
        <v>26</v>
      </c>
      <c r="C1358" s="36" t="str">
        <f ca="1">VLOOKUP(Tabla1[[#This Row],[Cuenta]],TABLAS!$C:$D,2,0)</f>
        <v>PERSONAL</v>
      </c>
      <c r="D1358" s="33" t="s">
        <v>42</v>
      </c>
      <c r="E1358" s="39" t="str">
        <f ca="1">VLOOKUP(RANDBETWEEN(1,65),TABLAS!$B$4:$D$68,2,0)</f>
        <v>Seguro de vida</v>
      </c>
      <c r="F1358" s="41">
        <f t="shared" ca="1" si="21"/>
        <v>9246</v>
      </c>
      <c r="G1358" s="41">
        <f ca="1">RANDBETWEEN(70,130)/100*Tabla1[[#This Row],[Valor Meta 2019]]</f>
        <v>11742.42</v>
      </c>
      <c r="H1358" s="40">
        <f ca="1">RANDBETWEEN(70,120)/100*Tabla1[[#This Row],[Valor Real 2019]]</f>
        <v>10803.026400000001</v>
      </c>
    </row>
    <row r="1359" spans="2:8" x14ac:dyDescent="0.25">
      <c r="B1359" s="33" t="s">
        <v>26</v>
      </c>
      <c r="C1359" s="36" t="str">
        <f ca="1">VLOOKUP(Tabla1[[#This Row],[Cuenta]],TABLAS!$C:$D,2,0)</f>
        <v>GESTIÓN</v>
      </c>
      <c r="D1359" s="33" t="s">
        <v>42</v>
      </c>
      <c r="E1359" s="39" t="str">
        <f ca="1">VLOOKUP(RANDBETWEEN(1,65),TABLAS!$B$4:$D$68,2,0)</f>
        <v>Movilidad</v>
      </c>
      <c r="F1359" s="41">
        <f t="shared" ca="1" si="21"/>
        <v>24130</v>
      </c>
      <c r="G1359" s="41">
        <f ca="1">RANDBETWEEN(70,130)/100*Tabla1[[#This Row],[Valor Meta 2019]]</f>
        <v>22440.9</v>
      </c>
      <c r="H1359" s="40">
        <f ca="1">RANDBETWEEN(70,120)/100*Tabla1[[#This Row],[Valor Real 2019]]</f>
        <v>21543.263999999999</v>
      </c>
    </row>
    <row r="1360" spans="2:8" x14ac:dyDescent="0.25">
      <c r="B1360" s="33" t="s">
        <v>26</v>
      </c>
      <c r="C1360" s="36" t="str">
        <f ca="1">VLOOKUP(Tabla1[[#This Row],[Cuenta]],TABLAS!$C:$D,2,0)</f>
        <v>DEPRECIACIÓN, MAQ Y EQUIPOS</v>
      </c>
      <c r="D1360" s="33" t="s">
        <v>42</v>
      </c>
      <c r="E1360" s="39" t="str">
        <f ca="1">VLOOKUP(RANDBETWEEN(1,65),TABLAS!$B$4:$D$68,2,0)</f>
        <v>Deprec.Equipo de computo Costo</v>
      </c>
      <c r="F1360" s="41">
        <f t="shared" ca="1" si="21"/>
        <v>25130</v>
      </c>
      <c r="G1360" s="41">
        <f ca="1">RANDBETWEEN(70,130)/100*Tabla1[[#This Row],[Valor Meta 2019]]</f>
        <v>18847.5</v>
      </c>
      <c r="H1360" s="40">
        <f ca="1">RANDBETWEEN(70,120)/100*Tabla1[[#This Row],[Valor Real 2019]]</f>
        <v>21863.1</v>
      </c>
    </row>
    <row r="1361" spans="2:8" x14ac:dyDescent="0.25">
      <c r="B1361" s="33" t="s">
        <v>26</v>
      </c>
      <c r="C1361" s="36" t="str">
        <f ca="1">VLOOKUP(Tabla1[[#This Row],[Cuenta]],TABLAS!$C:$D,2,0)</f>
        <v>GESTIÓN</v>
      </c>
      <c r="D1361" s="33" t="s">
        <v>42</v>
      </c>
      <c r="E1361" s="39" t="str">
        <f ca="1">VLOOKUP(RANDBETWEEN(1,65),TABLAS!$B$4:$D$68,2,0)</f>
        <v>Seguros-Responsabilidad civil</v>
      </c>
      <c r="F1361" s="41">
        <f t="shared" ca="1" si="21"/>
        <v>21969</v>
      </c>
      <c r="G1361" s="41">
        <f ca="1">RANDBETWEEN(70,130)/100*Tabla1[[#This Row],[Valor Meta 2019]]</f>
        <v>28340.010000000002</v>
      </c>
      <c r="H1361" s="40">
        <f ca="1">RANDBETWEEN(70,120)/100*Tabla1[[#This Row],[Valor Real 2019]]</f>
        <v>30040.410600000003</v>
      </c>
    </row>
    <row r="1362" spans="2:8" x14ac:dyDescent="0.25">
      <c r="B1362" s="33" t="s">
        <v>26</v>
      </c>
      <c r="C1362" s="36" t="str">
        <f ca="1">VLOOKUP(Tabla1[[#This Row],[Cuenta]],TABLAS!$C:$D,2,0)</f>
        <v>GESTIÓN</v>
      </c>
      <c r="D1362" s="33" t="s">
        <v>42</v>
      </c>
      <c r="E1362" s="39" t="str">
        <f ca="1">VLOOKUP(RANDBETWEEN(1,65),TABLAS!$B$4:$D$68,2,0)</f>
        <v>Seguros-vehiculos</v>
      </c>
      <c r="F1362" s="41">
        <f t="shared" ca="1" si="21"/>
        <v>24278</v>
      </c>
      <c r="G1362" s="41">
        <f ca="1">RANDBETWEEN(70,130)/100*Tabla1[[#This Row],[Valor Meta 2019]]</f>
        <v>27191.360000000004</v>
      </c>
      <c r="H1362" s="40">
        <f ca="1">RANDBETWEEN(70,120)/100*Tabla1[[#This Row],[Valor Real 2019]]</f>
        <v>30726.236800000002</v>
      </c>
    </row>
    <row r="1363" spans="2:8" x14ac:dyDescent="0.25">
      <c r="B1363" s="33" t="s">
        <v>26</v>
      </c>
      <c r="C1363" s="36" t="str">
        <f ca="1">VLOOKUP(Tabla1[[#This Row],[Cuenta]],TABLAS!$C:$D,2,0)</f>
        <v>DEPRECIACIÓN, MAQ Y EQUIPOS</v>
      </c>
      <c r="D1363" s="33" t="s">
        <v>42</v>
      </c>
      <c r="E1363" s="39" t="str">
        <f ca="1">VLOOKUP(RANDBETWEEN(1,65),TABLAS!$B$4:$D$68,2,0)</f>
        <v>Deprec.Equipo de computo Costo</v>
      </c>
      <c r="F1363" s="41">
        <f t="shared" ca="1" si="21"/>
        <v>27959</v>
      </c>
      <c r="G1363" s="41">
        <f ca="1">RANDBETWEEN(70,130)/100*Tabla1[[#This Row],[Valor Meta 2019]]</f>
        <v>26281.46</v>
      </c>
      <c r="H1363" s="40">
        <f ca="1">RANDBETWEEN(70,120)/100*Tabla1[[#This Row],[Valor Real 2019]]</f>
        <v>29172.420600000001</v>
      </c>
    </row>
    <row r="1364" spans="2:8" x14ac:dyDescent="0.25">
      <c r="B1364" s="33" t="s">
        <v>26</v>
      </c>
      <c r="C1364" s="36" t="str">
        <f ca="1">VLOOKUP(Tabla1[[#This Row],[Cuenta]],TABLAS!$C:$D,2,0)</f>
        <v>SERVICIOS DE TERCEROS</v>
      </c>
      <c r="D1364" s="33" t="s">
        <v>42</v>
      </c>
      <c r="E1364" s="39" t="str">
        <f ca="1">VLOOKUP(RANDBETWEEN(1,65),TABLAS!$B$4:$D$68,2,0)</f>
        <v>Consultorias</v>
      </c>
      <c r="F1364" s="41">
        <f t="shared" ca="1" si="21"/>
        <v>9138</v>
      </c>
      <c r="G1364" s="41">
        <f ca="1">RANDBETWEEN(70,130)/100*Tabla1[[#This Row],[Valor Meta 2019]]</f>
        <v>9777.66</v>
      </c>
      <c r="H1364" s="40">
        <f ca="1">RANDBETWEEN(70,120)/100*Tabla1[[#This Row],[Valor Real 2019]]</f>
        <v>9777.66</v>
      </c>
    </row>
    <row r="1365" spans="2:8" x14ac:dyDescent="0.25">
      <c r="B1365" s="33" t="s">
        <v>26</v>
      </c>
      <c r="C1365" s="36" t="str">
        <f ca="1">VLOOKUP(Tabla1[[#This Row],[Cuenta]],TABLAS!$C:$D,2,0)</f>
        <v>PERSONAL</v>
      </c>
      <c r="D1365" s="33" t="s">
        <v>42</v>
      </c>
      <c r="E1365" s="39" t="str">
        <f ca="1">VLOOKUP(RANDBETWEEN(1,65),TABLAS!$B$4:$D$68,2,0)</f>
        <v>Uniformes</v>
      </c>
      <c r="F1365" s="41">
        <f t="shared" ca="1" si="21"/>
        <v>18672</v>
      </c>
      <c r="G1365" s="41">
        <f ca="1">RANDBETWEEN(70,130)/100*Tabla1[[#This Row],[Valor Meta 2019]]</f>
        <v>13443.84</v>
      </c>
      <c r="H1365" s="40">
        <f ca="1">RANDBETWEEN(70,120)/100*Tabla1[[#This Row],[Valor Real 2019]]</f>
        <v>11427.263999999999</v>
      </c>
    </row>
    <row r="1366" spans="2:8" x14ac:dyDescent="0.25">
      <c r="B1366" s="33" t="s">
        <v>26</v>
      </c>
      <c r="C1366" s="36" t="str">
        <f ca="1">VLOOKUP(Tabla1[[#This Row],[Cuenta]],TABLAS!$C:$D,2,0)</f>
        <v>DEPRECIACIÓN, MAQ Y EQUIPOS</v>
      </c>
      <c r="D1366" s="33" t="s">
        <v>43</v>
      </c>
      <c r="E1366" s="39" t="str">
        <f ca="1">VLOOKUP(RANDBETWEEN(1,65),TABLAS!$B$4:$D$68,2,0)</f>
        <v>Deprec.Equipo de transporte Costo</v>
      </c>
      <c r="F1366" s="41">
        <f t="shared" ca="1" si="21"/>
        <v>15648</v>
      </c>
      <c r="G1366" s="41">
        <f ca="1">RANDBETWEEN(70,130)/100*Tabla1[[#This Row],[Valor Meta 2019]]</f>
        <v>14552.640000000001</v>
      </c>
      <c r="H1366" s="40">
        <f ca="1">RANDBETWEEN(70,120)/100*Tabla1[[#This Row],[Valor Real 2019]]</f>
        <v>12660.796800000002</v>
      </c>
    </row>
    <row r="1367" spans="2:8" x14ac:dyDescent="0.25">
      <c r="B1367" s="33" t="s">
        <v>26</v>
      </c>
      <c r="C1367" s="36" t="str">
        <f ca="1">VLOOKUP(Tabla1[[#This Row],[Cuenta]],TABLAS!$C:$D,2,0)</f>
        <v>PERSONAL</v>
      </c>
      <c r="D1367" s="33" t="s">
        <v>43</v>
      </c>
      <c r="E1367" s="39" t="str">
        <f ca="1">VLOOKUP(RANDBETWEEN(1,65),TABLAS!$B$4:$D$68,2,0)</f>
        <v>Consumos</v>
      </c>
      <c r="F1367" s="41">
        <f t="shared" ca="1" si="21"/>
        <v>25739</v>
      </c>
      <c r="G1367" s="41">
        <f ca="1">RANDBETWEEN(70,130)/100*Tabla1[[#This Row],[Valor Meta 2019]]</f>
        <v>20591.2</v>
      </c>
      <c r="H1367" s="40">
        <f ca="1">RANDBETWEEN(70,120)/100*Tabla1[[#This Row],[Valor Real 2019]]</f>
        <v>15237.488000000001</v>
      </c>
    </row>
    <row r="1368" spans="2:8" x14ac:dyDescent="0.25">
      <c r="B1368" s="33" t="s">
        <v>26</v>
      </c>
      <c r="C1368" s="36" t="str">
        <f ca="1">VLOOKUP(Tabla1[[#This Row],[Cuenta]],TABLAS!$C:$D,2,0)</f>
        <v>GESTIÓN</v>
      </c>
      <c r="D1368" s="33" t="s">
        <v>43</v>
      </c>
      <c r="E1368" s="39" t="str">
        <f ca="1">VLOOKUP(RANDBETWEEN(1,65),TABLAS!$B$4:$D$68,2,0)</f>
        <v>Movilidad</v>
      </c>
      <c r="F1368" s="41">
        <f t="shared" ca="1" si="21"/>
        <v>28214</v>
      </c>
      <c r="G1368" s="41">
        <f ca="1">RANDBETWEEN(70,130)/100*Tabla1[[#This Row],[Valor Meta 2019]]</f>
        <v>35267.5</v>
      </c>
      <c r="H1368" s="40">
        <f ca="1">RANDBETWEEN(70,120)/100*Tabla1[[#This Row],[Valor Real 2019]]</f>
        <v>33151.449999999997</v>
      </c>
    </row>
    <row r="1369" spans="2:8" x14ac:dyDescent="0.25">
      <c r="B1369" s="33" t="s">
        <v>26</v>
      </c>
      <c r="C1369" s="36" t="str">
        <f ca="1">VLOOKUP(Tabla1[[#This Row],[Cuenta]],TABLAS!$C:$D,2,0)</f>
        <v>PERSONAL</v>
      </c>
      <c r="D1369" s="33" t="s">
        <v>43</v>
      </c>
      <c r="E1369" s="39" t="str">
        <f ca="1">VLOOKUP(RANDBETWEEN(1,65),TABLAS!$B$4:$D$68,2,0)</f>
        <v>Indemnizacion Despido Arbitrario</v>
      </c>
      <c r="F1369" s="41">
        <f t="shared" ca="1" si="21"/>
        <v>10306</v>
      </c>
      <c r="G1369" s="41">
        <f ca="1">RANDBETWEEN(70,130)/100*Tabla1[[#This Row],[Valor Meta 2019]]</f>
        <v>12985.56</v>
      </c>
      <c r="H1369" s="40">
        <f ca="1">RANDBETWEEN(70,120)/100*Tabla1[[#This Row],[Valor Real 2019]]</f>
        <v>15452.816399999998</v>
      </c>
    </row>
    <row r="1370" spans="2:8" x14ac:dyDescent="0.25">
      <c r="B1370" s="33" t="s">
        <v>26</v>
      </c>
      <c r="C1370" s="36" t="str">
        <f ca="1">VLOOKUP(Tabla1[[#This Row],[Cuenta]],TABLAS!$C:$D,2,0)</f>
        <v>DEPRECIACIÓN, MAQ Y EQUIPOS</v>
      </c>
      <c r="D1370" s="33" t="s">
        <v>43</v>
      </c>
      <c r="E1370" s="39" t="str">
        <f ca="1">VLOOKUP(RANDBETWEEN(1,65),TABLAS!$B$4:$D$68,2,0)</f>
        <v>Deprec.Equipo de transporte Costo</v>
      </c>
      <c r="F1370" s="41">
        <f t="shared" ca="1" si="21"/>
        <v>11249</v>
      </c>
      <c r="G1370" s="41">
        <f ca="1">RANDBETWEEN(70,130)/100*Tabla1[[#This Row],[Valor Meta 2019]]</f>
        <v>13386.31</v>
      </c>
      <c r="H1370" s="40">
        <f ca="1">RANDBETWEEN(70,120)/100*Tabla1[[#This Row],[Valor Real 2019]]</f>
        <v>11244.500399999999</v>
      </c>
    </row>
    <row r="1371" spans="2:8" x14ac:dyDescent="0.25">
      <c r="B1371" s="33" t="s">
        <v>26</v>
      </c>
      <c r="C1371" s="36" t="str">
        <f ca="1">VLOOKUP(Tabla1[[#This Row],[Cuenta]],TABLAS!$C:$D,2,0)</f>
        <v>SERVICIOS DE TERCEROS</v>
      </c>
      <c r="D1371" s="33" t="s">
        <v>43</v>
      </c>
      <c r="E1371" s="39" t="str">
        <f ca="1">VLOOKUP(RANDBETWEEN(1,65),TABLAS!$B$4:$D$68,2,0)</f>
        <v>Flete a Provincia</v>
      </c>
      <c r="F1371" s="41">
        <f t="shared" ca="1" si="21"/>
        <v>9528</v>
      </c>
      <c r="G1371" s="41">
        <f ca="1">RANDBETWEEN(70,130)/100*Tabla1[[#This Row],[Valor Meta 2019]]</f>
        <v>6764.88</v>
      </c>
      <c r="H1371" s="40">
        <f ca="1">RANDBETWEEN(70,120)/100*Tabla1[[#This Row],[Valor Real 2019]]</f>
        <v>6561.9336000000003</v>
      </c>
    </row>
    <row r="1372" spans="2:8" x14ac:dyDescent="0.25">
      <c r="B1372" s="33" t="s">
        <v>26</v>
      </c>
      <c r="C1372" s="36" t="str">
        <f ca="1">VLOOKUP(Tabla1[[#This Row],[Cuenta]],TABLAS!$C:$D,2,0)</f>
        <v>SERVICIOS DE TERCEROS</v>
      </c>
      <c r="D1372" s="33" t="s">
        <v>43</v>
      </c>
      <c r="E1372" s="39" t="str">
        <f ca="1">VLOOKUP(RANDBETWEEN(1,65),TABLAS!$B$4:$D$68,2,0)</f>
        <v>Gtos.reclamos de clientes</v>
      </c>
      <c r="F1372" s="41">
        <f t="shared" ca="1" si="21"/>
        <v>23539</v>
      </c>
      <c r="G1372" s="41">
        <f ca="1">RANDBETWEEN(70,130)/100*Tabla1[[#This Row],[Valor Meta 2019]]</f>
        <v>17418.86</v>
      </c>
      <c r="H1372" s="40">
        <f ca="1">RANDBETWEEN(70,120)/100*Tabla1[[#This Row],[Valor Real 2019]]</f>
        <v>18463.991600000001</v>
      </c>
    </row>
    <row r="1373" spans="2:8" x14ac:dyDescent="0.25">
      <c r="B1373" s="33" t="s">
        <v>26</v>
      </c>
      <c r="C1373" s="36" t="str">
        <f ca="1">VLOOKUP(Tabla1[[#This Row],[Cuenta]],TABLAS!$C:$D,2,0)</f>
        <v>PERSONAL</v>
      </c>
      <c r="D1373" s="33" t="s">
        <v>43</v>
      </c>
      <c r="E1373" s="39" t="str">
        <f ca="1">VLOOKUP(RANDBETWEEN(1,65),TABLAS!$B$4:$D$68,2,0)</f>
        <v>Gratif. Ordinarias Empleados</v>
      </c>
      <c r="F1373" s="41">
        <f t="shared" ca="1" si="21"/>
        <v>18309</v>
      </c>
      <c r="G1373" s="41">
        <f ca="1">RANDBETWEEN(70,130)/100*Tabla1[[#This Row],[Valor Meta 2019]]</f>
        <v>23618.61</v>
      </c>
      <c r="H1373" s="40">
        <f ca="1">RANDBETWEEN(70,120)/100*Tabla1[[#This Row],[Valor Real 2019]]</f>
        <v>20784.376800000002</v>
      </c>
    </row>
    <row r="1374" spans="2:8" x14ac:dyDescent="0.25">
      <c r="B1374" s="33" t="s">
        <v>0</v>
      </c>
      <c r="C1374" s="36" t="str">
        <f ca="1">VLOOKUP(Tabla1[[#This Row],[Cuenta]],TABLAS!$C:$D,2,0)</f>
        <v>SERVICIOS DE TERCEROS</v>
      </c>
      <c r="D1374" s="33" t="s">
        <v>38</v>
      </c>
      <c r="E1374" s="39" t="str">
        <f ca="1">VLOOKUP(RANDBETWEEN(1,65),TABLAS!$B$4:$D$68,2,0)</f>
        <v>Aporte Publicitario</v>
      </c>
      <c r="F1374" s="41">
        <f t="shared" ca="1" si="21"/>
        <v>19774</v>
      </c>
      <c r="G1374" s="41">
        <f ca="1">RANDBETWEEN(70,130)/100*Tabla1[[#This Row],[Valor Meta 2019]]</f>
        <v>23531.059999999998</v>
      </c>
      <c r="H1374" s="40">
        <f ca="1">RANDBETWEEN(70,120)/100*Tabla1[[#This Row],[Valor Real 2019]]</f>
        <v>20707.332799999996</v>
      </c>
    </row>
    <row r="1375" spans="2:8" x14ac:dyDescent="0.25">
      <c r="B1375" s="33" t="s">
        <v>0</v>
      </c>
      <c r="C1375" s="36" t="str">
        <f ca="1">VLOOKUP(Tabla1[[#This Row],[Cuenta]],TABLAS!$C:$D,2,0)</f>
        <v>PERSONAL</v>
      </c>
      <c r="D1375" s="33" t="s">
        <v>38</v>
      </c>
      <c r="E1375" s="39" t="str">
        <f ca="1">VLOOKUP(RANDBETWEEN(1,65),TABLAS!$B$4:$D$68,2,0)</f>
        <v>CTS-Compensación por tiempo de servicio</v>
      </c>
      <c r="F1375" s="41">
        <f t="shared" ca="1" si="21"/>
        <v>27697</v>
      </c>
      <c r="G1375" s="41">
        <f ca="1">RANDBETWEEN(70,130)/100*Tabla1[[#This Row],[Valor Meta 2019]]</f>
        <v>21049.72</v>
      </c>
      <c r="H1375" s="40">
        <f ca="1">RANDBETWEEN(70,120)/100*Tabla1[[#This Row],[Valor Real 2019]]</f>
        <v>23575.686400000002</v>
      </c>
    </row>
    <row r="1376" spans="2:8" x14ac:dyDescent="0.25">
      <c r="B1376" s="33" t="s">
        <v>0</v>
      </c>
      <c r="C1376" s="36" t="str">
        <f ca="1">VLOOKUP(Tabla1[[#This Row],[Cuenta]],TABLAS!$C:$D,2,0)</f>
        <v>SERVICIOS DE TERCEROS</v>
      </c>
      <c r="D1376" s="33" t="s">
        <v>38</v>
      </c>
      <c r="E1376" s="39" t="str">
        <f ca="1">VLOOKUP(RANDBETWEEN(1,65),TABLAS!$B$4:$D$68,2,0)</f>
        <v>Gasto de viaje</v>
      </c>
      <c r="F1376" s="41">
        <f t="shared" ca="1" si="21"/>
        <v>19155</v>
      </c>
      <c r="G1376" s="41">
        <f ca="1">RANDBETWEEN(70,130)/100*Tabla1[[#This Row],[Valor Meta 2019]]</f>
        <v>20687.400000000001</v>
      </c>
      <c r="H1376" s="40">
        <f ca="1">RANDBETWEEN(70,120)/100*Tabla1[[#This Row],[Valor Real 2019]]</f>
        <v>17584.29</v>
      </c>
    </row>
    <row r="1377" spans="2:8" x14ac:dyDescent="0.25">
      <c r="B1377" s="33" t="s">
        <v>0</v>
      </c>
      <c r="C1377" s="36" t="str">
        <f ca="1">VLOOKUP(Tabla1[[#This Row],[Cuenta]],TABLAS!$C:$D,2,0)</f>
        <v>PERSONAL</v>
      </c>
      <c r="D1377" s="33" t="s">
        <v>38</v>
      </c>
      <c r="E1377" s="39" t="str">
        <f ca="1">VLOOKUP(RANDBETWEEN(1,65),TABLAS!$B$4:$D$68,2,0)</f>
        <v>Seguro de vida</v>
      </c>
      <c r="F1377" s="41">
        <f t="shared" ca="1" si="21"/>
        <v>22007</v>
      </c>
      <c r="G1377" s="41">
        <f ca="1">RANDBETWEEN(70,130)/100*Tabla1[[#This Row],[Valor Meta 2019]]</f>
        <v>28609.100000000002</v>
      </c>
      <c r="H1377" s="40">
        <f ca="1">RANDBETWEEN(70,120)/100*Tabla1[[#This Row],[Valor Real 2019]]</f>
        <v>27178.645</v>
      </c>
    </row>
    <row r="1378" spans="2:8" x14ac:dyDescent="0.25">
      <c r="B1378" s="33" t="s">
        <v>0</v>
      </c>
      <c r="C1378" s="36" t="str">
        <f ca="1">VLOOKUP(Tabla1[[#This Row],[Cuenta]],TABLAS!$C:$D,2,0)</f>
        <v>DEPRECIACIÓN, MAQ Y EQUIPOS</v>
      </c>
      <c r="D1378" s="33" t="s">
        <v>38</v>
      </c>
      <c r="E1378" s="39" t="str">
        <f ca="1">VLOOKUP(RANDBETWEEN(1,65),TABLAS!$B$4:$D$68,2,0)</f>
        <v>Deprec.Edificaciones Costo</v>
      </c>
      <c r="F1378" s="41">
        <f t="shared" ca="1" si="21"/>
        <v>16910</v>
      </c>
      <c r="G1378" s="41">
        <f ca="1">RANDBETWEEN(70,130)/100*Tabla1[[#This Row],[Valor Meta 2019]]</f>
        <v>19615.599999999999</v>
      </c>
      <c r="H1378" s="40">
        <f ca="1">RANDBETWEEN(70,120)/100*Tabla1[[#This Row],[Valor Real 2019]]</f>
        <v>16673.259999999998</v>
      </c>
    </row>
    <row r="1379" spans="2:8" x14ac:dyDescent="0.25">
      <c r="B1379" s="33" t="s">
        <v>0</v>
      </c>
      <c r="C1379" s="36" t="str">
        <f ca="1">VLOOKUP(Tabla1[[#This Row],[Cuenta]],TABLAS!$C:$D,2,0)</f>
        <v>PERSONAL</v>
      </c>
      <c r="D1379" s="33" t="s">
        <v>38</v>
      </c>
      <c r="E1379" s="39" t="str">
        <f ca="1">VLOOKUP(RANDBETWEEN(1,65),TABLAS!$B$4:$D$68,2,0)</f>
        <v>Seguro de vida</v>
      </c>
      <c r="F1379" s="41">
        <f t="shared" ca="1" si="21"/>
        <v>23653</v>
      </c>
      <c r="G1379" s="41">
        <f ca="1">RANDBETWEEN(70,130)/100*Tabla1[[#This Row],[Valor Meta 2019]]</f>
        <v>16557.099999999999</v>
      </c>
      <c r="H1379" s="40">
        <f ca="1">RANDBETWEEN(70,120)/100*Tabla1[[#This Row],[Valor Real 2019]]</f>
        <v>12748.966999999999</v>
      </c>
    </row>
    <row r="1380" spans="2:8" x14ac:dyDescent="0.25">
      <c r="B1380" s="33" t="s">
        <v>0</v>
      </c>
      <c r="C1380" s="36" t="str">
        <f ca="1">VLOOKUP(Tabla1[[#This Row],[Cuenta]],TABLAS!$C:$D,2,0)</f>
        <v>DEPRECIACIÓN, MAQ Y EQUIPOS</v>
      </c>
      <c r="D1380" s="33" t="s">
        <v>39</v>
      </c>
      <c r="E1380" s="39" t="str">
        <f ca="1">VLOOKUP(RANDBETWEEN(1,65),TABLAS!$B$4:$D$68,2,0)</f>
        <v>Deprec.Maquinarias Costo</v>
      </c>
      <c r="F1380" s="41">
        <f t="shared" ca="1" si="21"/>
        <v>11410</v>
      </c>
      <c r="G1380" s="41">
        <f ca="1">RANDBETWEEN(70,130)/100*Tabla1[[#This Row],[Valor Meta 2019]]</f>
        <v>8557.5</v>
      </c>
      <c r="H1380" s="40">
        <f ca="1">RANDBETWEEN(70,120)/100*Tabla1[[#This Row],[Valor Real 2019]]</f>
        <v>10097.85</v>
      </c>
    </row>
    <row r="1381" spans="2:8" x14ac:dyDescent="0.25">
      <c r="B1381" s="33" t="s">
        <v>0</v>
      </c>
      <c r="C1381" s="36" t="str">
        <f ca="1">VLOOKUP(Tabla1[[#This Row],[Cuenta]],TABLAS!$C:$D,2,0)</f>
        <v>DEPRECIACIÓN, MAQ Y EQUIPOS</v>
      </c>
      <c r="D1381" s="33" t="s">
        <v>39</v>
      </c>
      <c r="E1381" s="39" t="str">
        <f ca="1">VLOOKUP(RANDBETWEEN(1,65),TABLAS!$B$4:$D$68,2,0)</f>
        <v>Dperec.Muebles y enseres Costo</v>
      </c>
      <c r="F1381" s="41">
        <f t="shared" ca="1" si="21"/>
        <v>12884</v>
      </c>
      <c r="G1381" s="41">
        <f ca="1">RANDBETWEEN(70,130)/100*Tabla1[[#This Row],[Valor Meta 2019]]</f>
        <v>16233.84</v>
      </c>
      <c r="H1381" s="40">
        <f ca="1">RANDBETWEEN(70,120)/100*Tabla1[[#This Row],[Valor Real 2019]]</f>
        <v>12337.7184</v>
      </c>
    </row>
    <row r="1382" spans="2:8" x14ac:dyDescent="0.25">
      <c r="B1382" s="33" t="s">
        <v>0</v>
      </c>
      <c r="C1382" s="36" t="str">
        <f ca="1">VLOOKUP(Tabla1[[#This Row],[Cuenta]],TABLAS!$C:$D,2,0)</f>
        <v>SERVICIOS DE TERCEROS</v>
      </c>
      <c r="D1382" s="33" t="s">
        <v>39</v>
      </c>
      <c r="E1382" s="39" t="str">
        <f ca="1">VLOOKUP(RANDBETWEEN(1,65),TABLAS!$B$4:$D$68,2,0)</f>
        <v>Limpieza</v>
      </c>
      <c r="F1382" s="41">
        <f t="shared" ca="1" si="21"/>
        <v>15793</v>
      </c>
      <c r="G1382" s="41">
        <f ca="1">RANDBETWEEN(70,130)/100*Tabla1[[#This Row],[Valor Meta 2019]]</f>
        <v>12160.61</v>
      </c>
      <c r="H1382" s="40">
        <f ca="1">RANDBETWEEN(70,120)/100*Tabla1[[#This Row],[Valor Real 2019]]</f>
        <v>14592.732</v>
      </c>
    </row>
    <row r="1383" spans="2:8" x14ac:dyDescent="0.25">
      <c r="B1383" s="33" t="s">
        <v>0</v>
      </c>
      <c r="C1383" s="36" t="str">
        <f ca="1">VLOOKUP(Tabla1[[#This Row],[Cuenta]],TABLAS!$C:$D,2,0)</f>
        <v>SERVICIOS DE TERCEROS</v>
      </c>
      <c r="D1383" s="33" t="s">
        <v>39</v>
      </c>
      <c r="E1383" s="39" t="str">
        <f ca="1">VLOOKUP(RANDBETWEEN(1,65),TABLAS!$B$4:$D$68,2,0)</f>
        <v>Courier</v>
      </c>
      <c r="F1383" s="41">
        <f t="shared" ca="1" si="21"/>
        <v>19472</v>
      </c>
      <c r="G1383" s="41">
        <f ca="1">RANDBETWEEN(70,130)/100*Tabla1[[#This Row],[Valor Meta 2019]]</f>
        <v>21029.760000000002</v>
      </c>
      <c r="H1383" s="40">
        <f ca="1">RANDBETWEEN(70,120)/100*Tabla1[[#This Row],[Valor Real 2019]]</f>
        <v>18295.891200000002</v>
      </c>
    </row>
    <row r="1384" spans="2:8" x14ac:dyDescent="0.25">
      <c r="B1384" s="33" t="s">
        <v>0</v>
      </c>
      <c r="C1384" s="36" t="str">
        <f ca="1">VLOOKUP(Tabla1[[#This Row],[Cuenta]],TABLAS!$C:$D,2,0)</f>
        <v>DEPRECIACIÓN, MAQ Y EQUIPOS</v>
      </c>
      <c r="D1384" s="33" t="s">
        <v>39</v>
      </c>
      <c r="E1384" s="39" t="str">
        <f ca="1">VLOOKUP(RANDBETWEEN(1,65),TABLAS!$B$4:$D$68,2,0)</f>
        <v>Deprec. Edificaciones leasing</v>
      </c>
      <c r="F1384" s="41">
        <f t="shared" ca="1" si="21"/>
        <v>16886</v>
      </c>
      <c r="G1384" s="41">
        <f ca="1">RANDBETWEEN(70,130)/100*Tabla1[[#This Row],[Valor Meta 2019]]</f>
        <v>21107.5</v>
      </c>
      <c r="H1384" s="40">
        <f ca="1">RANDBETWEEN(70,120)/100*Tabla1[[#This Row],[Valor Real 2019]]</f>
        <v>19418.900000000001</v>
      </c>
    </row>
    <row r="1385" spans="2:8" x14ac:dyDescent="0.25">
      <c r="B1385" s="33" t="s">
        <v>0</v>
      </c>
      <c r="C1385" s="36" t="str">
        <f ca="1">VLOOKUP(Tabla1[[#This Row],[Cuenta]],TABLAS!$C:$D,2,0)</f>
        <v>SERVICIOS DE TERCEROS</v>
      </c>
      <c r="D1385" s="33" t="s">
        <v>39</v>
      </c>
      <c r="E1385" s="39" t="str">
        <f ca="1">VLOOKUP(RANDBETWEEN(1,65),TABLAS!$B$4:$D$68,2,0)</f>
        <v>Gtos.reclamos de clientes</v>
      </c>
      <c r="F1385" s="41">
        <f t="shared" ca="1" si="21"/>
        <v>20114</v>
      </c>
      <c r="G1385" s="41">
        <f ca="1">RANDBETWEEN(70,130)/100*Tabla1[[#This Row],[Valor Meta 2019]]</f>
        <v>22125.4</v>
      </c>
      <c r="H1385" s="40">
        <f ca="1">RANDBETWEEN(70,120)/100*Tabla1[[#This Row],[Valor Real 2019]]</f>
        <v>26107.972000000002</v>
      </c>
    </row>
    <row r="1386" spans="2:8" x14ac:dyDescent="0.25">
      <c r="B1386" s="33" t="s">
        <v>0</v>
      </c>
      <c r="C1386" s="36" t="str">
        <f ca="1">VLOOKUP(Tabla1[[#This Row],[Cuenta]],TABLAS!$C:$D,2,0)</f>
        <v>SERVICIOS DE TERCEROS</v>
      </c>
      <c r="D1386" s="33" t="s">
        <v>39</v>
      </c>
      <c r="E1386" s="39" t="str">
        <f ca="1">VLOOKUP(RANDBETWEEN(1,65),TABLAS!$B$4:$D$68,2,0)</f>
        <v>Servicio de montacarga</v>
      </c>
      <c r="F1386" s="41">
        <f t="shared" ca="1" si="21"/>
        <v>14791</v>
      </c>
      <c r="G1386" s="41">
        <f ca="1">RANDBETWEEN(70,130)/100*Tabla1[[#This Row],[Valor Meta 2019]]</f>
        <v>13903.539999999999</v>
      </c>
      <c r="H1386" s="40">
        <f ca="1">RANDBETWEEN(70,120)/100*Tabla1[[#This Row],[Valor Real 2019]]</f>
        <v>9732.4779999999992</v>
      </c>
    </row>
    <row r="1387" spans="2:8" x14ac:dyDescent="0.25">
      <c r="B1387" s="33" t="s">
        <v>0</v>
      </c>
      <c r="C1387" s="36" t="str">
        <f ca="1">VLOOKUP(Tabla1[[#This Row],[Cuenta]],TABLAS!$C:$D,2,0)</f>
        <v>DEPRECIACIÓN, MAQ Y EQUIPOS</v>
      </c>
      <c r="D1387" s="33" t="s">
        <v>39</v>
      </c>
      <c r="E1387" s="39" t="str">
        <f ca="1">VLOOKUP(RANDBETWEEN(1,65),TABLAS!$B$4:$D$68,2,0)</f>
        <v>Deprec.Maquinarias leasing</v>
      </c>
      <c r="F1387" s="41">
        <f t="shared" ca="1" si="21"/>
        <v>19777</v>
      </c>
      <c r="G1387" s="41">
        <f ca="1">RANDBETWEEN(70,130)/100*Tabla1[[#This Row],[Valor Meta 2019]]</f>
        <v>19974.77</v>
      </c>
      <c r="H1387" s="40">
        <f ca="1">RANDBETWEEN(70,120)/100*Tabla1[[#This Row],[Valor Real 2019]]</f>
        <v>19775.022300000001</v>
      </c>
    </row>
    <row r="1388" spans="2:8" x14ac:dyDescent="0.25">
      <c r="B1388" s="33" t="s">
        <v>0</v>
      </c>
      <c r="C1388" s="36" t="str">
        <f ca="1">VLOOKUP(Tabla1[[#This Row],[Cuenta]],TABLAS!$C:$D,2,0)</f>
        <v>GESTIÓN</v>
      </c>
      <c r="D1388" s="33" t="s">
        <v>39</v>
      </c>
      <c r="E1388" s="39" t="str">
        <f ca="1">VLOOKUP(RANDBETWEEN(1,65),TABLAS!$B$4:$D$68,2,0)</f>
        <v>Sanciones Administra</v>
      </c>
      <c r="F1388" s="41">
        <f t="shared" ca="1" si="21"/>
        <v>16328</v>
      </c>
      <c r="G1388" s="41">
        <f ca="1">RANDBETWEEN(70,130)/100*Tabla1[[#This Row],[Valor Meta 2019]]</f>
        <v>21063.119999999999</v>
      </c>
      <c r="H1388" s="40">
        <f ca="1">RANDBETWEEN(70,120)/100*Tabla1[[#This Row],[Valor Real 2019]]</f>
        <v>25065.112799999999</v>
      </c>
    </row>
    <row r="1389" spans="2:8" x14ac:dyDescent="0.25">
      <c r="B1389" s="33" t="s">
        <v>0</v>
      </c>
      <c r="C1389" s="36" t="str">
        <f ca="1">VLOOKUP(Tabla1[[#This Row],[Cuenta]],TABLAS!$C:$D,2,0)</f>
        <v>GESTIÓN</v>
      </c>
      <c r="D1389" s="33" t="s">
        <v>39</v>
      </c>
      <c r="E1389" s="39" t="str">
        <f ca="1">VLOOKUP(RANDBETWEEN(1,65),TABLAS!$B$4:$D$68,2,0)</f>
        <v>Combustible</v>
      </c>
      <c r="F1389" s="41">
        <f t="shared" ca="1" si="21"/>
        <v>24283</v>
      </c>
      <c r="G1389" s="41">
        <f ca="1">RANDBETWEEN(70,130)/100*Tabla1[[#This Row],[Valor Meta 2019]]</f>
        <v>26711.300000000003</v>
      </c>
      <c r="H1389" s="40">
        <f ca="1">RANDBETWEEN(70,120)/100*Tabla1[[#This Row],[Valor Real 2019]]</f>
        <v>25909.961000000003</v>
      </c>
    </row>
    <row r="1390" spans="2:8" x14ac:dyDescent="0.25">
      <c r="B1390" s="33" t="s">
        <v>0</v>
      </c>
      <c r="C1390" s="36" t="str">
        <f ca="1">VLOOKUP(Tabla1[[#This Row],[Cuenta]],TABLAS!$C:$D,2,0)</f>
        <v>PERSONAL</v>
      </c>
      <c r="D1390" s="33" t="s">
        <v>39</v>
      </c>
      <c r="E1390" s="39" t="str">
        <f ca="1">VLOOKUP(RANDBETWEEN(1,65),TABLAS!$B$4:$D$68,2,0)</f>
        <v>Movilidad y/o servicio de Transporte</v>
      </c>
      <c r="F1390" s="41">
        <f t="shared" ca="1" si="21"/>
        <v>11724</v>
      </c>
      <c r="G1390" s="41">
        <f ca="1">RANDBETWEEN(70,130)/100*Tabla1[[#This Row],[Valor Meta 2019]]</f>
        <v>11724</v>
      </c>
      <c r="H1390" s="40">
        <f ca="1">RANDBETWEEN(70,120)/100*Tabla1[[#This Row],[Valor Real 2019]]</f>
        <v>13482.599999999999</v>
      </c>
    </row>
    <row r="1391" spans="2:8" x14ac:dyDescent="0.25">
      <c r="B1391" s="33" t="s">
        <v>0</v>
      </c>
      <c r="C1391" s="36" t="str">
        <f ca="1">VLOOKUP(Tabla1[[#This Row],[Cuenta]],TABLAS!$C:$D,2,0)</f>
        <v>GESTIÓN</v>
      </c>
      <c r="D1391" s="33" t="s">
        <v>39</v>
      </c>
      <c r="E1391" s="39" t="str">
        <f ca="1">VLOOKUP(RANDBETWEEN(1,65),TABLAS!$B$4:$D$68,2,0)</f>
        <v>Seguros-vehiculos</v>
      </c>
      <c r="F1391" s="41">
        <f t="shared" ca="1" si="21"/>
        <v>13701</v>
      </c>
      <c r="G1391" s="41">
        <f ca="1">RANDBETWEEN(70,130)/100*Tabla1[[#This Row],[Valor Meta 2019]]</f>
        <v>16989.240000000002</v>
      </c>
      <c r="H1391" s="40">
        <f ca="1">RANDBETWEEN(70,120)/100*Tabla1[[#This Row],[Valor Real 2019]]</f>
        <v>17159.132400000002</v>
      </c>
    </row>
    <row r="1392" spans="2:8" x14ac:dyDescent="0.25">
      <c r="B1392" s="33" t="s">
        <v>0</v>
      </c>
      <c r="C1392" s="36" t="str">
        <f ca="1">VLOOKUP(Tabla1[[#This Row],[Cuenta]],TABLAS!$C:$D,2,0)</f>
        <v>PERSONAL</v>
      </c>
      <c r="D1392" s="33" t="s">
        <v>39</v>
      </c>
      <c r="E1392" s="39" t="str">
        <f ca="1">VLOOKUP(RANDBETWEEN(1,65),TABLAS!$B$4:$D$68,2,0)</f>
        <v>Vacaciones</v>
      </c>
      <c r="F1392" s="41">
        <f t="shared" ca="1" si="21"/>
        <v>20878</v>
      </c>
      <c r="G1392" s="41">
        <f ca="1">RANDBETWEEN(70,130)/100*Tabla1[[#This Row],[Valor Meta 2019]]</f>
        <v>16702.400000000001</v>
      </c>
      <c r="H1392" s="40">
        <f ca="1">RANDBETWEEN(70,120)/100*Tabla1[[#This Row],[Valor Real 2019]]</f>
        <v>15533.232000000002</v>
      </c>
    </row>
    <row r="1393" spans="2:8" x14ac:dyDescent="0.25">
      <c r="B1393" s="33" t="s">
        <v>0</v>
      </c>
      <c r="C1393" s="36" t="str">
        <f ca="1">VLOOKUP(Tabla1[[#This Row],[Cuenta]],TABLAS!$C:$D,2,0)</f>
        <v>SERVICIOS DE TERCEROS</v>
      </c>
      <c r="D1393" s="33" t="s">
        <v>39</v>
      </c>
      <c r="E1393" s="39" t="str">
        <f ca="1">VLOOKUP(RANDBETWEEN(1,65),TABLAS!$B$4:$D$68,2,0)</f>
        <v>Mantenimiento / Reparaciones</v>
      </c>
      <c r="F1393" s="41">
        <f t="shared" ca="1" si="21"/>
        <v>8153</v>
      </c>
      <c r="G1393" s="41">
        <f ca="1">RANDBETWEEN(70,130)/100*Tabla1[[#This Row],[Valor Meta 2019]]</f>
        <v>10354.31</v>
      </c>
      <c r="H1393" s="40">
        <f ca="1">RANDBETWEEN(70,120)/100*Tabla1[[#This Row],[Valor Real 2019]]</f>
        <v>7869.2755999999999</v>
      </c>
    </row>
    <row r="1394" spans="2:8" x14ac:dyDescent="0.25">
      <c r="B1394" s="33" t="s">
        <v>0</v>
      </c>
      <c r="C1394" s="36" t="str">
        <f ca="1">VLOOKUP(Tabla1[[#This Row],[Cuenta]],TABLAS!$C:$D,2,0)</f>
        <v>SERVICIOS DE TERCEROS</v>
      </c>
      <c r="D1394" s="33" t="s">
        <v>40</v>
      </c>
      <c r="E1394" s="39" t="str">
        <f ca="1">VLOOKUP(RANDBETWEEN(1,65),TABLAS!$B$4:$D$68,2,0)</f>
        <v>Mantenimiento / Reparaciones</v>
      </c>
      <c r="F1394" s="41">
        <f t="shared" ca="1" si="21"/>
        <v>19005</v>
      </c>
      <c r="G1394" s="41">
        <f ca="1">RANDBETWEEN(70,130)/100*Tabla1[[#This Row],[Valor Meta 2019]]</f>
        <v>19955.25</v>
      </c>
      <c r="H1394" s="40">
        <f ca="1">RANDBETWEEN(70,120)/100*Tabla1[[#This Row],[Valor Real 2019]]</f>
        <v>15565.095000000001</v>
      </c>
    </row>
    <row r="1395" spans="2:8" x14ac:dyDescent="0.25">
      <c r="B1395" s="33" t="s">
        <v>0</v>
      </c>
      <c r="C1395" s="36" t="str">
        <f ca="1">VLOOKUP(Tabla1[[#This Row],[Cuenta]],TABLAS!$C:$D,2,0)</f>
        <v>SERVICIOS DE TERCEROS</v>
      </c>
      <c r="D1395" s="33" t="s">
        <v>40</v>
      </c>
      <c r="E1395" s="39" t="str">
        <f ca="1">VLOOKUP(RANDBETWEEN(1,65),TABLAS!$B$4:$D$68,2,0)</f>
        <v>Courier</v>
      </c>
      <c r="F1395" s="41">
        <f t="shared" ca="1" si="21"/>
        <v>28748</v>
      </c>
      <c r="G1395" s="41">
        <f ca="1">RANDBETWEEN(70,130)/100*Tabla1[[#This Row],[Valor Meta 2019]]</f>
        <v>33635.159999999996</v>
      </c>
      <c r="H1395" s="40">
        <f ca="1">RANDBETWEEN(70,120)/100*Tabla1[[#This Row],[Valor Real 2019]]</f>
        <v>29935.292399999998</v>
      </c>
    </row>
    <row r="1396" spans="2:8" x14ac:dyDescent="0.25">
      <c r="B1396" s="33" t="s">
        <v>0</v>
      </c>
      <c r="C1396" s="36" t="str">
        <f ca="1">VLOOKUP(Tabla1[[#This Row],[Cuenta]],TABLAS!$C:$D,2,0)</f>
        <v>PERSONAL</v>
      </c>
      <c r="D1396" s="33" t="s">
        <v>40</v>
      </c>
      <c r="E1396" s="39" t="str">
        <f ca="1">VLOOKUP(RANDBETWEEN(1,65),TABLAS!$B$4:$D$68,2,0)</f>
        <v>Sueldos</v>
      </c>
      <c r="F1396" s="41">
        <f t="shared" ca="1" si="21"/>
        <v>13770</v>
      </c>
      <c r="G1396" s="41">
        <f ca="1">RANDBETWEEN(70,130)/100*Tabla1[[#This Row],[Valor Meta 2019]]</f>
        <v>11704.5</v>
      </c>
      <c r="H1396" s="40">
        <f ca="1">RANDBETWEEN(70,120)/100*Tabla1[[#This Row],[Valor Real 2019]]</f>
        <v>13226.084999999999</v>
      </c>
    </row>
    <row r="1397" spans="2:8" x14ac:dyDescent="0.25">
      <c r="B1397" s="33" t="s">
        <v>0</v>
      </c>
      <c r="C1397" s="36" t="str">
        <f ca="1">VLOOKUP(Tabla1[[#This Row],[Cuenta]],TABLAS!$C:$D,2,0)</f>
        <v>DEPRECIACIÓN, MAQ Y EQUIPOS</v>
      </c>
      <c r="D1397" s="33" t="s">
        <v>40</v>
      </c>
      <c r="E1397" s="39" t="str">
        <f ca="1">VLOOKUP(RANDBETWEEN(1,65),TABLAS!$B$4:$D$68,2,0)</f>
        <v>Deprec.Equipo de computo leasing</v>
      </c>
      <c r="F1397" s="41">
        <f t="shared" ca="1" si="21"/>
        <v>28797</v>
      </c>
      <c r="G1397" s="41">
        <f ca="1">RANDBETWEEN(70,130)/100*Tabla1[[#This Row],[Valor Meta 2019]]</f>
        <v>33692.49</v>
      </c>
      <c r="H1397" s="40">
        <f ca="1">RANDBETWEEN(70,120)/100*Tabla1[[#This Row],[Valor Real 2019]]</f>
        <v>34029.414899999996</v>
      </c>
    </row>
    <row r="1398" spans="2:8" x14ac:dyDescent="0.25">
      <c r="B1398" s="33" t="s">
        <v>0</v>
      </c>
      <c r="C1398" s="36" t="str">
        <f ca="1">VLOOKUP(Tabla1[[#This Row],[Cuenta]],TABLAS!$C:$D,2,0)</f>
        <v>SERVICIOS DE TERCEROS</v>
      </c>
      <c r="D1398" s="33" t="s">
        <v>40</v>
      </c>
      <c r="E1398" s="39" t="str">
        <f ca="1">VLOOKUP(RANDBETWEEN(1,65),TABLAS!$B$4:$D$68,2,0)</f>
        <v>Aporte Publicitario</v>
      </c>
      <c r="F1398" s="41">
        <f t="shared" ca="1" si="21"/>
        <v>14563</v>
      </c>
      <c r="G1398" s="41">
        <f ca="1">RANDBETWEEN(70,130)/100*Tabla1[[#This Row],[Valor Meta 2019]]</f>
        <v>14417.369999999999</v>
      </c>
      <c r="H1398" s="40">
        <f ca="1">RANDBETWEEN(70,120)/100*Tabla1[[#This Row],[Valor Real 2019]]</f>
        <v>14417.369999999999</v>
      </c>
    </row>
    <row r="1399" spans="2:8" x14ac:dyDescent="0.25">
      <c r="B1399" s="33" t="s">
        <v>0</v>
      </c>
      <c r="C1399" s="36" t="str">
        <f ca="1">VLOOKUP(Tabla1[[#This Row],[Cuenta]],TABLAS!$C:$D,2,0)</f>
        <v>DEPRECIACIÓN, MAQ Y EQUIPOS</v>
      </c>
      <c r="D1399" s="33" t="s">
        <v>40</v>
      </c>
      <c r="E1399" s="39" t="str">
        <f ca="1">VLOOKUP(RANDBETWEEN(1,65),TABLAS!$B$4:$D$68,2,0)</f>
        <v>Deprec.Equipo de transporte Costo</v>
      </c>
      <c r="F1399" s="41">
        <f t="shared" ca="1" si="21"/>
        <v>16771</v>
      </c>
      <c r="G1399" s="41">
        <f ca="1">RANDBETWEEN(70,130)/100*Tabla1[[#This Row],[Valor Meta 2019]]</f>
        <v>14087.64</v>
      </c>
      <c r="H1399" s="40">
        <f ca="1">RANDBETWEEN(70,120)/100*Tabla1[[#This Row],[Valor Real 2019]]</f>
        <v>9861.3479999999981</v>
      </c>
    </row>
    <row r="1400" spans="2:8" x14ac:dyDescent="0.25">
      <c r="B1400" s="33" t="s">
        <v>0</v>
      </c>
      <c r="C1400" s="36" t="str">
        <f ca="1">VLOOKUP(Tabla1[[#This Row],[Cuenta]],TABLAS!$C:$D,2,0)</f>
        <v>GESTIÓN</v>
      </c>
      <c r="D1400" s="33" t="s">
        <v>40</v>
      </c>
      <c r="E1400" s="39" t="str">
        <f ca="1">VLOOKUP(RANDBETWEEN(1,65),TABLAS!$B$4:$D$68,2,0)</f>
        <v>Seguros-vehiculos</v>
      </c>
      <c r="F1400" s="41">
        <f t="shared" ca="1" si="21"/>
        <v>18391</v>
      </c>
      <c r="G1400" s="41">
        <f ca="1">RANDBETWEEN(70,130)/100*Tabla1[[#This Row],[Valor Meta 2019]]</f>
        <v>20414.010000000002</v>
      </c>
      <c r="H1400" s="40">
        <f ca="1">RANDBETWEEN(70,120)/100*Tabla1[[#This Row],[Valor Real 2019]]</f>
        <v>23271.971399999999</v>
      </c>
    </row>
    <row r="1401" spans="2:8" x14ac:dyDescent="0.25">
      <c r="B1401" s="33" t="s">
        <v>0</v>
      </c>
      <c r="C1401" s="36" t="str">
        <f ca="1">VLOOKUP(Tabla1[[#This Row],[Cuenta]],TABLAS!$C:$D,2,0)</f>
        <v>PERSONAL</v>
      </c>
      <c r="D1401" s="33" t="s">
        <v>40</v>
      </c>
      <c r="E1401" s="39" t="str">
        <f ca="1">VLOOKUP(RANDBETWEEN(1,65),TABLAS!$B$4:$D$68,2,0)</f>
        <v>Consumos</v>
      </c>
      <c r="F1401" s="41">
        <f t="shared" ca="1" si="21"/>
        <v>19543</v>
      </c>
      <c r="G1401" s="41">
        <f ca="1">RANDBETWEEN(70,130)/100*Tabla1[[#This Row],[Valor Meta 2019]]</f>
        <v>19347.57</v>
      </c>
      <c r="H1401" s="40">
        <f ca="1">RANDBETWEEN(70,120)/100*Tabla1[[#This Row],[Valor Real 2019]]</f>
        <v>15284.5803</v>
      </c>
    </row>
    <row r="1402" spans="2:8" x14ac:dyDescent="0.25">
      <c r="B1402" s="33" t="s">
        <v>0</v>
      </c>
      <c r="C1402" s="36" t="str">
        <f ca="1">VLOOKUP(Tabla1[[#This Row],[Cuenta]],TABLAS!$C:$D,2,0)</f>
        <v>GESTIÓN</v>
      </c>
      <c r="D1402" s="33" t="s">
        <v>41</v>
      </c>
      <c r="E1402" s="39" t="str">
        <f ca="1">VLOOKUP(RANDBETWEEN(1,65),TABLAS!$B$4:$D$68,2,0)</f>
        <v>Otros-Gastos Reparables</v>
      </c>
      <c r="F1402" s="41">
        <f t="shared" ca="1" si="21"/>
        <v>8293</v>
      </c>
      <c r="G1402" s="41">
        <f ca="1">RANDBETWEEN(70,130)/100*Tabla1[[#This Row],[Valor Meta 2019]]</f>
        <v>8541.7900000000009</v>
      </c>
      <c r="H1402" s="40">
        <f ca="1">RANDBETWEEN(70,120)/100*Tabla1[[#This Row],[Valor Real 2019]]</f>
        <v>7089.6857</v>
      </c>
    </row>
    <row r="1403" spans="2:8" x14ac:dyDescent="0.25">
      <c r="B1403" s="33" t="s">
        <v>0</v>
      </c>
      <c r="C1403" s="36" t="str">
        <f ca="1">VLOOKUP(Tabla1[[#This Row],[Cuenta]],TABLAS!$C:$D,2,0)</f>
        <v>GESTIÓN</v>
      </c>
      <c r="D1403" s="33" t="s">
        <v>41</v>
      </c>
      <c r="E1403" s="39" t="str">
        <f ca="1">VLOOKUP(RANDBETWEEN(1,65),TABLAS!$B$4:$D$68,2,0)</f>
        <v>Sanciones Administra</v>
      </c>
      <c r="F1403" s="41">
        <f t="shared" ca="1" si="21"/>
        <v>19940</v>
      </c>
      <c r="G1403" s="41">
        <f ca="1">RANDBETWEEN(70,130)/100*Tabla1[[#This Row],[Valor Meta 2019]]</f>
        <v>22731.599999999999</v>
      </c>
      <c r="H1403" s="40">
        <f ca="1">RANDBETWEEN(70,120)/100*Tabla1[[#This Row],[Valor Real 2019]]</f>
        <v>26141.339999999997</v>
      </c>
    </row>
    <row r="1404" spans="2:8" x14ac:dyDescent="0.25">
      <c r="B1404" s="33" t="s">
        <v>0</v>
      </c>
      <c r="C1404" s="36" t="str">
        <f ca="1">VLOOKUP(Tabla1[[#This Row],[Cuenta]],TABLAS!$C:$D,2,0)</f>
        <v>PERSONAL</v>
      </c>
      <c r="D1404" s="33" t="s">
        <v>41</v>
      </c>
      <c r="E1404" s="39" t="str">
        <f ca="1">VLOOKUP(RANDBETWEEN(1,65),TABLAS!$B$4:$D$68,2,0)</f>
        <v>Consumos</v>
      </c>
      <c r="F1404" s="41">
        <f t="shared" ca="1" si="21"/>
        <v>9167</v>
      </c>
      <c r="G1404" s="41">
        <f ca="1">RANDBETWEEN(70,130)/100*Tabla1[[#This Row],[Valor Meta 2019]]</f>
        <v>7883.62</v>
      </c>
      <c r="H1404" s="40">
        <f ca="1">RANDBETWEEN(70,120)/100*Tabla1[[#This Row],[Valor Real 2019]]</f>
        <v>5676.2064</v>
      </c>
    </row>
    <row r="1405" spans="2:8" x14ac:dyDescent="0.25">
      <c r="B1405" s="33" t="s">
        <v>0</v>
      </c>
      <c r="C1405" s="36" t="str">
        <f ca="1">VLOOKUP(Tabla1[[#This Row],[Cuenta]],TABLAS!$C:$D,2,0)</f>
        <v>DEPRECIACIÓN, MAQ Y EQUIPOS</v>
      </c>
      <c r="D1405" s="33" t="s">
        <v>41</v>
      </c>
      <c r="E1405" s="39" t="str">
        <f ca="1">VLOOKUP(RANDBETWEEN(1,65),TABLAS!$B$4:$D$68,2,0)</f>
        <v>Deprec.Maquinarias leasing</v>
      </c>
      <c r="F1405" s="41">
        <f t="shared" ca="1" si="21"/>
        <v>18106</v>
      </c>
      <c r="G1405" s="41">
        <f ca="1">RANDBETWEEN(70,130)/100*Tabla1[[#This Row],[Valor Meta 2019]]</f>
        <v>20278.72</v>
      </c>
      <c r="H1405" s="40">
        <f ca="1">RANDBETWEEN(70,120)/100*Tabla1[[#This Row],[Valor Real 2019]]</f>
        <v>19670.358400000001</v>
      </c>
    </row>
    <row r="1406" spans="2:8" x14ac:dyDescent="0.25">
      <c r="B1406" s="33" t="s">
        <v>0</v>
      </c>
      <c r="C1406" s="36" t="str">
        <f ca="1">VLOOKUP(Tabla1[[#This Row],[Cuenta]],TABLAS!$C:$D,2,0)</f>
        <v>PERSONAL</v>
      </c>
      <c r="D1406" s="33" t="s">
        <v>41</v>
      </c>
      <c r="E1406" s="39" t="str">
        <f ca="1">VLOOKUP(RANDBETWEEN(1,65),TABLAS!$B$4:$D$68,2,0)</f>
        <v>Vacaciones</v>
      </c>
      <c r="F1406" s="41">
        <f t="shared" ca="1" si="21"/>
        <v>26939</v>
      </c>
      <c r="G1406" s="41">
        <f ca="1">RANDBETWEEN(70,130)/100*Tabla1[[#This Row],[Valor Meta 2019]]</f>
        <v>21281.81</v>
      </c>
      <c r="H1406" s="40">
        <f ca="1">RANDBETWEEN(70,120)/100*Tabla1[[#This Row],[Valor Real 2019]]</f>
        <v>16599.811800000003</v>
      </c>
    </row>
    <row r="1407" spans="2:8" x14ac:dyDescent="0.25">
      <c r="B1407" s="33" t="s">
        <v>0</v>
      </c>
      <c r="C1407" s="36" t="str">
        <f ca="1">VLOOKUP(Tabla1[[#This Row],[Cuenta]],TABLAS!$C:$D,2,0)</f>
        <v>PERSONAL</v>
      </c>
      <c r="D1407" s="33" t="s">
        <v>41</v>
      </c>
      <c r="E1407" s="39" t="str">
        <f ca="1">VLOOKUP(RANDBETWEEN(1,65),TABLAS!$B$4:$D$68,2,0)</f>
        <v>Tickets de alimentos</v>
      </c>
      <c r="F1407" s="41">
        <f t="shared" ca="1" si="21"/>
        <v>18749</v>
      </c>
      <c r="G1407" s="41">
        <f ca="1">RANDBETWEEN(70,130)/100*Tabla1[[#This Row],[Valor Meta 2019]]</f>
        <v>17624.059999999998</v>
      </c>
      <c r="H1407" s="40">
        <f ca="1">RANDBETWEEN(70,120)/100*Tabla1[[#This Row],[Valor Real 2019]]</f>
        <v>19562.706599999998</v>
      </c>
    </row>
    <row r="1408" spans="2:8" x14ac:dyDescent="0.25">
      <c r="B1408" s="33" t="s">
        <v>0</v>
      </c>
      <c r="C1408" s="36" t="str">
        <f ca="1">VLOOKUP(Tabla1[[#This Row],[Cuenta]],TABLAS!$C:$D,2,0)</f>
        <v>DEPRECIACIÓN, MAQ Y EQUIPOS</v>
      </c>
      <c r="D1408" s="33" t="s">
        <v>42</v>
      </c>
      <c r="E1408" s="39" t="str">
        <f ca="1">VLOOKUP(RANDBETWEEN(1,65),TABLAS!$B$4:$D$68,2,0)</f>
        <v>Deprec.Equipo de computo Costo</v>
      </c>
      <c r="F1408" s="41">
        <f t="shared" ca="1" si="21"/>
        <v>17378</v>
      </c>
      <c r="G1408" s="41">
        <f ca="1">RANDBETWEEN(70,130)/100*Tabla1[[#This Row],[Valor Meta 2019]]</f>
        <v>21722.5</v>
      </c>
      <c r="H1408" s="40">
        <f ca="1">RANDBETWEEN(70,120)/100*Tabla1[[#This Row],[Valor Real 2019]]</f>
        <v>25632.55</v>
      </c>
    </row>
    <row r="1409" spans="2:8" x14ac:dyDescent="0.25">
      <c r="B1409" s="33" t="s">
        <v>0</v>
      </c>
      <c r="C1409" s="36" t="str">
        <f ca="1">VLOOKUP(Tabla1[[#This Row],[Cuenta]],TABLAS!$C:$D,2,0)</f>
        <v>SERVICIOS DE TERCEROS</v>
      </c>
      <c r="D1409" s="33" t="s">
        <v>42</v>
      </c>
      <c r="E1409" s="39" t="str">
        <f ca="1">VLOOKUP(RANDBETWEEN(1,65),TABLAS!$B$4:$D$68,2,0)</f>
        <v>Alquileres</v>
      </c>
      <c r="F1409" s="41">
        <f t="shared" ca="1" si="21"/>
        <v>29125</v>
      </c>
      <c r="G1409" s="41">
        <f ca="1">RANDBETWEEN(70,130)/100*Tabla1[[#This Row],[Valor Meta 2019]]</f>
        <v>22426.25</v>
      </c>
      <c r="H1409" s="40">
        <f ca="1">RANDBETWEEN(70,120)/100*Tabla1[[#This Row],[Valor Real 2019]]</f>
        <v>25790.187499999996</v>
      </c>
    </row>
    <row r="1410" spans="2:8" x14ac:dyDescent="0.25">
      <c r="B1410" s="33" t="s">
        <v>0</v>
      </c>
      <c r="C1410" s="36" t="str">
        <f ca="1">VLOOKUP(Tabla1[[#This Row],[Cuenta]],TABLAS!$C:$D,2,0)</f>
        <v>PERSONAL</v>
      </c>
      <c r="D1410" s="33" t="s">
        <v>42</v>
      </c>
      <c r="E1410" s="39" t="str">
        <f ca="1">VLOOKUP(RANDBETWEEN(1,65),TABLAS!$B$4:$D$68,2,0)</f>
        <v>Participacion de utilidades</v>
      </c>
      <c r="F1410" s="41">
        <f t="shared" ca="1" si="21"/>
        <v>13063</v>
      </c>
      <c r="G1410" s="41">
        <f ca="1">RANDBETWEEN(70,130)/100*Tabla1[[#This Row],[Valor Meta 2019]]</f>
        <v>11495.44</v>
      </c>
      <c r="H1410" s="40">
        <f ca="1">RANDBETWEEN(70,120)/100*Tabla1[[#This Row],[Valor Real 2019]]</f>
        <v>9541.2152000000006</v>
      </c>
    </row>
    <row r="1411" spans="2:8" x14ac:dyDescent="0.25">
      <c r="B1411" s="33" t="s">
        <v>0</v>
      </c>
      <c r="C1411" s="36" t="str">
        <f ca="1">VLOOKUP(Tabla1[[#This Row],[Cuenta]],TABLAS!$C:$D,2,0)</f>
        <v>PERSONAL</v>
      </c>
      <c r="D1411" s="33" t="s">
        <v>42</v>
      </c>
      <c r="E1411" s="39" t="str">
        <f ca="1">VLOOKUP(RANDBETWEEN(1,65),TABLAS!$B$4:$D$68,2,0)</f>
        <v>CTS-Compensación por tiempo de servicio</v>
      </c>
      <c r="F1411" s="41">
        <f t="shared" ca="1" si="21"/>
        <v>10422</v>
      </c>
      <c r="G1411" s="41">
        <f ca="1">RANDBETWEEN(70,130)/100*Tabla1[[#This Row],[Valor Meta 2019]]</f>
        <v>11672.640000000001</v>
      </c>
      <c r="H1411" s="40">
        <f ca="1">RANDBETWEEN(70,120)/100*Tabla1[[#This Row],[Valor Real 2019]]</f>
        <v>13656.988800000001</v>
      </c>
    </row>
    <row r="1412" spans="2:8" x14ac:dyDescent="0.25">
      <c r="B1412" s="33" t="s">
        <v>0</v>
      </c>
      <c r="C1412" s="36" t="str">
        <f ca="1">VLOOKUP(Tabla1[[#This Row],[Cuenta]],TABLAS!$C:$D,2,0)</f>
        <v>SERVICIOS DE TERCEROS</v>
      </c>
      <c r="D1412" s="33" t="s">
        <v>42</v>
      </c>
      <c r="E1412" s="39" t="str">
        <f ca="1">VLOOKUP(RANDBETWEEN(1,65),TABLAS!$B$4:$D$68,2,0)</f>
        <v>Gastos por almacenaje y/o embalaje</v>
      </c>
      <c r="F1412" s="41">
        <f t="shared" ca="1" si="21"/>
        <v>21805</v>
      </c>
      <c r="G1412" s="41">
        <f ca="1">RANDBETWEEN(70,130)/100*Tabla1[[#This Row],[Valor Meta 2019]]</f>
        <v>23767.45</v>
      </c>
      <c r="H1412" s="40">
        <f ca="1">RANDBETWEEN(70,120)/100*Tabla1[[#This Row],[Valor Real 2019]]</f>
        <v>26857.218499999999</v>
      </c>
    </row>
    <row r="1413" spans="2:8" x14ac:dyDescent="0.25">
      <c r="B1413" s="33" t="s">
        <v>0</v>
      </c>
      <c r="C1413" s="36" t="str">
        <f ca="1">VLOOKUP(Tabla1[[#This Row],[Cuenta]],TABLAS!$C:$D,2,0)</f>
        <v>PERSONAL</v>
      </c>
      <c r="D1413" s="33" t="s">
        <v>42</v>
      </c>
      <c r="E1413" s="39" t="str">
        <f ca="1">VLOOKUP(RANDBETWEEN(1,65),TABLAS!$B$4:$D$68,2,0)</f>
        <v>Incentivo por cese</v>
      </c>
      <c r="F1413" s="41">
        <f t="shared" ca="1" si="21"/>
        <v>25529</v>
      </c>
      <c r="G1413" s="41">
        <f ca="1">RANDBETWEEN(70,130)/100*Tabla1[[#This Row],[Valor Meta 2019]]</f>
        <v>31655.96</v>
      </c>
      <c r="H1413" s="40">
        <f ca="1">RANDBETWEEN(70,120)/100*Tabla1[[#This Row],[Valor Real 2019]]</f>
        <v>35454.675200000005</v>
      </c>
    </row>
    <row r="1414" spans="2:8" x14ac:dyDescent="0.25">
      <c r="B1414" s="33" t="s">
        <v>0</v>
      </c>
      <c r="C1414" s="36" t="str">
        <f ca="1">VLOOKUP(Tabla1[[#This Row],[Cuenta]],TABLAS!$C:$D,2,0)</f>
        <v>GESTIÓN</v>
      </c>
      <c r="D1414" s="33" t="s">
        <v>42</v>
      </c>
      <c r="E1414" s="39" t="str">
        <f ca="1">VLOOKUP(RANDBETWEEN(1,65),TABLAS!$B$4:$D$68,2,0)</f>
        <v>Arbitrios municipales</v>
      </c>
      <c r="F1414" s="41">
        <f t="shared" ref="F1414:F1477" ca="1" si="22">RANDBETWEEN(8000,30000)</f>
        <v>14855</v>
      </c>
      <c r="G1414" s="41">
        <f ca="1">RANDBETWEEN(70,130)/100*Tabla1[[#This Row],[Valor Meta 2019]]</f>
        <v>19162.95</v>
      </c>
      <c r="H1414" s="40">
        <f ca="1">RANDBETWEEN(70,120)/100*Tabla1[[#This Row],[Valor Real 2019]]</f>
        <v>13988.9535</v>
      </c>
    </row>
    <row r="1415" spans="2:8" x14ac:dyDescent="0.25">
      <c r="B1415" s="33" t="s">
        <v>0</v>
      </c>
      <c r="C1415" s="36" t="str">
        <f ca="1">VLOOKUP(Tabla1[[#This Row],[Cuenta]],TABLAS!$C:$D,2,0)</f>
        <v>PERSONAL</v>
      </c>
      <c r="D1415" s="33" t="s">
        <v>42</v>
      </c>
      <c r="E1415" s="39" t="str">
        <f ca="1">VLOOKUP(RANDBETWEEN(1,65),TABLAS!$B$4:$D$68,2,0)</f>
        <v>SCTR-Seg complemntario trabajo de riesgo</v>
      </c>
      <c r="F1415" s="41">
        <f t="shared" ca="1" si="22"/>
        <v>14243</v>
      </c>
      <c r="G1415" s="41">
        <f ca="1">RANDBETWEEN(70,130)/100*Tabla1[[#This Row],[Valor Meta 2019]]</f>
        <v>17234.03</v>
      </c>
      <c r="H1415" s="40">
        <f ca="1">RANDBETWEEN(70,120)/100*Tabla1[[#This Row],[Valor Real 2019]]</f>
        <v>19474.453899999997</v>
      </c>
    </row>
    <row r="1416" spans="2:8" x14ac:dyDescent="0.25">
      <c r="B1416" s="33" t="s">
        <v>0</v>
      </c>
      <c r="C1416" s="36" t="str">
        <f ca="1">VLOOKUP(Tabla1[[#This Row],[Cuenta]],TABLAS!$C:$D,2,0)</f>
        <v>GESTIÓN</v>
      </c>
      <c r="D1416" s="33" t="s">
        <v>42</v>
      </c>
      <c r="E1416" s="39" t="str">
        <f ca="1">VLOOKUP(RANDBETWEEN(1,65),TABLAS!$B$4:$D$68,2,0)</f>
        <v>Licencias de Sistemas</v>
      </c>
      <c r="F1416" s="41">
        <f t="shared" ca="1" si="22"/>
        <v>14374</v>
      </c>
      <c r="G1416" s="41">
        <f ca="1">RANDBETWEEN(70,130)/100*Tabla1[[#This Row],[Valor Meta 2019]]</f>
        <v>10205.539999999999</v>
      </c>
      <c r="H1416" s="40">
        <f ca="1">RANDBETWEEN(70,120)/100*Tabla1[[#This Row],[Valor Real 2019]]</f>
        <v>8368.5427999999993</v>
      </c>
    </row>
    <row r="1417" spans="2:8" x14ac:dyDescent="0.25">
      <c r="B1417" s="33" t="s">
        <v>0</v>
      </c>
      <c r="C1417" s="36" t="str">
        <f ca="1">VLOOKUP(Tabla1[[#This Row],[Cuenta]],TABLAS!$C:$D,2,0)</f>
        <v>PERSONAL</v>
      </c>
      <c r="D1417" s="33" t="s">
        <v>42</v>
      </c>
      <c r="E1417" s="39" t="str">
        <f ca="1">VLOOKUP(RANDBETWEEN(1,65),TABLAS!$B$4:$D$68,2,0)</f>
        <v>Atenciones y obsequios al personal</v>
      </c>
      <c r="F1417" s="41">
        <f t="shared" ca="1" si="22"/>
        <v>17693</v>
      </c>
      <c r="G1417" s="41">
        <f ca="1">RANDBETWEEN(70,130)/100*Tabla1[[#This Row],[Valor Meta 2019]]</f>
        <v>19462.300000000003</v>
      </c>
      <c r="H1417" s="40">
        <f ca="1">RANDBETWEEN(70,120)/100*Tabla1[[#This Row],[Valor Real 2019]]</f>
        <v>18099.939000000002</v>
      </c>
    </row>
    <row r="1418" spans="2:8" x14ac:dyDescent="0.25">
      <c r="B1418" s="33" t="s">
        <v>0</v>
      </c>
      <c r="C1418" s="36" t="str">
        <f ca="1">VLOOKUP(Tabla1[[#This Row],[Cuenta]],TABLAS!$C:$D,2,0)</f>
        <v>DEPRECIACIÓN, MAQ Y EQUIPOS</v>
      </c>
      <c r="D1418" s="33" t="s">
        <v>42</v>
      </c>
      <c r="E1418" s="39" t="str">
        <f ca="1">VLOOKUP(RANDBETWEEN(1,65),TABLAS!$B$4:$D$68,2,0)</f>
        <v>Perdida medicion activos-MercaderÝa Difer.inventar</v>
      </c>
      <c r="F1418" s="41">
        <f t="shared" ca="1" si="22"/>
        <v>23085</v>
      </c>
      <c r="G1418" s="41">
        <f ca="1">RANDBETWEEN(70,130)/100*Tabla1[[#This Row],[Valor Meta 2019]]</f>
        <v>25393.500000000004</v>
      </c>
      <c r="H1418" s="40">
        <f ca="1">RANDBETWEEN(70,120)/100*Tabla1[[#This Row],[Valor Real 2019]]</f>
        <v>26663.175000000007</v>
      </c>
    </row>
    <row r="1419" spans="2:8" x14ac:dyDescent="0.25">
      <c r="B1419" s="33" t="s">
        <v>0</v>
      </c>
      <c r="C1419" s="36" t="str">
        <f ca="1">VLOOKUP(Tabla1[[#This Row],[Cuenta]],TABLAS!$C:$D,2,0)</f>
        <v>SERVICIOS DE TERCEROS</v>
      </c>
      <c r="D1419" s="33" t="s">
        <v>42</v>
      </c>
      <c r="E1419" s="39" t="str">
        <f ca="1">VLOOKUP(RANDBETWEEN(1,65),TABLAS!$B$4:$D$68,2,0)</f>
        <v>Reparaciones Vehiculos</v>
      </c>
      <c r="F1419" s="41">
        <f t="shared" ca="1" si="22"/>
        <v>8266</v>
      </c>
      <c r="G1419" s="41">
        <f ca="1">RANDBETWEEN(70,130)/100*Tabla1[[#This Row],[Valor Meta 2019]]</f>
        <v>6199.5</v>
      </c>
      <c r="H1419" s="40">
        <f ca="1">RANDBETWEEN(70,120)/100*Tabla1[[#This Row],[Valor Real 2019]]</f>
        <v>4773.6149999999998</v>
      </c>
    </row>
    <row r="1420" spans="2:8" x14ac:dyDescent="0.25">
      <c r="B1420" s="33" t="s">
        <v>0</v>
      </c>
      <c r="C1420" s="36" t="str">
        <f ca="1">VLOOKUP(Tabla1[[#This Row],[Cuenta]],TABLAS!$C:$D,2,0)</f>
        <v>SERVICIOS DE TERCEROS</v>
      </c>
      <c r="D1420" s="33" t="s">
        <v>42</v>
      </c>
      <c r="E1420" s="39" t="str">
        <f ca="1">VLOOKUP(RANDBETWEEN(1,65),TABLAS!$B$4:$D$68,2,0)</f>
        <v>Otros Fletes</v>
      </c>
      <c r="F1420" s="41">
        <f t="shared" ca="1" si="22"/>
        <v>23631</v>
      </c>
      <c r="G1420" s="41">
        <f ca="1">RANDBETWEEN(70,130)/100*Tabla1[[#This Row],[Valor Meta 2019]]</f>
        <v>22449.45</v>
      </c>
      <c r="H1420" s="40">
        <f ca="1">RANDBETWEEN(70,120)/100*Tabla1[[#This Row],[Valor Real 2019]]</f>
        <v>15939.1095</v>
      </c>
    </row>
    <row r="1421" spans="2:8" x14ac:dyDescent="0.25">
      <c r="B1421" s="33" t="s">
        <v>0</v>
      </c>
      <c r="C1421" s="36" t="str">
        <f ca="1">VLOOKUP(Tabla1[[#This Row],[Cuenta]],TABLAS!$C:$D,2,0)</f>
        <v>PERSONAL</v>
      </c>
      <c r="D1421" s="33" t="s">
        <v>42</v>
      </c>
      <c r="E1421" s="39" t="str">
        <f ca="1">VLOOKUP(RANDBETWEEN(1,65),TABLAS!$B$4:$D$68,2,0)</f>
        <v>Indemnizacion Despido Arbitrario</v>
      </c>
      <c r="F1421" s="41">
        <f t="shared" ca="1" si="22"/>
        <v>21481</v>
      </c>
      <c r="G1421" s="41">
        <f ca="1">RANDBETWEEN(70,130)/100*Tabla1[[#This Row],[Valor Meta 2019]]</f>
        <v>15036.699999999999</v>
      </c>
      <c r="H1421" s="40">
        <f ca="1">RANDBETWEEN(70,120)/100*Tabla1[[#This Row],[Valor Real 2019]]</f>
        <v>11878.993</v>
      </c>
    </row>
    <row r="1422" spans="2:8" x14ac:dyDescent="0.25">
      <c r="B1422" s="33" t="s">
        <v>0</v>
      </c>
      <c r="C1422" s="36" t="str">
        <f ca="1">VLOOKUP(Tabla1[[#This Row],[Cuenta]],TABLAS!$C:$D,2,0)</f>
        <v>SERVICIOS DE TERCEROS</v>
      </c>
      <c r="D1422" s="33" t="s">
        <v>42</v>
      </c>
      <c r="E1422" s="39" t="str">
        <f ca="1">VLOOKUP(RANDBETWEEN(1,65),TABLAS!$B$4:$D$68,2,0)</f>
        <v>Energia Electrica</v>
      </c>
      <c r="F1422" s="41">
        <f t="shared" ca="1" si="22"/>
        <v>10202</v>
      </c>
      <c r="G1422" s="41">
        <f ca="1">RANDBETWEEN(70,130)/100*Tabla1[[#This Row],[Valor Meta 2019]]</f>
        <v>13160.58</v>
      </c>
      <c r="H1422" s="40">
        <f ca="1">RANDBETWEEN(70,120)/100*Tabla1[[#This Row],[Valor Real 2019]]</f>
        <v>13818.609</v>
      </c>
    </row>
    <row r="1423" spans="2:8" x14ac:dyDescent="0.25">
      <c r="B1423" s="33" t="s">
        <v>0</v>
      </c>
      <c r="C1423" s="36" t="str">
        <f ca="1">VLOOKUP(Tabla1[[#This Row],[Cuenta]],TABLAS!$C:$D,2,0)</f>
        <v>SERVICIOS DE TERCEROS</v>
      </c>
      <c r="D1423" s="33" t="s">
        <v>43</v>
      </c>
      <c r="E1423" s="39" t="str">
        <f ca="1">VLOOKUP(RANDBETWEEN(1,65),TABLAS!$B$4:$D$68,2,0)</f>
        <v>Vigilancia</v>
      </c>
      <c r="F1423" s="41">
        <f t="shared" ca="1" si="22"/>
        <v>11561</v>
      </c>
      <c r="G1423" s="41">
        <f ca="1">RANDBETWEEN(70,130)/100*Tabla1[[#This Row],[Valor Meta 2019]]</f>
        <v>9248.8000000000011</v>
      </c>
      <c r="H1423" s="40">
        <f ca="1">RANDBETWEEN(70,120)/100*Tabla1[[#This Row],[Valor Real 2019]]</f>
        <v>7121.5760000000009</v>
      </c>
    </row>
    <row r="1424" spans="2:8" x14ac:dyDescent="0.25">
      <c r="B1424" s="33" t="s">
        <v>0</v>
      </c>
      <c r="C1424" s="36" t="str">
        <f ca="1">VLOOKUP(Tabla1[[#This Row],[Cuenta]],TABLAS!$C:$D,2,0)</f>
        <v>SERVICIOS DE TERCEROS</v>
      </c>
      <c r="D1424" s="33" t="s">
        <v>43</v>
      </c>
      <c r="E1424" s="39" t="str">
        <f ca="1">VLOOKUP(RANDBETWEEN(1,65),TABLAS!$B$4:$D$68,2,0)</f>
        <v>Reparaciones Vehiculos</v>
      </c>
      <c r="F1424" s="41">
        <f t="shared" ca="1" si="22"/>
        <v>16920</v>
      </c>
      <c r="G1424" s="41">
        <f ca="1">RANDBETWEEN(70,130)/100*Tabla1[[#This Row],[Valor Meta 2019]]</f>
        <v>17596.8</v>
      </c>
      <c r="H1424" s="40">
        <f ca="1">RANDBETWEEN(70,120)/100*Tabla1[[#This Row],[Valor Real 2019]]</f>
        <v>14077.44</v>
      </c>
    </row>
    <row r="1425" spans="2:8" x14ac:dyDescent="0.25">
      <c r="B1425" s="33" t="s">
        <v>0</v>
      </c>
      <c r="C1425" s="36" t="str">
        <f ca="1">VLOOKUP(Tabla1[[#This Row],[Cuenta]],TABLAS!$C:$D,2,0)</f>
        <v>SERVICIOS DE TERCEROS</v>
      </c>
      <c r="D1425" s="33" t="s">
        <v>43</v>
      </c>
      <c r="E1425" s="39" t="str">
        <f ca="1">VLOOKUP(RANDBETWEEN(1,65),TABLAS!$B$4:$D$68,2,0)</f>
        <v>Gtos.reclamos de clientes</v>
      </c>
      <c r="F1425" s="41">
        <f t="shared" ca="1" si="22"/>
        <v>22184</v>
      </c>
      <c r="G1425" s="41">
        <f ca="1">RANDBETWEEN(70,130)/100*Tabla1[[#This Row],[Valor Meta 2019]]</f>
        <v>27951.84</v>
      </c>
      <c r="H1425" s="40">
        <f ca="1">RANDBETWEEN(70,120)/100*Tabla1[[#This Row],[Valor Real 2019]]</f>
        <v>30747.024000000001</v>
      </c>
    </row>
    <row r="1426" spans="2:8" x14ac:dyDescent="0.25">
      <c r="B1426" s="33" t="s">
        <v>0</v>
      </c>
      <c r="C1426" s="36" t="str">
        <f ca="1">VLOOKUP(Tabla1[[#This Row],[Cuenta]],TABLAS!$C:$D,2,0)</f>
        <v>SERVICIOS DE TERCEROS</v>
      </c>
      <c r="D1426" s="33" t="s">
        <v>43</v>
      </c>
      <c r="E1426" s="39" t="str">
        <f ca="1">VLOOKUP(RANDBETWEEN(1,65),TABLAS!$B$4:$D$68,2,0)</f>
        <v>Mantenimiento / Reparaciones</v>
      </c>
      <c r="F1426" s="41">
        <f t="shared" ca="1" si="22"/>
        <v>25556</v>
      </c>
      <c r="G1426" s="41">
        <f ca="1">RANDBETWEEN(70,130)/100*Tabla1[[#This Row],[Valor Meta 2019]]</f>
        <v>20189.240000000002</v>
      </c>
      <c r="H1426" s="40">
        <f ca="1">RANDBETWEEN(70,120)/100*Tabla1[[#This Row],[Valor Real 2019]]</f>
        <v>15545.714800000002</v>
      </c>
    </row>
    <row r="1427" spans="2:8" x14ac:dyDescent="0.25">
      <c r="B1427" s="33" t="s">
        <v>0</v>
      </c>
      <c r="C1427" s="36" t="str">
        <f ca="1">VLOOKUP(Tabla1[[#This Row],[Cuenta]],TABLAS!$C:$D,2,0)</f>
        <v>GESTIÓN</v>
      </c>
      <c r="D1427" s="33" t="s">
        <v>43</v>
      </c>
      <c r="E1427" s="39" t="str">
        <f ca="1">VLOOKUP(RANDBETWEEN(1,65),TABLAS!$B$4:$D$68,2,0)</f>
        <v>Arbitrios municipales</v>
      </c>
      <c r="F1427" s="41">
        <f t="shared" ca="1" si="22"/>
        <v>9861</v>
      </c>
      <c r="G1427" s="41">
        <f ca="1">RANDBETWEEN(70,130)/100*Tabla1[[#This Row],[Valor Meta 2019]]</f>
        <v>12819.300000000001</v>
      </c>
      <c r="H1427" s="40">
        <f ca="1">RANDBETWEEN(70,120)/100*Tabla1[[#This Row],[Valor Real 2019]]</f>
        <v>14229.423000000003</v>
      </c>
    </row>
    <row r="1428" spans="2:8" x14ac:dyDescent="0.25">
      <c r="B1428" s="33" t="s">
        <v>0</v>
      </c>
      <c r="C1428" s="36" t="str">
        <f ca="1">VLOOKUP(Tabla1[[#This Row],[Cuenta]],TABLAS!$C:$D,2,0)</f>
        <v>DEPRECIACIÓN, MAQ Y EQUIPOS</v>
      </c>
      <c r="D1428" s="33" t="s">
        <v>43</v>
      </c>
      <c r="E1428" s="39" t="str">
        <f ca="1">VLOOKUP(RANDBETWEEN(1,65),TABLAS!$B$4:$D$68,2,0)</f>
        <v>Amortiz.Software Costo</v>
      </c>
      <c r="F1428" s="41">
        <f t="shared" ca="1" si="22"/>
        <v>23456</v>
      </c>
      <c r="G1428" s="41">
        <f ca="1">RANDBETWEEN(70,130)/100*Tabla1[[#This Row],[Valor Meta 2019]]</f>
        <v>22048.639999999999</v>
      </c>
      <c r="H1428" s="40">
        <f ca="1">RANDBETWEEN(70,120)/100*Tabla1[[#This Row],[Valor Real 2019]]</f>
        <v>19402.803199999998</v>
      </c>
    </row>
    <row r="1429" spans="2:8" x14ac:dyDescent="0.25">
      <c r="B1429" s="33" t="s">
        <v>0</v>
      </c>
      <c r="C1429" s="36" t="str">
        <f ca="1">VLOOKUP(Tabla1[[#This Row],[Cuenta]],TABLAS!$C:$D,2,0)</f>
        <v>GESTIÓN</v>
      </c>
      <c r="D1429" s="33" t="s">
        <v>43</v>
      </c>
      <c r="E1429" s="39" t="str">
        <f ca="1">VLOOKUP(RANDBETWEEN(1,65),TABLAS!$B$4:$D$68,2,0)</f>
        <v>SOAT</v>
      </c>
      <c r="F1429" s="41">
        <f t="shared" ca="1" si="22"/>
        <v>25304</v>
      </c>
      <c r="G1429" s="41">
        <f ca="1">RANDBETWEEN(70,130)/100*Tabla1[[#This Row],[Valor Meta 2019]]</f>
        <v>29099.599999999999</v>
      </c>
      <c r="H1429" s="40">
        <f ca="1">RANDBETWEEN(70,120)/100*Tabla1[[#This Row],[Valor Real 2019]]</f>
        <v>20660.715999999997</v>
      </c>
    </row>
    <row r="1430" spans="2:8" x14ac:dyDescent="0.25">
      <c r="B1430" s="33" t="s">
        <v>0</v>
      </c>
      <c r="C1430" s="36" t="str">
        <f ca="1">VLOOKUP(Tabla1[[#This Row],[Cuenta]],TABLAS!$C:$D,2,0)</f>
        <v>GESTIÓN</v>
      </c>
      <c r="D1430" s="33" t="s">
        <v>43</v>
      </c>
      <c r="E1430" s="39" t="str">
        <f ca="1">VLOOKUP(RANDBETWEEN(1,65),TABLAS!$B$4:$D$68,2,0)</f>
        <v>Otros-Gastos Reparables</v>
      </c>
      <c r="F1430" s="41">
        <f t="shared" ca="1" si="22"/>
        <v>16856</v>
      </c>
      <c r="G1430" s="41">
        <f ca="1">RANDBETWEEN(70,130)/100*Tabla1[[#This Row],[Valor Meta 2019]]</f>
        <v>17024.560000000001</v>
      </c>
      <c r="H1430" s="40">
        <f ca="1">RANDBETWEEN(70,120)/100*Tabla1[[#This Row],[Valor Real 2019]]</f>
        <v>20088.980800000001</v>
      </c>
    </row>
    <row r="1431" spans="2:8" x14ac:dyDescent="0.25">
      <c r="B1431" s="33" t="s">
        <v>0</v>
      </c>
      <c r="C1431" s="36" t="str">
        <f ca="1">VLOOKUP(Tabla1[[#This Row],[Cuenta]],TABLAS!$C:$D,2,0)</f>
        <v>DEPRECIACIÓN, MAQ Y EQUIPOS</v>
      </c>
      <c r="D1431" s="33" t="s">
        <v>38</v>
      </c>
      <c r="E1431" s="39" t="str">
        <f ca="1">VLOOKUP(RANDBETWEEN(1,65),TABLAS!$B$4:$D$68,2,0)</f>
        <v>Deprec.Equipos diversos Costo</v>
      </c>
      <c r="F1431" s="41">
        <f t="shared" ca="1" si="22"/>
        <v>23873</v>
      </c>
      <c r="G1431" s="41">
        <f ca="1">RANDBETWEEN(70,130)/100*Tabla1[[#This Row],[Valor Meta 2019]]</f>
        <v>31034.9</v>
      </c>
      <c r="H1431" s="40">
        <f ca="1">RANDBETWEEN(70,120)/100*Tabla1[[#This Row],[Valor Real 2019]]</f>
        <v>33517.692000000003</v>
      </c>
    </row>
    <row r="1432" spans="2:8" x14ac:dyDescent="0.25">
      <c r="B1432" s="33" t="s">
        <v>0</v>
      </c>
      <c r="C1432" s="36" t="str">
        <f ca="1">VLOOKUP(Tabla1[[#This Row],[Cuenta]],TABLAS!$C:$D,2,0)</f>
        <v>SERVICIOS DE TERCEROS</v>
      </c>
      <c r="D1432" s="33" t="s">
        <v>38</v>
      </c>
      <c r="E1432" s="39" t="str">
        <f ca="1">VLOOKUP(RANDBETWEEN(1,65),TABLAS!$B$4:$D$68,2,0)</f>
        <v>Flete Local</v>
      </c>
      <c r="F1432" s="41">
        <f t="shared" ca="1" si="22"/>
        <v>28174</v>
      </c>
      <c r="G1432" s="41">
        <f ca="1">RANDBETWEEN(70,130)/100*Tabla1[[#This Row],[Valor Meta 2019]]</f>
        <v>20285.28</v>
      </c>
      <c r="H1432" s="40">
        <f ca="1">RANDBETWEEN(70,120)/100*Tabla1[[#This Row],[Valor Real 2019]]</f>
        <v>17851.046399999999</v>
      </c>
    </row>
    <row r="1433" spans="2:8" x14ac:dyDescent="0.25">
      <c r="B1433" s="33" t="s">
        <v>0</v>
      </c>
      <c r="C1433" s="36" t="str">
        <f ca="1">VLOOKUP(Tabla1[[#This Row],[Cuenta]],TABLAS!$C:$D,2,0)</f>
        <v>DEPRECIACIÓN, MAQ Y EQUIPOS</v>
      </c>
      <c r="D1433" s="33" t="s">
        <v>38</v>
      </c>
      <c r="E1433" s="39" t="str">
        <f ca="1">VLOOKUP(RANDBETWEEN(1,65),TABLAS!$B$4:$D$68,2,0)</f>
        <v>Perd. med-desmedros / merma</v>
      </c>
      <c r="F1433" s="41">
        <f t="shared" ca="1" si="22"/>
        <v>13868</v>
      </c>
      <c r="G1433" s="41">
        <f ca="1">RANDBETWEEN(70,130)/100*Tabla1[[#This Row],[Valor Meta 2019]]</f>
        <v>15393.480000000001</v>
      </c>
      <c r="H1433" s="40">
        <f ca="1">RANDBETWEEN(70,120)/100*Tabla1[[#This Row],[Valor Real 2019]]</f>
        <v>11237.240400000001</v>
      </c>
    </row>
    <row r="1434" spans="2:8" x14ac:dyDescent="0.25">
      <c r="B1434" s="33" t="s">
        <v>0</v>
      </c>
      <c r="C1434" s="36" t="str">
        <f ca="1">VLOOKUP(Tabla1[[#This Row],[Cuenta]],TABLAS!$C:$D,2,0)</f>
        <v>PERSONAL</v>
      </c>
      <c r="D1434" s="33" t="s">
        <v>38</v>
      </c>
      <c r="E1434" s="39" t="str">
        <f ca="1">VLOOKUP(RANDBETWEEN(1,65),TABLAS!$B$4:$D$68,2,0)</f>
        <v>SCTR-Seg complemntario trabajo de riesgo</v>
      </c>
      <c r="F1434" s="41">
        <f t="shared" ca="1" si="22"/>
        <v>28826</v>
      </c>
      <c r="G1434" s="41">
        <f ca="1">RANDBETWEEN(70,130)/100*Tabla1[[#This Row],[Valor Meta 2019]]</f>
        <v>34302.939999999995</v>
      </c>
      <c r="H1434" s="40">
        <f ca="1">RANDBETWEEN(70,120)/100*Tabla1[[#This Row],[Valor Real 2019]]</f>
        <v>37733.233999999997</v>
      </c>
    </row>
    <row r="1435" spans="2:8" x14ac:dyDescent="0.25">
      <c r="B1435" s="33" t="s">
        <v>0</v>
      </c>
      <c r="C1435" s="36" t="str">
        <f ca="1">VLOOKUP(Tabla1[[#This Row],[Cuenta]],TABLAS!$C:$D,2,0)</f>
        <v>SERVICIOS DE TERCEROS</v>
      </c>
      <c r="D1435" s="33" t="s">
        <v>38</v>
      </c>
      <c r="E1435" s="39" t="str">
        <f ca="1">VLOOKUP(RANDBETWEEN(1,65),TABLAS!$B$4:$D$68,2,0)</f>
        <v>Flete a Provincia</v>
      </c>
      <c r="F1435" s="41">
        <f t="shared" ca="1" si="22"/>
        <v>23915</v>
      </c>
      <c r="G1435" s="41">
        <f ca="1">RANDBETWEEN(70,130)/100*Tabla1[[#This Row],[Valor Meta 2019]]</f>
        <v>25828.2</v>
      </c>
      <c r="H1435" s="40">
        <f ca="1">RANDBETWEEN(70,120)/100*Tabla1[[#This Row],[Valor Real 2019]]</f>
        <v>29185.865999999998</v>
      </c>
    </row>
    <row r="1436" spans="2:8" x14ac:dyDescent="0.25">
      <c r="B1436" s="33" t="s">
        <v>0</v>
      </c>
      <c r="C1436" s="36" t="str">
        <f ca="1">VLOOKUP(Tabla1[[#This Row],[Cuenta]],TABLAS!$C:$D,2,0)</f>
        <v>DEPRECIACIÓN, MAQ Y EQUIPOS</v>
      </c>
      <c r="D1436" s="33" t="s">
        <v>38</v>
      </c>
      <c r="E1436" s="39" t="str">
        <f ca="1">VLOOKUP(RANDBETWEEN(1,65),TABLAS!$B$4:$D$68,2,0)</f>
        <v>Deprec.Equipos diversos Costo</v>
      </c>
      <c r="F1436" s="41">
        <f t="shared" ca="1" si="22"/>
        <v>28475</v>
      </c>
      <c r="G1436" s="41">
        <f ca="1">RANDBETWEEN(70,130)/100*Tabla1[[#This Row],[Valor Meta 2019]]</f>
        <v>35593.75</v>
      </c>
      <c r="H1436" s="40">
        <f ca="1">RANDBETWEEN(70,120)/100*Tabla1[[#This Row],[Valor Real 2019]]</f>
        <v>32034.375</v>
      </c>
    </row>
    <row r="1437" spans="2:8" x14ac:dyDescent="0.25">
      <c r="B1437" s="33" t="s">
        <v>0</v>
      </c>
      <c r="C1437" s="36" t="str">
        <f ca="1">VLOOKUP(Tabla1[[#This Row],[Cuenta]],TABLAS!$C:$D,2,0)</f>
        <v>SERVICIOS DE TERCEROS</v>
      </c>
      <c r="D1437" s="33" t="s">
        <v>39</v>
      </c>
      <c r="E1437" s="39" t="str">
        <f ca="1">VLOOKUP(RANDBETWEEN(1,65),TABLAS!$B$4:$D$68,2,0)</f>
        <v>Servicios p·blicos</v>
      </c>
      <c r="F1437" s="41">
        <f t="shared" ca="1" si="22"/>
        <v>20565</v>
      </c>
      <c r="G1437" s="41">
        <f ca="1">RANDBETWEEN(70,130)/100*Tabla1[[#This Row],[Valor Meta 2019]]</f>
        <v>16657.650000000001</v>
      </c>
      <c r="H1437" s="40">
        <f ca="1">RANDBETWEEN(70,120)/100*Tabla1[[#This Row],[Valor Real 2019]]</f>
        <v>13492.696500000002</v>
      </c>
    </row>
    <row r="1438" spans="2:8" x14ac:dyDescent="0.25">
      <c r="B1438" s="33" t="s">
        <v>0</v>
      </c>
      <c r="C1438" s="36" t="str">
        <f ca="1">VLOOKUP(Tabla1[[#This Row],[Cuenta]],TABLAS!$C:$D,2,0)</f>
        <v>SERVICIOS DE TERCEROS</v>
      </c>
      <c r="D1438" s="33" t="s">
        <v>39</v>
      </c>
      <c r="E1438" s="39" t="str">
        <f ca="1">VLOOKUP(RANDBETWEEN(1,65),TABLAS!$B$4:$D$68,2,0)</f>
        <v>Limpieza</v>
      </c>
      <c r="F1438" s="41">
        <f t="shared" ca="1" si="22"/>
        <v>11827</v>
      </c>
      <c r="G1438" s="41">
        <f ca="1">RANDBETWEEN(70,130)/100*Tabla1[[#This Row],[Valor Meta 2019]]</f>
        <v>13127.970000000001</v>
      </c>
      <c r="H1438" s="40">
        <f ca="1">RANDBETWEEN(70,120)/100*Tabla1[[#This Row],[Valor Real 2019]]</f>
        <v>11421.333900000001</v>
      </c>
    </row>
    <row r="1439" spans="2:8" x14ac:dyDescent="0.25">
      <c r="B1439" s="33" t="s">
        <v>0</v>
      </c>
      <c r="C1439" s="36" t="str">
        <f ca="1">VLOOKUP(Tabla1[[#This Row],[Cuenta]],TABLAS!$C:$D,2,0)</f>
        <v>DEPRECIACIÓN, MAQ Y EQUIPOS</v>
      </c>
      <c r="D1439" s="33" t="s">
        <v>39</v>
      </c>
      <c r="E1439" s="39" t="str">
        <f ca="1">VLOOKUP(RANDBETWEEN(1,65),TABLAS!$B$4:$D$68,2,0)</f>
        <v>Dperec.Muebles y enseres Costo</v>
      </c>
      <c r="F1439" s="41">
        <f t="shared" ca="1" si="22"/>
        <v>20338</v>
      </c>
      <c r="G1439" s="41">
        <f ca="1">RANDBETWEEN(70,130)/100*Tabla1[[#This Row],[Valor Meta 2019]]</f>
        <v>16880.54</v>
      </c>
      <c r="H1439" s="40">
        <f ca="1">RANDBETWEEN(70,120)/100*Tabla1[[#This Row],[Valor Real 2019]]</f>
        <v>16542.929200000002</v>
      </c>
    </row>
    <row r="1440" spans="2:8" x14ac:dyDescent="0.25">
      <c r="B1440" s="33" t="s">
        <v>0</v>
      </c>
      <c r="C1440" s="36" t="str">
        <f ca="1">VLOOKUP(Tabla1[[#This Row],[Cuenta]],TABLAS!$C:$D,2,0)</f>
        <v>SERVICIOS DE TERCEROS</v>
      </c>
      <c r="D1440" s="33" t="s">
        <v>39</v>
      </c>
      <c r="E1440" s="39" t="str">
        <f ca="1">VLOOKUP(RANDBETWEEN(1,65),TABLAS!$B$4:$D$68,2,0)</f>
        <v>Aporte Publicitario</v>
      </c>
      <c r="F1440" s="41">
        <f t="shared" ca="1" si="22"/>
        <v>11970</v>
      </c>
      <c r="G1440" s="41">
        <f ca="1">RANDBETWEEN(70,130)/100*Tabla1[[#This Row],[Valor Meta 2019]]</f>
        <v>10054.799999999999</v>
      </c>
      <c r="H1440" s="40">
        <f ca="1">RANDBETWEEN(70,120)/100*Tabla1[[#This Row],[Valor Real 2019]]</f>
        <v>9753.155999999999</v>
      </c>
    </row>
    <row r="1441" spans="2:8" x14ac:dyDescent="0.25">
      <c r="B1441" s="33" t="s">
        <v>0</v>
      </c>
      <c r="C1441" s="36" t="str">
        <f ca="1">VLOOKUP(Tabla1[[#This Row],[Cuenta]],TABLAS!$C:$D,2,0)</f>
        <v>DEPRECIACIÓN, MAQ Y EQUIPOS</v>
      </c>
      <c r="D1441" s="33" t="s">
        <v>39</v>
      </c>
      <c r="E1441" s="39" t="str">
        <f ca="1">VLOOKUP(RANDBETWEEN(1,65),TABLAS!$B$4:$D$68,2,0)</f>
        <v>Deprec.Equipo de computo leasing</v>
      </c>
      <c r="F1441" s="41">
        <f t="shared" ca="1" si="22"/>
        <v>9920</v>
      </c>
      <c r="G1441" s="41">
        <f ca="1">RANDBETWEEN(70,130)/100*Tabla1[[#This Row],[Valor Meta 2019]]</f>
        <v>9721.6</v>
      </c>
      <c r="H1441" s="40">
        <f ca="1">RANDBETWEEN(70,120)/100*Tabla1[[#This Row],[Valor Real 2019]]</f>
        <v>10985.407999999999</v>
      </c>
    </row>
    <row r="1442" spans="2:8" x14ac:dyDescent="0.25">
      <c r="B1442" s="33" t="s">
        <v>0</v>
      </c>
      <c r="C1442" s="36" t="str">
        <f ca="1">VLOOKUP(Tabla1[[#This Row],[Cuenta]],TABLAS!$C:$D,2,0)</f>
        <v>SERVICIOS DE TERCEROS</v>
      </c>
      <c r="D1442" s="33" t="s">
        <v>39</v>
      </c>
      <c r="E1442" s="39" t="str">
        <f ca="1">VLOOKUP(RANDBETWEEN(1,65),TABLAS!$B$4:$D$68,2,0)</f>
        <v>Agua</v>
      </c>
      <c r="F1442" s="41">
        <f t="shared" ca="1" si="22"/>
        <v>17717</v>
      </c>
      <c r="G1442" s="41">
        <f ca="1">RANDBETWEEN(70,130)/100*Tabla1[[#This Row],[Valor Meta 2019]]</f>
        <v>13287.75</v>
      </c>
      <c r="H1442" s="40">
        <f ca="1">RANDBETWEEN(70,120)/100*Tabla1[[#This Row],[Valor Real 2019]]</f>
        <v>9965.8125</v>
      </c>
    </row>
    <row r="1443" spans="2:8" x14ac:dyDescent="0.25">
      <c r="B1443" s="33" t="s">
        <v>0</v>
      </c>
      <c r="C1443" s="36" t="str">
        <f ca="1">VLOOKUP(Tabla1[[#This Row],[Cuenta]],TABLAS!$C:$D,2,0)</f>
        <v>PERSONAL</v>
      </c>
      <c r="D1443" s="33" t="s">
        <v>39</v>
      </c>
      <c r="E1443" s="39" t="str">
        <f ca="1">VLOOKUP(RANDBETWEEN(1,65),TABLAS!$B$4:$D$68,2,0)</f>
        <v>Movilidad y/o servicio de Transporte</v>
      </c>
      <c r="F1443" s="41">
        <f t="shared" ca="1" si="22"/>
        <v>24161</v>
      </c>
      <c r="G1443" s="41">
        <f ca="1">RANDBETWEEN(70,130)/100*Tabla1[[#This Row],[Valor Meta 2019]]</f>
        <v>29959.64</v>
      </c>
      <c r="H1443" s="40">
        <f ca="1">RANDBETWEEN(70,120)/100*Tabla1[[#This Row],[Valor Real 2019]]</f>
        <v>29360.447199999999</v>
      </c>
    </row>
    <row r="1444" spans="2:8" x14ac:dyDescent="0.25">
      <c r="B1444" s="33" t="s">
        <v>0</v>
      </c>
      <c r="C1444" s="36" t="str">
        <f ca="1">VLOOKUP(Tabla1[[#This Row],[Cuenta]],TABLAS!$C:$D,2,0)</f>
        <v>SERVICIOS DE TERCEROS</v>
      </c>
      <c r="D1444" s="33" t="s">
        <v>39</v>
      </c>
      <c r="E1444" s="39" t="str">
        <f ca="1">VLOOKUP(RANDBETWEEN(1,65),TABLAS!$B$4:$D$68,2,0)</f>
        <v>Consultorias</v>
      </c>
      <c r="F1444" s="41">
        <f t="shared" ca="1" si="22"/>
        <v>29822</v>
      </c>
      <c r="G1444" s="41">
        <f ca="1">RANDBETWEEN(70,130)/100*Tabla1[[#This Row],[Valor Meta 2019]]</f>
        <v>34891.74</v>
      </c>
      <c r="H1444" s="40">
        <f ca="1">RANDBETWEEN(70,120)/100*Tabla1[[#This Row],[Valor Real 2019]]</f>
        <v>30006.896399999998</v>
      </c>
    </row>
    <row r="1445" spans="2:8" x14ac:dyDescent="0.25">
      <c r="B1445" s="33" t="s">
        <v>0</v>
      </c>
      <c r="C1445" s="36" t="str">
        <f ca="1">VLOOKUP(Tabla1[[#This Row],[Cuenta]],TABLAS!$C:$D,2,0)</f>
        <v>PERSONAL</v>
      </c>
      <c r="D1445" s="33" t="s">
        <v>39</v>
      </c>
      <c r="E1445" s="39" t="str">
        <f ca="1">VLOOKUP(RANDBETWEEN(1,65),TABLAS!$B$4:$D$68,2,0)</f>
        <v>Tickets de alimentos</v>
      </c>
      <c r="F1445" s="41">
        <f t="shared" ca="1" si="22"/>
        <v>24039</v>
      </c>
      <c r="G1445" s="41">
        <f ca="1">RANDBETWEEN(70,130)/100*Tabla1[[#This Row],[Valor Meta 2019]]</f>
        <v>17067.689999999999</v>
      </c>
      <c r="H1445" s="40">
        <f ca="1">RANDBETWEEN(70,120)/100*Tabla1[[#This Row],[Valor Real 2019]]</f>
        <v>15190.2441</v>
      </c>
    </row>
    <row r="1446" spans="2:8" x14ac:dyDescent="0.25">
      <c r="B1446" s="33" t="s">
        <v>0</v>
      </c>
      <c r="C1446" s="36" t="str">
        <f ca="1">VLOOKUP(Tabla1[[#This Row],[Cuenta]],TABLAS!$C:$D,2,0)</f>
        <v>DEPRECIACIÓN, MAQ Y EQUIPOS</v>
      </c>
      <c r="D1446" s="33" t="s">
        <v>39</v>
      </c>
      <c r="E1446" s="39" t="str">
        <f ca="1">VLOOKUP(RANDBETWEEN(1,65),TABLAS!$B$4:$D$68,2,0)</f>
        <v>Perd. med-desmedros / merma</v>
      </c>
      <c r="F1446" s="41">
        <f t="shared" ca="1" si="22"/>
        <v>25989</v>
      </c>
      <c r="G1446" s="41">
        <f ca="1">RANDBETWEEN(70,130)/100*Tabla1[[#This Row],[Valor Meta 2019]]</f>
        <v>20011.53</v>
      </c>
      <c r="H1446" s="40">
        <f ca="1">RANDBETWEEN(70,120)/100*Tabla1[[#This Row],[Valor Real 2019]]</f>
        <v>19611.2994</v>
      </c>
    </row>
    <row r="1447" spans="2:8" x14ac:dyDescent="0.25">
      <c r="B1447" s="33" t="s">
        <v>0</v>
      </c>
      <c r="C1447" s="36" t="str">
        <f ca="1">VLOOKUP(Tabla1[[#This Row],[Cuenta]],TABLAS!$C:$D,2,0)</f>
        <v>PERSONAL</v>
      </c>
      <c r="D1447" s="33" t="s">
        <v>39</v>
      </c>
      <c r="E1447" s="39" t="str">
        <f ca="1">VLOOKUP(RANDBETWEEN(1,65),TABLAS!$B$4:$D$68,2,0)</f>
        <v>Movilidad y/o servicio de Transporte</v>
      </c>
      <c r="F1447" s="41">
        <f t="shared" ca="1" si="22"/>
        <v>29940</v>
      </c>
      <c r="G1447" s="41">
        <f ca="1">RANDBETWEEN(70,130)/100*Tabla1[[#This Row],[Valor Meta 2019]]</f>
        <v>32335.200000000001</v>
      </c>
      <c r="H1447" s="40">
        <f ca="1">RANDBETWEEN(70,120)/100*Tabla1[[#This Row],[Valor Real 2019]]</f>
        <v>31365.144</v>
      </c>
    </row>
    <row r="1448" spans="2:8" x14ac:dyDescent="0.25">
      <c r="B1448" s="33" t="s">
        <v>0</v>
      </c>
      <c r="C1448" s="36" t="str">
        <f ca="1">VLOOKUP(Tabla1[[#This Row],[Cuenta]],TABLAS!$C:$D,2,0)</f>
        <v>PERSONAL</v>
      </c>
      <c r="D1448" s="33" t="s">
        <v>39</v>
      </c>
      <c r="E1448" s="39" t="str">
        <f ca="1">VLOOKUP(RANDBETWEEN(1,65),TABLAS!$B$4:$D$68,2,0)</f>
        <v>Vacaciones</v>
      </c>
      <c r="F1448" s="41">
        <f t="shared" ca="1" si="22"/>
        <v>13915</v>
      </c>
      <c r="G1448" s="41">
        <f ca="1">RANDBETWEEN(70,130)/100*Tabla1[[#This Row],[Valor Meta 2019]]</f>
        <v>14749.900000000001</v>
      </c>
      <c r="H1448" s="40">
        <f ca="1">RANDBETWEEN(70,120)/100*Tabla1[[#This Row],[Valor Real 2019]]</f>
        <v>14307.403</v>
      </c>
    </row>
    <row r="1449" spans="2:8" x14ac:dyDescent="0.25">
      <c r="B1449" s="33" t="s">
        <v>0</v>
      </c>
      <c r="C1449" s="36" t="str">
        <f ca="1">VLOOKUP(Tabla1[[#This Row],[Cuenta]],TABLAS!$C:$D,2,0)</f>
        <v>GESTIÓN</v>
      </c>
      <c r="D1449" s="33" t="s">
        <v>39</v>
      </c>
      <c r="E1449" s="39" t="str">
        <f ca="1">VLOOKUP(RANDBETWEEN(1,65),TABLAS!$B$4:$D$68,2,0)</f>
        <v>Arbitrios municipales</v>
      </c>
      <c r="F1449" s="41">
        <f t="shared" ca="1" si="22"/>
        <v>20635</v>
      </c>
      <c r="G1449" s="41">
        <f ca="1">RANDBETWEEN(70,130)/100*Tabla1[[#This Row],[Valor Meta 2019]]</f>
        <v>22492.15</v>
      </c>
      <c r="H1449" s="40">
        <f ca="1">RANDBETWEEN(70,120)/100*Tabla1[[#This Row],[Valor Real 2019]]</f>
        <v>24291.522000000004</v>
      </c>
    </row>
    <row r="1450" spans="2:8" x14ac:dyDescent="0.25">
      <c r="B1450" s="33" t="s">
        <v>0</v>
      </c>
      <c r="C1450" s="36" t="str">
        <f ca="1">VLOOKUP(Tabla1[[#This Row],[Cuenta]],TABLAS!$C:$D,2,0)</f>
        <v>PERSONAL</v>
      </c>
      <c r="D1450" s="33" t="s">
        <v>39</v>
      </c>
      <c r="E1450" s="39" t="str">
        <f ca="1">VLOOKUP(RANDBETWEEN(1,65),TABLAS!$B$4:$D$68,2,0)</f>
        <v>Incentivo por cese</v>
      </c>
      <c r="F1450" s="41">
        <f t="shared" ca="1" si="22"/>
        <v>19820</v>
      </c>
      <c r="G1450" s="41">
        <f ca="1">RANDBETWEEN(70,130)/100*Tabla1[[#This Row],[Valor Meta 2019]]</f>
        <v>19621.8</v>
      </c>
      <c r="H1450" s="40">
        <f ca="1">RANDBETWEEN(70,120)/100*Tabla1[[#This Row],[Valor Real 2019]]</f>
        <v>14127.695999999998</v>
      </c>
    </row>
    <row r="1451" spans="2:8" x14ac:dyDescent="0.25">
      <c r="B1451" s="33" t="s">
        <v>0</v>
      </c>
      <c r="C1451" s="36" t="str">
        <f ca="1">VLOOKUP(Tabla1[[#This Row],[Cuenta]],TABLAS!$C:$D,2,0)</f>
        <v>PERSONAL</v>
      </c>
      <c r="D1451" s="33" t="s">
        <v>40</v>
      </c>
      <c r="E1451" s="39" t="str">
        <f ca="1">VLOOKUP(RANDBETWEEN(1,65),TABLAS!$B$4:$D$68,2,0)</f>
        <v>Consumos</v>
      </c>
      <c r="F1451" s="41">
        <f t="shared" ca="1" si="22"/>
        <v>24914</v>
      </c>
      <c r="G1451" s="41">
        <f ca="1">RANDBETWEEN(70,130)/100*Tabla1[[#This Row],[Valor Meta 2019]]</f>
        <v>20678.62</v>
      </c>
      <c r="H1451" s="40">
        <f ca="1">RANDBETWEEN(70,120)/100*Tabla1[[#This Row],[Valor Real 2019]]</f>
        <v>18403.971799999999</v>
      </c>
    </row>
    <row r="1452" spans="2:8" x14ac:dyDescent="0.25">
      <c r="B1452" s="33" t="s">
        <v>0</v>
      </c>
      <c r="C1452" s="36" t="str">
        <f ca="1">VLOOKUP(Tabla1[[#This Row],[Cuenta]],TABLAS!$C:$D,2,0)</f>
        <v>GESTIÓN</v>
      </c>
      <c r="D1452" s="33" t="s">
        <v>40</v>
      </c>
      <c r="E1452" s="39" t="str">
        <f ca="1">VLOOKUP(RANDBETWEEN(1,65),TABLAS!$B$4:$D$68,2,0)</f>
        <v>Seguros-Responsabilidad civil</v>
      </c>
      <c r="F1452" s="41">
        <f t="shared" ca="1" si="22"/>
        <v>28298</v>
      </c>
      <c r="G1452" s="41">
        <f ca="1">RANDBETWEEN(70,130)/100*Tabla1[[#This Row],[Valor Meta 2019]]</f>
        <v>21506.48</v>
      </c>
      <c r="H1452" s="40">
        <f ca="1">RANDBETWEEN(70,120)/100*Tabla1[[#This Row],[Valor Real 2019]]</f>
        <v>15914.795199999999</v>
      </c>
    </row>
    <row r="1453" spans="2:8" x14ac:dyDescent="0.25">
      <c r="B1453" s="33" t="s">
        <v>0</v>
      </c>
      <c r="C1453" s="36" t="str">
        <f ca="1">VLOOKUP(Tabla1[[#This Row],[Cuenta]],TABLAS!$C:$D,2,0)</f>
        <v>DEPRECIACIÓN, MAQ Y EQUIPOS</v>
      </c>
      <c r="D1453" s="33" t="s">
        <v>40</v>
      </c>
      <c r="E1453" s="39" t="str">
        <f ca="1">VLOOKUP(RANDBETWEEN(1,65),TABLAS!$B$4:$D$68,2,0)</f>
        <v>Deprec.Equipos diversos Costo</v>
      </c>
      <c r="F1453" s="41">
        <f t="shared" ca="1" si="22"/>
        <v>9846</v>
      </c>
      <c r="G1453" s="41">
        <f ca="1">RANDBETWEEN(70,130)/100*Tabla1[[#This Row],[Valor Meta 2019]]</f>
        <v>7187.58</v>
      </c>
      <c r="H1453" s="40">
        <f ca="1">RANDBETWEEN(70,120)/100*Tabla1[[#This Row],[Valor Real 2019]]</f>
        <v>5965.6913999999997</v>
      </c>
    </row>
    <row r="1454" spans="2:8" x14ac:dyDescent="0.25">
      <c r="B1454" s="33" t="s">
        <v>0</v>
      </c>
      <c r="C1454" s="36" t="str">
        <f ca="1">VLOOKUP(Tabla1[[#This Row],[Cuenta]],TABLAS!$C:$D,2,0)</f>
        <v>DEPRECIACIÓN, MAQ Y EQUIPOS</v>
      </c>
      <c r="D1454" s="33" t="s">
        <v>40</v>
      </c>
      <c r="E1454" s="39" t="str">
        <f ca="1">VLOOKUP(RANDBETWEEN(1,65),TABLAS!$B$4:$D$68,2,0)</f>
        <v>Depre.Equipos diversos leasing</v>
      </c>
      <c r="F1454" s="41">
        <f t="shared" ca="1" si="22"/>
        <v>17819</v>
      </c>
      <c r="G1454" s="41">
        <f ca="1">RANDBETWEEN(70,130)/100*Tabla1[[#This Row],[Valor Meta 2019]]</f>
        <v>23164.7</v>
      </c>
      <c r="H1454" s="40">
        <f ca="1">RANDBETWEEN(70,120)/100*Tabla1[[#This Row],[Valor Real 2019]]</f>
        <v>22701.405999999999</v>
      </c>
    </row>
    <row r="1455" spans="2:8" x14ac:dyDescent="0.25">
      <c r="B1455" s="33" t="s">
        <v>0</v>
      </c>
      <c r="C1455" s="36" t="str">
        <f ca="1">VLOOKUP(Tabla1[[#This Row],[Cuenta]],TABLAS!$C:$D,2,0)</f>
        <v>PERSONAL</v>
      </c>
      <c r="D1455" s="33" t="s">
        <v>40</v>
      </c>
      <c r="E1455" s="39" t="str">
        <f ca="1">VLOOKUP(RANDBETWEEN(1,65),TABLAS!$B$4:$D$68,2,0)</f>
        <v>Indemnizacion Despido Arbitrario</v>
      </c>
      <c r="F1455" s="41">
        <f t="shared" ca="1" si="22"/>
        <v>15402</v>
      </c>
      <c r="G1455" s="41">
        <f ca="1">RANDBETWEEN(70,130)/100*Tabla1[[#This Row],[Valor Meta 2019]]</f>
        <v>18482.399999999998</v>
      </c>
      <c r="H1455" s="40">
        <f ca="1">RANDBETWEEN(70,120)/100*Tabla1[[#This Row],[Valor Real 2019]]</f>
        <v>17927.927999999996</v>
      </c>
    </row>
    <row r="1456" spans="2:8" x14ac:dyDescent="0.25">
      <c r="B1456" s="33" t="s">
        <v>0</v>
      </c>
      <c r="C1456" s="36" t="str">
        <f ca="1">VLOOKUP(Tabla1[[#This Row],[Cuenta]],TABLAS!$C:$D,2,0)</f>
        <v>SERVICIOS DE TERCEROS</v>
      </c>
      <c r="D1456" s="33" t="s">
        <v>40</v>
      </c>
      <c r="E1456" s="39" t="str">
        <f ca="1">VLOOKUP(RANDBETWEEN(1,65),TABLAS!$B$4:$D$68,2,0)</f>
        <v>Mantenimiento / Reparaciones</v>
      </c>
      <c r="F1456" s="41">
        <f t="shared" ca="1" si="22"/>
        <v>17582</v>
      </c>
      <c r="G1456" s="41">
        <f ca="1">RANDBETWEEN(70,130)/100*Tabla1[[#This Row],[Valor Meta 2019]]</f>
        <v>19164.38</v>
      </c>
      <c r="H1456" s="40">
        <f ca="1">RANDBETWEEN(70,120)/100*Tabla1[[#This Row],[Valor Real 2019]]</f>
        <v>16864.654399999999</v>
      </c>
    </row>
    <row r="1457" spans="2:8" x14ac:dyDescent="0.25">
      <c r="B1457" s="33" t="s">
        <v>0</v>
      </c>
      <c r="C1457" s="36" t="str">
        <f ca="1">VLOOKUP(Tabla1[[#This Row],[Cuenta]],TABLAS!$C:$D,2,0)</f>
        <v>PERSONAL</v>
      </c>
      <c r="D1457" s="33" t="s">
        <v>40</v>
      </c>
      <c r="E1457" s="39" t="str">
        <f ca="1">VLOOKUP(RANDBETWEEN(1,65),TABLAS!$B$4:$D$68,2,0)</f>
        <v>Vacaciones</v>
      </c>
      <c r="F1457" s="41">
        <f t="shared" ca="1" si="22"/>
        <v>23175</v>
      </c>
      <c r="G1457" s="41">
        <f ca="1">RANDBETWEEN(70,130)/100*Tabla1[[#This Row],[Valor Meta 2019]]</f>
        <v>26419.499999999996</v>
      </c>
      <c r="H1457" s="40">
        <f ca="1">RANDBETWEEN(70,120)/100*Tabla1[[#This Row],[Valor Real 2019]]</f>
        <v>22456.574999999997</v>
      </c>
    </row>
    <row r="1458" spans="2:8" x14ac:dyDescent="0.25">
      <c r="B1458" s="33" t="s">
        <v>0</v>
      </c>
      <c r="C1458" s="36" t="str">
        <f ca="1">VLOOKUP(Tabla1[[#This Row],[Cuenta]],TABLAS!$C:$D,2,0)</f>
        <v>PERSONAL</v>
      </c>
      <c r="D1458" s="33" t="s">
        <v>40</v>
      </c>
      <c r="E1458" s="39" t="str">
        <f ca="1">VLOOKUP(RANDBETWEEN(1,65),TABLAS!$B$4:$D$68,2,0)</f>
        <v>Seguro de vida</v>
      </c>
      <c r="F1458" s="41">
        <f t="shared" ca="1" si="22"/>
        <v>27139</v>
      </c>
      <c r="G1458" s="41">
        <f ca="1">RANDBETWEEN(70,130)/100*Tabla1[[#This Row],[Valor Meta 2019]]</f>
        <v>31481.239999999998</v>
      </c>
      <c r="H1458" s="40">
        <f ca="1">RANDBETWEEN(70,120)/100*Tabla1[[#This Row],[Valor Real 2019]]</f>
        <v>36518.238399999995</v>
      </c>
    </row>
    <row r="1459" spans="2:8" x14ac:dyDescent="0.25">
      <c r="B1459" s="33" t="s">
        <v>0</v>
      </c>
      <c r="C1459" s="36" t="str">
        <f ca="1">VLOOKUP(Tabla1[[#This Row],[Cuenta]],TABLAS!$C:$D,2,0)</f>
        <v>PERSONAL</v>
      </c>
      <c r="D1459" s="33" t="s">
        <v>41</v>
      </c>
      <c r="E1459" s="39" t="str">
        <f ca="1">VLOOKUP(RANDBETWEEN(1,65),TABLAS!$B$4:$D$68,2,0)</f>
        <v>Sueldos</v>
      </c>
      <c r="F1459" s="41">
        <f t="shared" ca="1" si="22"/>
        <v>19107</v>
      </c>
      <c r="G1459" s="41">
        <f ca="1">RANDBETWEEN(70,130)/100*Tabla1[[#This Row],[Valor Meta 2019]]</f>
        <v>19298.07</v>
      </c>
      <c r="H1459" s="40">
        <f ca="1">RANDBETWEEN(70,120)/100*Tabla1[[#This Row],[Valor Real 2019]]</f>
        <v>16596.340199999999</v>
      </c>
    </row>
    <row r="1460" spans="2:8" x14ac:dyDescent="0.25">
      <c r="B1460" s="33" t="s">
        <v>0</v>
      </c>
      <c r="C1460" s="36" t="str">
        <f ca="1">VLOOKUP(Tabla1[[#This Row],[Cuenta]],TABLAS!$C:$D,2,0)</f>
        <v>SERVICIOS DE TERCEROS</v>
      </c>
      <c r="D1460" s="33" t="s">
        <v>41</v>
      </c>
      <c r="E1460" s="39" t="str">
        <f ca="1">VLOOKUP(RANDBETWEEN(1,65),TABLAS!$B$4:$D$68,2,0)</f>
        <v>Selección Y Eval. Pe</v>
      </c>
      <c r="F1460" s="41">
        <f t="shared" ca="1" si="22"/>
        <v>16686</v>
      </c>
      <c r="G1460" s="41">
        <f ca="1">RANDBETWEEN(70,130)/100*Tabla1[[#This Row],[Valor Meta 2019]]</f>
        <v>20523.78</v>
      </c>
      <c r="H1460" s="40">
        <f ca="1">RANDBETWEEN(70,120)/100*Tabla1[[#This Row],[Valor Real 2019]]</f>
        <v>18266.164199999999</v>
      </c>
    </row>
    <row r="1461" spans="2:8" x14ac:dyDescent="0.25">
      <c r="B1461" s="33" t="s">
        <v>0</v>
      </c>
      <c r="C1461" s="36" t="str">
        <f ca="1">VLOOKUP(Tabla1[[#This Row],[Cuenta]],TABLAS!$C:$D,2,0)</f>
        <v>DEPRECIACIÓN, MAQ Y EQUIPOS</v>
      </c>
      <c r="D1461" s="33" t="s">
        <v>41</v>
      </c>
      <c r="E1461" s="39" t="str">
        <f ca="1">VLOOKUP(RANDBETWEEN(1,65),TABLAS!$B$4:$D$68,2,0)</f>
        <v>Deprec.Edificaciones Costo</v>
      </c>
      <c r="F1461" s="41">
        <f t="shared" ca="1" si="22"/>
        <v>21372</v>
      </c>
      <c r="G1461" s="41">
        <f ca="1">RANDBETWEEN(70,130)/100*Tabla1[[#This Row],[Valor Meta 2019]]</f>
        <v>26928.720000000001</v>
      </c>
      <c r="H1461" s="40">
        <f ca="1">RANDBETWEEN(70,120)/100*Tabla1[[#This Row],[Valor Real 2019]]</f>
        <v>30968.027999999998</v>
      </c>
    </row>
    <row r="1462" spans="2:8" x14ac:dyDescent="0.25">
      <c r="B1462" s="33" t="s">
        <v>0</v>
      </c>
      <c r="C1462" s="36" t="str">
        <f ca="1">VLOOKUP(Tabla1[[#This Row],[Cuenta]],TABLAS!$C:$D,2,0)</f>
        <v>SERVICIOS DE TERCEROS</v>
      </c>
      <c r="D1462" s="33" t="s">
        <v>41</v>
      </c>
      <c r="E1462" s="39" t="str">
        <f ca="1">VLOOKUP(RANDBETWEEN(1,65),TABLAS!$B$4:$D$68,2,0)</f>
        <v>Agua</v>
      </c>
      <c r="F1462" s="41">
        <f t="shared" ca="1" si="22"/>
        <v>23753</v>
      </c>
      <c r="G1462" s="41">
        <f ca="1">RANDBETWEEN(70,130)/100*Tabla1[[#This Row],[Valor Meta 2019]]</f>
        <v>20190.05</v>
      </c>
      <c r="H1462" s="40">
        <f ca="1">RANDBETWEEN(70,120)/100*Tabla1[[#This Row],[Valor Real 2019]]</f>
        <v>22410.9555</v>
      </c>
    </row>
    <row r="1463" spans="2:8" x14ac:dyDescent="0.25">
      <c r="B1463" s="33" t="s">
        <v>0</v>
      </c>
      <c r="C1463" s="36" t="str">
        <f ca="1">VLOOKUP(Tabla1[[#This Row],[Cuenta]],TABLAS!$C:$D,2,0)</f>
        <v>SERVICIOS DE TERCEROS</v>
      </c>
      <c r="D1463" s="33" t="s">
        <v>41</v>
      </c>
      <c r="E1463" s="39" t="str">
        <f ca="1">VLOOKUP(RANDBETWEEN(1,65),TABLAS!$B$4:$D$68,2,0)</f>
        <v>Gtos.reclamos de clientes</v>
      </c>
      <c r="F1463" s="41">
        <f t="shared" ca="1" si="22"/>
        <v>20581</v>
      </c>
      <c r="G1463" s="41">
        <f ca="1">RANDBETWEEN(70,130)/100*Tabla1[[#This Row],[Valor Meta 2019]]</f>
        <v>19963.57</v>
      </c>
      <c r="H1463" s="40">
        <f ca="1">RANDBETWEEN(70,120)/100*Tabla1[[#This Row],[Valor Real 2019]]</f>
        <v>15172.313200000001</v>
      </c>
    </row>
    <row r="1464" spans="2:8" x14ac:dyDescent="0.25">
      <c r="B1464" s="33" t="s">
        <v>0</v>
      </c>
      <c r="C1464" s="36" t="str">
        <f ca="1">VLOOKUP(Tabla1[[#This Row],[Cuenta]],TABLAS!$C:$D,2,0)</f>
        <v>PERSONAL</v>
      </c>
      <c r="D1464" s="33" t="s">
        <v>41</v>
      </c>
      <c r="E1464" s="39" t="str">
        <f ca="1">VLOOKUP(RANDBETWEEN(1,65),TABLAS!$B$4:$D$68,2,0)</f>
        <v>Vacaciones</v>
      </c>
      <c r="F1464" s="41">
        <f t="shared" ca="1" si="22"/>
        <v>11993</v>
      </c>
      <c r="G1464" s="41">
        <f ca="1">RANDBETWEEN(70,130)/100*Tabla1[[#This Row],[Valor Meta 2019]]</f>
        <v>8874.82</v>
      </c>
      <c r="H1464" s="40">
        <f ca="1">RANDBETWEEN(70,120)/100*Tabla1[[#This Row],[Valor Real 2019]]</f>
        <v>7632.3451999999997</v>
      </c>
    </row>
    <row r="1465" spans="2:8" x14ac:dyDescent="0.25">
      <c r="B1465" s="33" t="s">
        <v>0</v>
      </c>
      <c r="C1465" s="36" t="str">
        <f ca="1">VLOOKUP(Tabla1[[#This Row],[Cuenta]],TABLAS!$C:$D,2,0)</f>
        <v>DEPRECIACIÓN, MAQ Y EQUIPOS</v>
      </c>
      <c r="D1465" s="33" t="s">
        <v>42</v>
      </c>
      <c r="E1465" s="39" t="str">
        <f ca="1">VLOOKUP(RANDBETWEEN(1,65),TABLAS!$B$4:$D$68,2,0)</f>
        <v>Amortiz.Software Costo</v>
      </c>
      <c r="F1465" s="41">
        <f t="shared" ca="1" si="22"/>
        <v>26623</v>
      </c>
      <c r="G1465" s="41">
        <f ca="1">RANDBETWEEN(70,130)/100*Tabla1[[#This Row],[Valor Meta 2019]]</f>
        <v>31947.599999999999</v>
      </c>
      <c r="H1465" s="40">
        <f ca="1">RANDBETWEEN(70,120)/100*Tabla1[[#This Row],[Valor Real 2019]]</f>
        <v>30669.695999999996</v>
      </c>
    </row>
    <row r="1466" spans="2:8" x14ac:dyDescent="0.25">
      <c r="B1466" s="33" t="s">
        <v>0</v>
      </c>
      <c r="C1466" s="36" t="str">
        <f ca="1">VLOOKUP(Tabla1[[#This Row],[Cuenta]],TABLAS!$C:$D,2,0)</f>
        <v>PERSONAL</v>
      </c>
      <c r="D1466" s="33" t="s">
        <v>42</v>
      </c>
      <c r="E1466" s="39" t="str">
        <f ca="1">VLOOKUP(RANDBETWEEN(1,65),TABLAS!$B$4:$D$68,2,0)</f>
        <v>Movilidad y/o servicio de Transporte</v>
      </c>
      <c r="F1466" s="41">
        <f t="shared" ca="1" si="22"/>
        <v>12980</v>
      </c>
      <c r="G1466" s="41">
        <f ca="1">RANDBETWEEN(70,130)/100*Tabla1[[#This Row],[Valor Meta 2019]]</f>
        <v>13629</v>
      </c>
      <c r="H1466" s="40">
        <f ca="1">RANDBETWEEN(70,120)/100*Tabla1[[#This Row],[Valor Real 2019]]</f>
        <v>12674.970000000001</v>
      </c>
    </row>
    <row r="1467" spans="2:8" x14ac:dyDescent="0.25">
      <c r="B1467" s="33" t="s">
        <v>0</v>
      </c>
      <c r="C1467" s="36" t="str">
        <f ca="1">VLOOKUP(Tabla1[[#This Row],[Cuenta]],TABLAS!$C:$D,2,0)</f>
        <v>GESTIÓN</v>
      </c>
      <c r="D1467" s="33" t="s">
        <v>42</v>
      </c>
      <c r="E1467" s="39" t="str">
        <f ca="1">VLOOKUP(RANDBETWEEN(1,65),TABLAS!$B$4:$D$68,2,0)</f>
        <v>Combustible</v>
      </c>
      <c r="F1467" s="41">
        <f t="shared" ca="1" si="22"/>
        <v>15901</v>
      </c>
      <c r="G1467" s="41">
        <f ca="1">RANDBETWEEN(70,130)/100*Tabla1[[#This Row],[Valor Meta 2019]]</f>
        <v>11130.699999999999</v>
      </c>
      <c r="H1467" s="40">
        <f ca="1">RANDBETWEEN(70,120)/100*Tabla1[[#This Row],[Valor Real 2019]]</f>
        <v>13134.225999999999</v>
      </c>
    </row>
    <row r="1468" spans="2:8" x14ac:dyDescent="0.25">
      <c r="B1468" s="33" t="s">
        <v>0</v>
      </c>
      <c r="C1468" s="36" t="str">
        <f ca="1">VLOOKUP(Tabla1[[#This Row],[Cuenta]],TABLAS!$C:$D,2,0)</f>
        <v>SERVICIOS DE TERCEROS</v>
      </c>
      <c r="D1468" s="33" t="s">
        <v>42</v>
      </c>
      <c r="E1468" s="39" t="str">
        <f ca="1">VLOOKUP(RANDBETWEEN(1,65),TABLAS!$B$4:$D$68,2,0)</f>
        <v>Alquileres</v>
      </c>
      <c r="F1468" s="41">
        <f t="shared" ca="1" si="22"/>
        <v>11856</v>
      </c>
      <c r="G1468" s="41">
        <f ca="1">RANDBETWEEN(70,130)/100*Tabla1[[#This Row],[Valor Meta 2019]]</f>
        <v>11144.64</v>
      </c>
      <c r="H1468" s="40">
        <f ca="1">RANDBETWEEN(70,120)/100*Tabla1[[#This Row],[Valor Real 2019]]</f>
        <v>9250.0511999999999</v>
      </c>
    </row>
    <row r="1469" spans="2:8" x14ac:dyDescent="0.25">
      <c r="B1469" s="33" t="s">
        <v>0</v>
      </c>
      <c r="C1469" s="36" t="str">
        <f ca="1">VLOOKUP(Tabla1[[#This Row],[Cuenta]],TABLAS!$C:$D,2,0)</f>
        <v>DEPRECIACIÓN, MAQ Y EQUIPOS</v>
      </c>
      <c r="D1469" s="33" t="s">
        <v>42</v>
      </c>
      <c r="E1469" s="39" t="str">
        <f ca="1">VLOOKUP(RANDBETWEEN(1,65),TABLAS!$B$4:$D$68,2,0)</f>
        <v>Deprec.Maquinarias leasing</v>
      </c>
      <c r="F1469" s="41">
        <f t="shared" ca="1" si="22"/>
        <v>9462</v>
      </c>
      <c r="G1469" s="41">
        <f ca="1">RANDBETWEEN(70,130)/100*Tabla1[[#This Row],[Valor Meta 2019]]</f>
        <v>12016.74</v>
      </c>
      <c r="H1469" s="40">
        <f ca="1">RANDBETWEEN(70,120)/100*Tabla1[[#This Row],[Valor Real 2019]]</f>
        <v>9493.2245999999996</v>
      </c>
    </row>
    <row r="1470" spans="2:8" x14ac:dyDescent="0.25">
      <c r="B1470" s="33" t="s">
        <v>0</v>
      </c>
      <c r="C1470" s="36" t="str">
        <f ca="1">VLOOKUP(Tabla1[[#This Row],[Cuenta]],TABLAS!$C:$D,2,0)</f>
        <v>DEPRECIACIÓN, MAQ Y EQUIPOS</v>
      </c>
      <c r="D1470" s="33" t="s">
        <v>42</v>
      </c>
      <c r="E1470" s="39" t="str">
        <f ca="1">VLOOKUP(RANDBETWEEN(1,65),TABLAS!$B$4:$D$68,2,0)</f>
        <v>Deprec.Equipo de transporte leasing</v>
      </c>
      <c r="F1470" s="41">
        <f t="shared" ca="1" si="22"/>
        <v>14923</v>
      </c>
      <c r="G1470" s="41">
        <f ca="1">RANDBETWEEN(70,130)/100*Tabla1[[#This Row],[Valor Meta 2019]]</f>
        <v>17012.219999999998</v>
      </c>
      <c r="H1470" s="40">
        <f ca="1">RANDBETWEEN(70,120)/100*Tabla1[[#This Row],[Valor Real 2019]]</f>
        <v>12248.798399999998</v>
      </c>
    </row>
    <row r="1471" spans="2:8" x14ac:dyDescent="0.25">
      <c r="B1471" s="33" t="s">
        <v>0</v>
      </c>
      <c r="C1471" s="36" t="str">
        <f ca="1">VLOOKUP(Tabla1[[#This Row],[Cuenta]],TABLAS!$C:$D,2,0)</f>
        <v>PERSONAL</v>
      </c>
      <c r="D1471" s="33" t="s">
        <v>42</v>
      </c>
      <c r="E1471" s="39" t="str">
        <f ca="1">VLOOKUP(RANDBETWEEN(1,65),TABLAS!$B$4:$D$68,2,0)</f>
        <v>Consumos</v>
      </c>
      <c r="F1471" s="41">
        <f t="shared" ca="1" si="22"/>
        <v>20602</v>
      </c>
      <c r="G1471" s="41">
        <f ca="1">RANDBETWEEN(70,130)/100*Tabla1[[#This Row],[Valor Meta 2019]]</f>
        <v>18953.84</v>
      </c>
      <c r="H1471" s="40">
        <f ca="1">RANDBETWEEN(70,120)/100*Tabla1[[#This Row],[Valor Real 2019]]</f>
        <v>13457.2264</v>
      </c>
    </row>
    <row r="1472" spans="2:8" x14ac:dyDescent="0.25">
      <c r="B1472" s="33" t="s">
        <v>0</v>
      </c>
      <c r="C1472" s="36" t="str">
        <f ca="1">VLOOKUP(Tabla1[[#This Row],[Cuenta]],TABLAS!$C:$D,2,0)</f>
        <v>PERSONAL</v>
      </c>
      <c r="D1472" s="33" t="s">
        <v>42</v>
      </c>
      <c r="E1472" s="39" t="str">
        <f ca="1">VLOOKUP(RANDBETWEEN(1,65),TABLAS!$B$4:$D$68,2,0)</f>
        <v>Participacion de utilidades</v>
      </c>
      <c r="F1472" s="41">
        <f t="shared" ca="1" si="22"/>
        <v>14880</v>
      </c>
      <c r="G1472" s="41">
        <f ca="1">RANDBETWEEN(70,130)/100*Tabla1[[#This Row],[Valor Meta 2019]]</f>
        <v>11755.2</v>
      </c>
      <c r="H1472" s="40">
        <f ca="1">RANDBETWEEN(70,120)/100*Tabla1[[#This Row],[Valor Real 2019]]</f>
        <v>13048.272000000003</v>
      </c>
    </row>
    <row r="1473" spans="2:8" x14ac:dyDescent="0.25">
      <c r="B1473" s="33" t="s">
        <v>0</v>
      </c>
      <c r="C1473" s="36" t="str">
        <f ca="1">VLOOKUP(Tabla1[[#This Row],[Cuenta]],TABLAS!$C:$D,2,0)</f>
        <v>PERSONAL</v>
      </c>
      <c r="D1473" s="33" t="s">
        <v>42</v>
      </c>
      <c r="E1473" s="39" t="str">
        <f ca="1">VLOOKUP(RANDBETWEEN(1,65),TABLAS!$B$4:$D$68,2,0)</f>
        <v>Participacion de utilidades</v>
      </c>
      <c r="F1473" s="41">
        <f t="shared" ca="1" si="22"/>
        <v>17277</v>
      </c>
      <c r="G1473" s="41">
        <f ca="1">RANDBETWEEN(70,130)/100*Tabla1[[#This Row],[Valor Meta 2019]]</f>
        <v>13648.83</v>
      </c>
      <c r="H1473" s="40">
        <f ca="1">RANDBETWEEN(70,120)/100*Tabla1[[#This Row],[Valor Real 2019]]</f>
        <v>10646.0874</v>
      </c>
    </row>
    <row r="1474" spans="2:8" x14ac:dyDescent="0.25">
      <c r="B1474" s="33" t="s">
        <v>0</v>
      </c>
      <c r="C1474" s="36" t="str">
        <f ca="1">VLOOKUP(Tabla1[[#This Row],[Cuenta]],TABLAS!$C:$D,2,0)</f>
        <v>SERVICIOS DE TERCEROS</v>
      </c>
      <c r="D1474" s="33" t="s">
        <v>42</v>
      </c>
      <c r="E1474" s="39" t="str">
        <f ca="1">VLOOKUP(RANDBETWEEN(1,65),TABLAS!$B$4:$D$68,2,0)</f>
        <v>Flete Local</v>
      </c>
      <c r="F1474" s="41">
        <f t="shared" ca="1" si="22"/>
        <v>14559</v>
      </c>
      <c r="G1474" s="41">
        <f ca="1">RANDBETWEEN(70,130)/100*Tabla1[[#This Row],[Valor Meta 2019]]</f>
        <v>16014.900000000001</v>
      </c>
      <c r="H1474" s="40">
        <f ca="1">RANDBETWEEN(70,120)/100*Tabla1[[#This Row],[Valor Real 2019]]</f>
        <v>13292.367</v>
      </c>
    </row>
    <row r="1475" spans="2:8" x14ac:dyDescent="0.25">
      <c r="B1475" s="33" t="s">
        <v>0</v>
      </c>
      <c r="C1475" s="36" t="str">
        <f ca="1">VLOOKUP(Tabla1[[#This Row],[Cuenta]],TABLAS!$C:$D,2,0)</f>
        <v>SERVICIOS DE TERCEROS</v>
      </c>
      <c r="D1475" s="33" t="s">
        <v>42</v>
      </c>
      <c r="E1475" s="39" t="str">
        <f ca="1">VLOOKUP(RANDBETWEEN(1,65),TABLAS!$B$4:$D$68,2,0)</f>
        <v>Alquileres</v>
      </c>
      <c r="F1475" s="41">
        <f t="shared" ca="1" si="22"/>
        <v>25482</v>
      </c>
      <c r="G1475" s="41">
        <f ca="1">RANDBETWEEN(70,130)/100*Tabla1[[#This Row],[Valor Meta 2019]]</f>
        <v>29304.3</v>
      </c>
      <c r="H1475" s="40">
        <f ca="1">RANDBETWEEN(70,120)/100*Tabla1[[#This Row],[Valor Real 2019]]</f>
        <v>21099.095999999998</v>
      </c>
    </row>
    <row r="1476" spans="2:8" x14ac:dyDescent="0.25">
      <c r="B1476" s="33" t="s">
        <v>0</v>
      </c>
      <c r="C1476" s="36" t="str">
        <f ca="1">VLOOKUP(Tabla1[[#This Row],[Cuenta]],TABLAS!$C:$D,2,0)</f>
        <v>DEPRECIACIÓN, MAQ Y EQUIPOS</v>
      </c>
      <c r="D1476" s="33" t="s">
        <v>42</v>
      </c>
      <c r="E1476" s="39" t="str">
        <f ca="1">VLOOKUP(RANDBETWEEN(1,65),TABLAS!$B$4:$D$68,2,0)</f>
        <v>Deprec.Edificaciones Costo</v>
      </c>
      <c r="F1476" s="41">
        <f t="shared" ca="1" si="22"/>
        <v>16175</v>
      </c>
      <c r="G1476" s="41">
        <f ca="1">RANDBETWEEN(70,130)/100*Tabla1[[#This Row],[Valor Meta 2019]]</f>
        <v>19248.25</v>
      </c>
      <c r="H1476" s="40">
        <f ca="1">RANDBETWEEN(70,120)/100*Tabla1[[#This Row],[Valor Real 2019]]</f>
        <v>21943.004999999997</v>
      </c>
    </row>
    <row r="1477" spans="2:8" x14ac:dyDescent="0.25">
      <c r="B1477" s="33" t="s">
        <v>0</v>
      </c>
      <c r="C1477" s="36" t="str">
        <f ca="1">VLOOKUP(Tabla1[[#This Row],[Cuenta]],TABLAS!$C:$D,2,0)</f>
        <v>DEPRECIACIÓN, MAQ Y EQUIPOS</v>
      </c>
      <c r="D1477" s="33" t="s">
        <v>42</v>
      </c>
      <c r="E1477" s="39" t="str">
        <f ca="1">VLOOKUP(RANDBETWEEN(1,65),TABLAS!$B$4:$D$68,2,0)</f>
        <v>Deprec.Equipo de computo leasing</v>
      </c>
      <c r="F1477" s="41">
        <f t="shared" ca="1" si="22"/>
        <v>28047</v>
      </c>
      <c r="G1477" s="41">
        <f ca="1">RANDBETWEEN(70,130)/100*Tabla1[[#This Row],[Valor Meta 2019]]</f>
        <v>22998.539999999997</v>
      </c>
      <c r="H1477" s="40">
        <f ca="1">RANDBETWEEN(70,120)/100*Tabla1[[#This Row],[Valor Real 2019]]</f>
        <v>26908.291799999995</v>
      </c>
    </row>
    <row r="1478" spans="2:8" x14ac:dyDescent="0.25">
      <c r="B1478" s="33" t="s">
        <v>0</v>
      </c>
      <c r="C1478" s="36" t="str">
        <f ca="1">VLOOKUP(Tabla1[[#This Row],[Cuenta]],TABLAS!$C:$D,2,0)</f>
        <v>PERSONAL</v>
      </c>
      <c r="D1478" s="33" t="s">
        <v>42</v>
      </c>
      <c r="E1478" s="39" t="str">
        <f ca="1">VLOOKUP(RANDBETWEEN(1,65),TABLAS!$B$4:$D$68,2,0)</f>
        <v>Incentivo por cese</v>
      </c>
      <c r="F1478" s="41">
        <f t="shared" ref="F1478:F1541" ca="1" si="23">RANDBETWEEN(8000,30000)</f>
        <v>26246</v>
      </c>
      <c r="G1478" s="41">
        <f ca="1">RANDBETWEEN(70,130)/100*Tabla1[[#This Row],[Valor Meta 2019]]</f>
        <v>25983.54</v>
      </c>
      <c r="H1478" s="40">
        <f ca="1">RANDBETWEEN(70,120)/100*Tabla1[[#This Row],[Valor Real 2019]]</f>
        <v>27802.387800000004</v>
      </c>
    </row>
    <row r="1479" spans="2:8" x14ac:dyDescent="0.25">
      <c r="B1479" s="33" t="s">
        <v>0</v>
      </c>
      <c r="C1479" s="36" t="str">
        <f ca="1">VLOOKUP(Tabla1[[#This Row],[Cuenta]],TABLAS!$C:$D,2,0)</f>
        <v>SERVICIOS DE TERCEROS</v>
      </c>
      <c r="D1479" s="33" t="s">
        <v>42</v>
      </c>
      <c r="E1479" s="39" t="str">
        <f ca="1">VLOOKUP(RANDBETWEEN(1,65),TABLAS!$B$4:$D$68,2,0)</f>
        <v>Reparaciones Vehiculos</v>
      </c>
      <c r="F1479" s="41">
        <f t="shared" ca="1" si="23"/>
        <v>8237</v>
      </c>
      <c r="G1479" s="41">
        <f ca="1">RANDBETWEEN(70,130)/100*Tabla1[[#This Row],[Valor Meta 2019]]</f>
        <v>8813.59</v>
      </c>
      <c r="H1479" s="40">
        <f ca="1">RANDBETWEEN(70,120)/100*Tabla1[[#This Row],[Valor Real 2019]]</f>
        <v>9606.8131000000012</v>
      </c>
    </row>
    <row r="1480" spans="2:8" x14ac:dyDescent="0.25">
      <c r="B1480" s="33" t="s">
        <v>0</v>
      </c>
      <c r="C1480" s="36" t="str">
        <f ca="1">VLOOKUP(Tabla1[[#This Row],[Cuenta]],TABLAS!$C:$D,2,0)</f>
        <v>PERSONAL</v>
      </c>
      <c r="D1480" s="33" t="s">
        <v>43</v>
      </c>
      <c r="E1480" s="39" t="str">
        <f ca="1">VLOOKUP(RANDBETWEEN(1,65),TABLAS!$B$4:$D$68,2,0)</f>
        <v>Atenciones y obsequios al personal</v>
      </c>
      <c r="F1480" s="41">
        <f t="shared" ca="1" si="23"/>
        <v>27266</v>
      </c>
      <c r="G1480" s="41">
        <f ca="1">RANDBETWEEN(70,130)/100*Tabla1[[#This Row],[Valor Meta 2019]]</f>
        <v>31901.219999999998</v>
      </c>
      <c r="H1480" s="40">
        <f ca="1">RANDBETWEEN(70,120)/100*Tabla1[[#This Row],[Valor Real 2019]]</f>
        <v>33177.268799999998</v>
      </c>
    </row>
    <row r="1481" spans="2:8" x14ac:dyDescent="0.25">
      <c r="B1481" s="33" t="s">
        <v>0</v>
      </c>
      <c r="C1481" s="36" t="str">
        <f ca="1">VLOOKUP(Tabla1[[#This Row],[Cuenta]],TABLAS!$C:$D,2,0)</f>
        <v>GESTIÓN</v>
      </c>
      <c r="D1481" s="33" t="s">
        <v>43</v>
      </c>
      <c r="E1481" s="39" t="str">
        <f ca="1">VLOOKUP(RANDBETWEEN(1,65),TABLAS!$B$4:$D$68,2,0)</f>
        <v>Movilidad</v>
      </c>
      <c r="F1481" s="41">
        <f t="shared" ca="1" si="23"/>
        <v>17593</v>
      </c>
      <c r="G1481" s="41">
        <f ca="1">RANDBETWEEN(70,130)/100*Tabla1[[#This Row],[Valor Meta 2019]]</f>
        <v>16361.490000000002</v>
      </c>
      <c r="H1481" s="40">
        <f ca="1">RANDBETWEEN(70,120)/100*Tabla1[[#This Row],[Valor Real 2019]]</f>
        <v>13416.4218</v>
      </c>
    </row>
    <row r="1482" spans="2:8" x14ac:dyDescent="0.25">
      <c r="B1482" s="33" t="s">
        <v>0</v>
      </c>
      <c r="C1482" s="36" t="str">
        <f ca="1">VLOOKUP(Tabla1[[#This Row],[Cuenta]],TABLAS!$C:$D,2,0)</f>
        <v>DEPRECIACIÓN, MAQ Y EQUIPOS</v>
      </c>
      <c r="D1482" s="33" t="s">
        <v>43</v>
      </c>
      <c r="E1482" s="39" t="str">
        <f ca="1">VLOOKUP(RANDBETWEEN(1,65),TABLAS!$B$4:$D$68,2,0)</f>
        <v>Deprec.Equipo de transporte leasing</v>
      </c>
      <c r="F1482" s="41">
        <f t="shared" ca="1" si="23"/>
        <v>29649</v>
      </c>
      <c r="G1482" s="41">
        <f ca="1">RANDBETWEEN(70,130)/100*Tabla1[[#This Row],[Valor Meta 2019]]</f>
        <v>27573.57</v>
      </c>
      <c r="H1482" s="40">
        <f ca="1">RANDBETWEEN(70,120)/100*Tabla1[[#This Row],[Valor Real 2019]]</f>
        <v>23161.7988</v>
      </c>
    </row>
    <row r="1483" spans="2:8" x14ac:dyDescent="0.25">
      <c r="B1483" s="33" t="s">
        <v>0</v>
      </c>
      <c r="C1483" s="36" t="str">
        <f ca="1">VLOOKUP(Tabla1[[#This Row],[Cuenta]],TABLAS!$C:$D,2,0)</f>
        <v>SERVICIOS DE TERCEROS</v>
      </c>
      <c r="D1483" s="33" t="s">
        <v>43</v>
      </c>
      <c r="E1483" s="39" t="str">
        <f ca="1">VLOOKUP(RANDBETWEEN(1,65),TABLAS!$B$4:$D$68,2,0)</f>
        <v>Gtos.reclamos de clientes</v>
      </c>
      <c r="F1483" s="41">
        <f t="shared" ca="1" si="23"/>
        <v>27052</v>
      </c>
      <c r="G1483" s="41">
        <f ca="1">RANDBETWEEN(70,130)/100*Tabla1[[#This Row],[Valor Meta 2019]]</f>
        <v>28404.600000000002</v>
      </c>
      <c r="H1483" s="40">
        <f ca="1">RANDBETWEEN(70,120)/100*Tabla1[[#This Row],[Valor Real 2019]]</f>
        <v>25848.186000000002</v>
      </c>
    </row>
    <row r="1484" spans="2:8" x14ac:dyDescent="0.25">
      <c r="B1484" s="33" t="s">
        <v>0</v>
      </c>
      <c r="C1484" s="36" t="str">
        <f ca="1">VLOOKUP(Tabla1[[#This Row],[Cuenta]],TABLAS!$C:$D,2,0)</f>
        <v>PERSONAL</v>
      </c>
      <c r="D1484" s="33" t="s">
        <v>43</v>
      </c>
      <c r="E1484" s="39" t="str">
        <f ca="1">VLOOKUP(RANDBETWEEN(1,65),TABLAS!$B$4:$D$68,2,0)</f>
        <v>Descanso medico</v>
      </c>
      <c r="F1484" s="41">
        <f t="shared" ca="1" si="23"/>
        <v>9305</v>
      </c>
      <c r="G1484" s="41">
        <f ca="1">RANDBETWEEN(70,130)/100*Tabla1[[#This Row],[Valor Meta 2019]]</f>
        <v>6792.65</v>
      </c>
      <c r="H1484" s="40">
        <f ca="1">RANDBETWEEN(70,120)/100*Tabla1[[#This Row],[Valor Real 2019]]</f>
        <v>8083.2534999999989</v>
      </c>
    </row>
    <row r="1485" spans="2:8" x14ac:dyDescent="0.25">
      <c r="B1485" s="33" t="s">
        <v>0</v>
      </c>
      <c r="C1485" s="36" t="str">
        <f ca="1">VLOOKUP(Tabla1[[#This Row],[Cuenta]],TABLAS!$C:$D,2,0)</f>
        <v>DEPRECIACIÓN, MAQ Y EQUIPOS</v>
      </c>
      <c r="D1485" s="33" t="s">
        <v>43</v>
      </c>
      <c r="E1485" s="39" t="str">
        <f ca="1">VLOOKUP(RANDBETWEEN(1,65),TABLAS!$B$4:$D$68,2,0)</f>
        <v>Perdida medicion activos-MercaderÝa Difer.inventar</v>
      </c>
      <c r="F1485" s="41">
        <f t="shared" ca="1" si="23"/>
        <v>26741</v>
      </c>
      <c r="G1485" s="41">
        <f ca="1">RANDBETWEEN(70,130)/100*Tabla1[[#This Row],[Valor Meta 2019]]</f>
        <v>20055.75</v>
      </c>
      <c r="H1485" s="40">
        <f ca="1">RANDBETWEEN(70,120)/100*Tabla1[[#This Row],[Valor Real 2019]]</f>
        <v>14640.6975</v>
      </c>
    </row>
    <row r="1486" spans="2:8" x14ac:dyDescent="0.25">
      <c r="B1486" s="33" t="s">
        <v>0</v>
      </c>
      <c r="C1486" s="36" t="str">
        <f ca="1">VLOOKUP(Tabla1[[#This Row],[Cuenta]],TABLAS!$C:$D,2,0)</f>
        <v>PERSONAL</v>
      </c>
      <c r="D1486" s="33" t="s">
        <v>43</v>
      </c>
      <c r="E1486" s="39" t="str">
        <f ca="1">VLOOKUP(RANDBETWEEN(1,65),TABLAS!$B$4:$D$68,2,0)</f>
        <v>Indemnizacion Despido Arbitrario</v>
      </c>
      <c r="F1486" s="41">
        <f t="shared" ca="1" si="23"/>
        <v>22664</v>
      </c>
      <c r="G1486" s="41">
        <f ca="1">RANDBETWEEN(70,130)/100*Tabla1[[#This Row],[Valor Meta 2019]]</f>
        <v>27650.079999999998</v>
      </c>
      <c r="H1486" s="40">
        <f ca="1">RANDBETWEEN(70,120)/100*Tabla1[[#This Row],[Valor Real 2019]]</f>
        <v>27097.078399999999</v>
      </c>
    </row>
    <row r="1487" spans="2:8" x14ac:dyDescent="0.25">
      <c r="B1487" s="33" t="s">
        <v>0</v>
      </c>
      <c r="C1487" s="36" t="str">
        <f ca="1">VLOOKUP(Tabla1[[#This Row],[Cuenta]],TABLAS!$C:$D,2,0)</f>
        <v>SERVICIOS DE TERCEROS</v>
      </c>
      <c r="D1487" s="33" t="s">
        <v>43</v>
      </c>
      <c r="E1487" s="39" t="str">
        <f ca="1">VLOOKUP(RANDBETWEEN(1,65),TABLAS!$B$4:$D$68,2,0)</f>
        <v>Flete a Provincia</v>
      </c>
      <c r="F1487" s="41">
        <f t="shared" ca="1" si="23"/>
        <v>14271</v>
      </c>
      <c r="G1487" s="41">
        <f ca="1">RANDBETWEEN(70,130)/100*Tabla1[[#This Row],[Valor Meta 2019]]</f>
        <v>10845.960000000001</v>
      </c>
      <c r="H1487" s="40">
        <f ca="1">RANDBETWEEN(70,120)/100*Tabla1[[#This Row],[Valor Real 2019]]</f>
        <v>8785.227600000002</v>
      </c>
    </row>
    <row r="1488" spans="2:8" x14ac:dyDescent="0.25">
      <c r="B1488" s="33" t="s">
        <v>0</v>
      </c>
      <c r="C1488" s="36" t="str">
        <f ca="1">VLOOKUP(Tabla1[[#This Row],[Cuenta]],TABLAS!$C:$D,2,0)</f>
        <v>GESTIÓN</v>
      </c>
      <c r="D1488" s="33" t="s">
        <v>38</v>
      </c>
      <c r="E1488" s="39" t="str">
        <f ca="1">VLOOKUP(RANDBETWEEN(1,65),TABLAS!$B$4:$D$68,2,0)</f>
        <v>Sanciones Administra</v>
      </c>
      <c r="F1488" s="41">
        <f t="shared" ca="1" si="23"/>
        <v>11549</v>
      </c>
      <c r="G1488" s="41">
        <f ca="1">RANDBETWEEN(70,130)/100*Tabla1[[#This Row],[Valor Meta 2019]]</f>
        <v>10163.120000000001</v>
      </c>
      <c r="H1488" s="40">
        <f ca="1">RANDBETWEEN(70,120)/100*Tabla1[[#This Row],[Valor Real 2019]]</f>
        <v>11789.2192</v>
      </c>
    </row>
    <row r="1489" spans="2:8" x14ac:dyDescent="0.25">
      <c r="B1489" s="33" t="s">
        <v>0</v>
      </c>
      <c r="C1489" s="36" t="str">
        <f ca="1">VLOOKUP(Tabla1[[#This Row],[Cuenta]],TABLAS!$C:$D,2,0)</f>
        <v>DEPRECIACIÓN, MAQ Y EQUIPOS</v>
      </c>
      <c r="D1489" s="33" t="s">
        <v>38</v>
      </c>
      <c r="E1489" s="39" t="str">
        <f ca="1">VLOOKUP(RANDBETWEEN(1,65),TABLAS!$B$4:$D$68,2,0)</f>
        <v>Deprec.Equipo de transporte Costo</v>
      </c>
      <c r="F1489" s="41">
        <f t="shared" ca="1" si="23"/>
        <v>15741</v>
      </c>
      <c r="G1489" s="41">
        <f ca="1">RANDBETWEEN(70,130)/100*Tabla1[[#This Row],[Valor Meta 2019]]</f>
        <v>17944.739999999998</v>
      </c>
      <c r="H1489" s="40">
        <f ca="1">RANDBETWEEN(70,120)/100*Tabla1[[#This Row],[Valor Real 2019]]</f>
        <v>14535.239399999999</v>
      </c>
    </row>
    <row r="1490" spans="2:8" x14ac:dyDescent="0.25">
      <c r="B1490" s="33" t="s">
        <v>0</v>
      </c>
      <c r="C1490" s="36" t="str">
        <f ca="1">VLOOKUP(Tabla1[[#This Row],[Cuenta]],TABLAS!$C:$D,2,0)</f>
        <v>GESTIÓN</v>
      </c>
      <c r="D1490" s="33" t="s">
        <v>38</v>
      </c>
      <c r="E1490" s="39" t="str">
        <f ca="1">VLOOKUP(RANDBETWEEN(1,65),TABLAS!$B$4:$D$68,2,0)</f>
        <v>Licencias de Sistemas</v>
      </c>
      <c r="F1490" s="41">
        <f t="shared" ca="1" si="23"/>
        <v>20036</v>
      </c>
      <c r="G1490" s="41">
        <f ca="1">RANDBETWEEN(70,130)/100*Tabla1[[#This Row],[Valor Meta 2019]]</f>
        <v>21839.24</v>
      </c>
      <c r="H1490" s="40">
        <f ca="1">RANDBETWEEN(70,120)/100*Tabla1[[#This Row],[Valor Real 2019]]</f>
        <v>18781.7464</v>
      </c>
    </row>
    <row r="1491" spans="2:8" x14ac:dyDescent="0.25">
      <c r="B1491" s="33" t="s">
        <v>0</v>
      </c>
      <c r="C1491" s="36" t="str">
        <f ca="1">VLOOKUP(Tabla1[[#This Row],[Cuenta]],TABLAS!$C:$D,2,0)</f>
        <v>SERVICIOS DE TERCEROS</v>
      </c>
      <c r="D1491" s="33" t="s">
        <v>38</v>
      </c>
      <c r="E1491" s="39" t="str">
        <f ca="1">VLOOKUP(RANDBETWEEN(1,65),TABLAS!$B$4:$D$68,2,0)</f>
        <v>Gtos.reclamos de clientes</v>
      </c>
      <c r="F1491" s="41">
        <f t="shared" ca="1" si="23"/>
        <v>23497</v>
      </c>
      <c r="G1491" s="41">
        <f ca="1">RANDBETWEEN(70,130)/100*Tabla1[[#This Row],[Valor Meta 2019]]</f>
        <v>21617.24</v>
      </c>
      <c r="H1491" s="40">
        <f ca="1">RANDBETWEEN(70,120)/100*Tabla1[[#This Row],[Valor Real 2019]]</f>
        <v>17509.964400000001</v>
      </c>
    </row>
    <row r="1492" spans="2:8" x14ac:dyDescent="0.25">
      <c r="B1492" s="33" t="s">
        <v>0</v>
      </c>
      <c r="C1492" s="36" t="str">
        <f ca="1">VLOOKUP(Tabla1[[#This Row],[Cuenta]],TABLAS!$C:$D,2,0)</f>
        <v>GESTIÓN</v>
      </c>
      <c r="D1492" s="33" t="s">
        <v>38</v>
      </c>
      <c r="E1492" s="39" t="str">
        <f ca="1">VLOOKUP(RANDBETWEEN(1,65),TABLAS!$B$4:$D$68,2,0)</f>
        <v>Sanciones Administra</v>
      </c>
      <c r="F1492" s="41">
        <f t="shared" ca="1" si="23"/>
        <v>11183</v>
      </c>
      <c r="G1492" s="41">
        <f ca="1">RANDBETWEEN(70,130)/100*Tabla1[[#This Row],[Valor Meta 2019]]</f>
        <v>14202.41</v>
      </c>
      <c r="H1492" s="40">
        <f ca="1">RANDBETWEEN(70,120)/100*Tabla1[[#This Row],[Valor Real 2019]]</f>
        <v>13918.361799999999</v>
      </c>
    </row>
    <row r="1493" spans="2:8" x14ac:dyDescent="0.25">
      <c r="B1493" s="33" t="s">
        <v>0</v>
      </c>
      <c r="C1493" s="36" t="str">
        <f ca="1">VLOOKUP(Tabla1[[#This Row],[Cuenta]],TABLAS!$C:$D,2,0)</f>
        <v>SERVICIOS DE TERCEROS</v>
      </c>
      <c r="D1493" s="33" t="s">
        <v>38</v>
      </c>
      <c r="E1493" s="39" t="str">
        <f ca="1">VLOOKUP(RANDBETWEEN(1,65),TABLAS!$B$4:$D$68,2,0)</f>
        <v>Alquileres</v>
      </c>
      <c r="F1493" s="41">
        <f t="shared" ca="1" si="23"/>
        <v>9243</v>
      </c>
      <c r="G1493" s="41">
        <f ca="1">RANDBETWEEN(70,130)/100*Tabla1[[#This Row],[Valor Meta 2019]]</f>
        <v>8318.7000000000007</v>
      </c>
      <c r="H1493" s="40">
        <f ca="1">RANDBETWEEN(70,120)/100*Tabla1[[#This Row],[Valor Real 2019]]</f>
        <v>6821.3339999999998</v>
      </c>
    </row>
    <row r="1494" spans="2:8" x14ac:dyDescent="0.25">
      <c r="B1494" s="33" t="s">
        <v>0</v>
      </c>
      <c r="C1494" s="36" t="str">
        <f ca="1">VLOOKUP(Tabla1[[#This Row],[Cuenta]],TABLAS!$C:$D,2,0)</f>
        <v>PERSONAL</v>
      </c>
      <c r="D1494" s="33" t="s">
        <v>39</v>
      </c>
      <c r="E1494" s="39" t="str">
        <f ca="1">VLOOKUP(RANDBETWEEN(1,65),TABLAS!$B$4:$D$68,2,0)</f>
        <v>Sueldos</v>
      </c>
      <c r="F1494" s="41">
        <f t="shared" ca="1" si="23"/>
        <v>12913</v>
      </c>
      <c r="G1494" s="41">
        <f ca="1">RANDBETWEEN(70,130)/100*Tabla1[[#This Row],[Valor Meta 2019]]</f>
        <v>15753.859999999999</v>
      </c>
      <c r="H1494" s="40">
        <f ca="1">RANDBETWEEN(70,120)/100*Tabla1[[#This Row],[Valor Real 2019]]</f>
        <v>11815.394999999999</v>
      </c>
    </row>
    <row r="1495" spans="2:8" x14ac:dyDescent="0.25">
      <c r="B1495" s="33" t="s">
        <v>0</v>
      </c>
      <c r="C1495" s="36" t="str">
        <f ca="1">VLOOKUP(Tabla1[[#This Row],[Cuenta]],TABLAS!$C:$D,2,0)</f>
        <v>PERSONAL</v>
      </c>
      <c r="D1495" s="33" t="s">
        <v>39</v>
      </c>
      <c r="E1495" s="39" t="str">
        <f ca="1">VLOOKUP(RANDBETWEEN(1,65),TABLAS!$B$4:$D$68,2,0)</f>
        <v>Gratif. Ordinarias Empleados</v>
      </c>
      <c r="F1495" s="41">
        <f t="shared" ca="1" si="23"/>
        <v>17359</v>
      </c>
      <c r="G1495" s="41">
        <f ca="1">RANDBETWEEN(70,130)/100*Tabla1[[#This Row],[Valor Meta 2019]]</f>
        <v>16664.64</v>
      </c>
      <c r="H1495" s="40">
        <f ca="1">RANDBETWEEN(70,120)/100*Tabla1[[#This Row],[Valor Real 2019]]</f>
        <v>15331.468800000001</v>
      </c>
    </row>
    <row r="1496" spans="2:8" x14ac:dyDescent="0.25">
      <c r="B1496" s="33" t="s">
        <v>0</v>
      </c>
      <c r="C1496" s="36" t="str">
        <f ca="1">VLOOKUP(Tabla1[[#This Row],[Cuenta]],TABLAS!$C:$D,2,0)</f>
        <v>SERVICIOS DE TERCEROS</v>
      </c>
      <c r="D1496" s="33" t="s">
        <v>39</v>
      </c>
      <c r="E1496" s="39" t="str">
        <f ca="1">VLOOKUP(RANDBETWEEN(1,65),TABLAS!$B$4:$D$68,2,0)</f>
        <v>Selección Y Eval. Pe</v>
      </c>
      <c r="F1496" s="41">
        <f t="shared" ca="1" si="23"/>
        <v>16481</v>
      </c>
      <c r="G1496" s="41">
        <f ca="1">RANDBETWEEN(70,130)/100*Tabla1[[#This Row],[Valor Meta 2019]]</f>
        <v>18953.149999999998</v>
      </c>
      <c r="H1496" s="40">
        <f ca="1">RANDBETWEEN(70,120)/100*Tabla1[[#This Row],[Valor Real 2019]]</f>
        <v>16678.771999999997</v>
      </c>
    </row>
    <row r="1497" spans="2:8" x14ac:dyDescent="0.25">
      <c r="B1497" s="33" t="s">
        <v>0</v>
      </c>
      <c r="C1497" s="36" t="str">
        <f ca="1">VLOOKUP(Tabla1[[#This Row],[Cuenta]],TABLAS!$C:$D,2,0)</f>
        <v>GESTIÓN</v>
      </c>
      <c r="D1497" s="33" t="s">
        <v>39</v>
      </c>
      <c r="E1497" s="39" t="str">
        <f ca="1">VLOOKUP(RANDBETWEEN(1,65),TABLAS!$B$4:$D$68,2,0)</f>
        <v>Costo neto enajenaci¾n</v>
      </c>
      <c r="F1497" s="41">
        <f t="shared" ca="1" si="23"/>
        <v>21644</v>
      </c>
      <c r="G1497" s="41">
        <f ca="1">RANDBETWEEN(70,130)/100*Tabla1[[#This Row],[Valor Meta 2019]]</f>
        <v>25107.039999999997</v>
      </c>
      <c r="H1497" s="40">
        <f ca="1">RANDBETWEEN(70,120)/100*Tabla1[[#This Row],[Valor Real 2019]]</f>
        <v>20336.702399999998</v>
      </c>
    </row>
    <row r="1498" spans="2:8" x14ac:dyDescent="0.25">
      <c r="B1498" s="33" t="s">
        <v>0</v>
      </c>
      <c r="C1498" s="36" t="str">
        <f ca="1">VLOOKUP(Tabla1[[#This Row],[Cuenta]],TABLAS!$C:$D,2,0)</f>
        <v>SERVICIOS DE TERCEROS</v>
      </c>
      <c r="D1498" s="33" t="s">
        <v>39</v>
      </c>
      <c r="E1498" s="39" t="str">
        <f ca="1">VLOOKUP(RANDBETWEEN(1,65),TABLAS!$B$4:$D$68,2,0)</f>
        <v>Vigilancia</v>
      </c>
      <c r="F1498" s="41">
        <f t="shared" ca="1" si="23"/>
        <v>20029</v>
      </c>
      <c r="G1498" s="41">
        <f ca="1">RANDBETWEEN(70,130)/100*Tabla1[[#This Row],[Valor Meta 2019]]</f>
        <v>21431.030000000002</v>
      </c>
      <c r="H1498" s="40">
        <f ca="1">RANDBETWEEN(70,120)/100*Tabla1[[#This Row],[Valor Real 2019]]</f>
        <v>25074.305100000001</v>
      </c>
    </row>
    <row r="1499" spans="2:8" x14ac:dyDescent="0.25">
      <c r="B1499" s="33" t="s">
        <v>0</v>
      </c>
      <c r="C1499" s="36" t="str">
        <f ca="1">VLOOKUP(Tabla1[[#This Row],[Cuenta]],TABLAS!$C:$D,2,0)</f>
        <v>SERVICIOS DE TERCEROS</v>
      </c>
      <c r="D1499" s="33" t="s">
        <v>39</v>
      </c>
      <c r="E1499" s="39" t="str">
        <f ca="1">VLOOKUP(RANDBETWEEN(1,65),TABLAS!$B$4:$D$68,2,0)</f>
        <v>Servicios p·blicos</v>
      </c>
      <c r="F1499" s="41">
        <f t="shared" ca="1" si="23"/>
        <v>16782</v>
      </c>
      <c r="G1499" s="41">
        <f ca="1">RANDBETWEEN(70,130)/100*Tabla1[[#This Row],[Valor Meta 2019]]</f>
        <v>15271.62</v>
      </c>
      <c r="H1499" s="40">
        <f ca="1">RANDBETWEEN(70,120)/100*Tabla1[[#This Row],[Valor Real 2019]]</f>
        <v>10690.134</v>
      </c>
    </row>
    <row r="1500" spans="2:8" x14ac:dyDescent="0.25">
      <c r="B1500" s="33" t="s">
        <v>0</v>
      </c>
      <c r="C1500" s="36" t="str">
        <f ca="1">VLOOKUP(Tabla1[[#This Row],[Cuenta]],TABLAS!$C:$D,2,0)</f>
        <v>DEPRECIACIÓN, MAQ Y EQUIPOS</v>
      </c>
      <c r="D1500" s="33" t="s">
        <v>39</v>
      </c>
      <c r="E1500" s="39" t="str">
        <f ca="1">VLOOKUP(RANDBETWEEN(1,65),TABLAS!$B$4:$D$68,2,0)</f>
        <v>Amortiz.Software Costo</v>
      </c>
      <c r="F1500" s="41">
        <f t="shared" ca="1" si="23"/>
        <v>8667</v>
      </c>
      <c r="G1500" s="41">
        <f ca="1">RANDBETWEEN(70,130)/100*Tabla1[[#This Row],[Valor Meta 2019]]</f>
        <v>10487.07</v>
      </c>
      <c r="H1500" s="40">
        <f ca="1">RANDBETWEEN(70,120)/100*Tabla1[[#This Row],[Valor Real 2019]]</f>
        <v>11850.389099999999</v>
      </c>
    </row>
    <row r="1501" spans="2:8" x14ac:dyDescent="0.25">
      <c r="B1501" s="33" t="s">
        <v>0</v>
      </c>
      <c r="C1501" s="36" t="str">
        <f ca="1">VLOOKUP(Tabla1[[#This Row],[Cuenta]],TABLAS!$C:$D,2,0)</f>
        <v>PERSONAL</v>
      </c>
      <c r="D1501" s="33" t="s">
        <v>39</v>
      </c>
      <c r="E1501" s="39" t="str">
        <f ca="1">VLOOKUP(RANDBETWEEN(1,65),TABLAS!$B$4:$D$68,2,0)</f>
        <v>Tickets de alimentos</v>
      </c>
      <c r="F1501" s="41">
        <f t="shared" ca="1" si="23"/>
        <v>23184</v>
      </c>
      <c r="G1501" s="41">
        <f ca="1">RANDBETWEEN(70,130)/100*Tabla1[[#This Row],[Valor Meta 2019]]</f>
        <v>30139.200000000001</v>
      </c>
      <c r="H1501" s="40">
        <f ca="1">RANDBETWEEN(70,120)/100*Tabla1[[#This Row],[Valor Real 2019]]</f>
        <v>32851.728000000003</v>
      </c>
    </row>
    <row r="1502" spans="2:8" x14ac:dyDescent="0.25">
      <c r="B1502" s="33" t="s">
        <v>0</v>
      </c>
      <c r="C1502" s="36" t="str">
        <f ca="1">VLOOKUP(Tabla1[[#This Row],[Cuenta]],TABLAS!$C:$D,2,0)</f>
        <v>GESTIÓN</v>
      </c>
      <c r="D1502" s="33" t="s">
        <v>39</v>
      </c>
      <c r="E1502" s="39" t="str">
        <f ca="1">VLOOKUP(RANDBETWEEN(1,65),TABLAS!$B$4:$D$68,2,0)</f>
        <v>Movilidad</v>
      </c>
      <c r="F1502" s="41">
        <f t="shared" ca="1" si="23"/>
        <v>28246</v>
      </c>
      <c r="G1502" s="41">
        <f ca="1">RANDBETWEEN(70,130)/100*Tabla1[[#This Row],[Valor Meta 2019]]</f>
        <v>25421.4</v>
      </c>
      <c r="H1502" s="40">
        <f ca="1">RANDBETWEEN(70,120)/100*Tabla1[[#This Row],[Valor Real 2019]]</f>
        <v>22116.618000000002</v>
      </c>
    </row>
    <row r="1503" spans="2:8" x14ac:dyDescent="0.25">
      <c r="B1503" s="33" t="s">
        <v>0</v>
      </c>
      <c r="C1503" s="36" t="str">
        <f ca="1">VLOOKUP(Tabla1[[#This Row],[Cuenta]],TABLAS!$C:$D,2,0)</f>
        <v>PERSONAL</v>
      </c>
      <c r="D1503" s="33" t="s">
        <v>39</v>
      </c>
      <c r="E1503" s="39" t="str">
        <f ca="1">VLOOKUP(RANDBETWEEN(1,65),TABLAS!$B$4:$D$68,2,0)</f>
        <v>Incentivo por cese</v>
      </c>
      <c r="F1503" s="41">
        <f t="shared" ca="1" si="23"/>
        <v>26702</v>
      </c>
      <c r="G1503" s="41">
        <f ca="1">RANDBETWEEN(70,130)/100*Tabla1[[#This Row],[Valor Meta 2019]]</f>
        <v>24832.86</v>
      </c>
      <c r="H1503" s="40">
        <f ca="1">RANDBETWEEN(70,120)/100*Tabla1[[#This Row],[Valor Real 2019]]</f>
        <v>26322.831600000001</v>
      </c>
    </row>
    <row r="1504" spans="2:8" x14ac:dyDescent="0.25">
      <c r="B1504" s="33" t="s">
        <v>0</v>
      </c>
      <c r="C1504" s="36" t="str">
        <f ca="1">VLOOKUP(Tabla1[[#This Row],[Cuenta]],TABLAS!$C:$D,2,0)</f>
        <v>SERVICIOS DE TERCEROS</v>
      </c>
      <c r="D1504" s="33" t="s">
        <v>39</v>
      </c>
      <c r="E1504" s="39" t="str">
        <f ca="1">VLOOKUP(RANDBETWEEN(1,65),TABLAS!$B$4:$D$68,2,0)</f>
        <v>Otros Fletes</v>
      </c>
      <c r="F1504" s="41">
        <f t="shared" ca="1" si="23"/>
        <v>12090</v>
      </c>
      <c r="G1504" s="41">
        <f ca="1">RANDBETWEEN(70,130)/100*Tabla1[[#This Row],[Valor Meta 2019]]</f>
        <v>11122.800000000001</v>
      </c>
      <c r="H1504" s="40">
        <f ca="1">RANDBETWEEN(70,120)/100*Tabla1[[#This Row],[Valor Real 2019]]</f>
        <v>11678.940000000002</v>
      </c>
    </row>
    <row r="1505" spans="2:8" x14ac:dyDescent="0.25">
      <c r="B1505" s="33" t="s">
        <v>0</v>
      </c>
      <c r="C1505" s="36" t="str">
        <f ca="1">VLOOKUP(Tabla1[[#This Row],[Cuenta]],TABLAS!$C:$D,2,0)</f>
        <v>GESTIÓN</v>
      </c>
      <c r="D1505" s="33" t="s">
        <v>39</v>
      </c>
      <c r="E1505" s="39" t="str">
        <f ca="1">VLOOKUP(RANDBETWEEN(1,65),TABLAS!$B$4:$D$68,2,0)</f>
        <v>Seguros-vehiculos</v>
      </c>
      <c r="F1505" s="41">
        <f t="shared" ca="1" si="23"/>
        <v>25349</v>
      </c>
      <c r="G1505" s="41">
        <f ca="1">RANDBETWEEN(70,130)/100*Tabla1[[#This Row],[Valor Meta 2019]]</f>
        <v>21039.67</v>
      </c>
      <c r="H1505" s="40">
        <f ca="1">RANDBETWEEN(70,120)/100*Tabla1[[#This Row],[Valor Real 2019]]</f>
        <v>23354.0337</v>
      </c>
    </row>
    <row r="1506" spans="2:8" x14ac:dyDescent="0.25">
      <c r="B1506" s="33" t="s">
        <v>0</v>
      </c>
      <c r="C1506" s="36" t="str">
        <f ca="1">VLOOKUP(Tabla1[[#This Row],[Cuenta]],TABLAS!$C:$D,2,0)</f>
        <v>DEPRECIACIÓN, MAQ Y EQUIPOS</v>
      </c>
      <c r="D1506" s="33" t="s">
        <v>39</v>
      </c>
      <c r="E1506" s="39" t="str">
        <f ca="1">VLOOKUP(RANDBETWEEN(1,65),TABLAS!$B$4:$D$68,2,0)</f>
        <v>Deprec.Maquinarias Costo</v>
      </c>
      <c r="F1506" s="41">
        <f t="shared" ca="1" si="23"/>
        <v>27366</v>
      </c>
      <c r="G1506" s="41">
        <f ca="1">RANDBETWEEN(70,130)/100*Tabla1[[#This Row],[Valor Meta 2019]]</f>
        <v>28460.639999999999</v>
      </c>
      <c r="H1506" s="40">
        <f ca="1">RANDBETWEEN(70,120)/100*Tabla1[[#This Row],[Valor Real 2019]]</f>
        <v>24191.543999999998</v>
      </c>
    </row>
    <row r="1507" spans="2:8" x14ac:dyDescent="0.25">
      <c r="B1507" s="33" t="s">
        <v>0</v>
      </c>
      <c r="C1507" s="36" t="str">
        <f ca="1">VLOOKUP(Tabla1[[#This Row],[Cuenta]],TABLAS!$C:$D,2,0)</f>
        <v>SERVICIOS DE TERCEROS</v>
      </c>
      <c r="D1507" s="33" t="s">
        <v>39</v>
      </c>
      <c r="E1507" s="39" t="str">
        <f ca="1">VLOOKUP(RANDBETWEEN(1,65),TABLAS!$B$4:$D$68,2,0)</f>
        <v>Gastos por almacenaje y/o embalaje</v>
      </c>
      <c r="F1507" s="41">
        <f t="shared" ca="1" si="23"/>
        <v>10726</v>
      </c>
      <c r="G1507" s="41">
        <f ca="1">RANDBETWEEN(70,130)/100*Tabla1[[#This Row],[Valor Meta 2019]]</f>
        <v>11155.04</v>
      </c>
      <c r="H1507" s="40">
        <f ca="1">RANDBETWEEN(70,120)/100*Tabla1[[#This Row],[Valor Real 2019]]</f>
        <v>11935.892800000001</v>
      </c>
    </row>
    <row r="1508" spans="2:8" x14ac:dyDescent="0.25">
      <c r="B1508" s="33" t="s">
        <v>0</v>
      </c>
      <c r="C1508" s="36" t="str">
        <f ca="1">VLOOKUP(Tabla1[[#This Row],[Cuenta]],TABLAS!$C:$D,2,0)</f>
        <v>DEPRECIACIÓN, MAQ Y EQUIPOS</v>
      </c>
      <c r="D1508" s="33" t="s">
        <v>40</v>
      </c>
      <c r="E1508" s="39" t="str">
        <f ca="1">VLOOKUP(RANDBETWEEN(1,65),TABLAS!$B$4:$D$68,2,0)</f>
        <v>Deprec.Edificaciones Costo</v>
      </c>
      <c r="F1508" s="41">
        <f t="shared" ca="1" si="23"/>
        <v>23175</v>
      </c>
      <c r="G1508" s="41">
        <f ca="1">RANDBETWEEN(70,130)/100*Tabla1[[#This Row],[Valor Meta 2019]]</f>
        <v>17613</v>
      </c>
      <c r="H1508" s="40">
        <f ca="1">RANDBETWEEN(70,120)/100*Tabla1[[#This Row],[Valor Real 2019]]</f>
        <v>14090.400000000001</v>
      </c>
    </row>
    <row r="1509" spans="2:8" x14ac:dyDescent="0.25">
      <c r="B1509" s="33" t="s">
        <v>0</v>
      </c>
      <c r="C1509" s="36" t="str">
        <f ca="1">VLOOKUP(Tabla1[[#This Row],[Cuenta]],TABLAS!$C:$D,2,0)</f>
        <v>DEPRECIACIÓN, MAQ Y EQUIPOS</v>
      </c>
      <c r="D1509" s="33" t="s">
        <v>40</v>
      </c>
      <c r="E1509" s="39" t="str">
        <f ca="1">VLOOKUP(RANDBETWEEN(1,65),TABLAS!$B$4:$D$68,2,0)</f>
        <v>Perdida medicion activos-MercaderÝa Difer.inventar</v>
      </c>
      <c r="F1509" s="41">
        <f t="shared" ca="1" si="23"/>
        <v>13347</v>
      </c>
      <c r="G1509" s="41">
        <f ca="1">RANDBETWEEN(70,130)/100*Tabla1[[#This Row],[Valor Meta 2019]]</f>
        <v>16683.75</v>
      </c>
      <c r="H1509" s="40">
        <f ca="1">RANDBETWEEN(70,120)/100*Tabla1[[#This Row],[Valor Real 2019]]</f>
        <v>19519.987499999999</v>
      </c>
    </row>
    <row r="1510" spans="2:8" x14ac:dyDescent="0.25">
      <c r="B1510" s="33" t="s">
        <v>0</v>
      </c>
      <c r="C1510" s="36" t="str">
        <f ca="1">VLOOKUP(Tabla1[[#This Row],[Cuenta]],TABLAS!$C:$D,2,0)</f>
        <v>GESTIÓN</v>
      </c>
      <c r="D1510" s="33" t="s">
        <v>40</v>
      </c>
      <c r="E1510" s="39" t="str">
        <f ca="1">VLOOKUP(RANDBETWEEN(1,65),TABLAS!$B$4:$D$68,2,0)</f>
        <v>Seguros-Responsabilidad civil</v>
      </c>
      <c r="F1510" s="41">
        <f t="shared" ca="1" si="23"/>
        <v>14892</v>
      </c>
      <c r="G1510" s="41">
        <f ca="1">RANDBETWEEN(70,130)/100*Tabla1[[#This Row],[Valor Meta 2019]]</f>
        <v>18317.16</v>
      </c>
      <c r="H1510" s="40">
        <f ca="1">RANDBETWEEN(70,120)/100*Tabla1[[#This Row],[Valor Real 2019]]</f>
        <v>17218.130399999998</v>
      </c>
    </row>
    <row r="1511" spans="2:8" x14ac:dyDescent="0.25">
      <c r="B1511" s="33" t="s">
        <v>0</v>
      </c>
      <c r="C1511" s="36" t="str">
        <f ca="1">VLOOKUP(Tabla1[[#This Row],[Cuenta]],TABLAS!$C:$D,2,0)</f>
        <v>GESTIÓN</v>
      </c>
      <c r="D1511" s="33" t="s">
        <v>40</v>
      </c>
      <c r="E1511" s="39" t="str">
        <f ca="1">VLOOKUP(RANDBETWEEN(1,65),TABLAS!$B$4:$D$68,2,0)</f>
        <v>Costo neto enajenaci¾n</v>
      </c>
      <c r="F1511" s="41">
        <f t="shared" ca="1" si="23"/>
        <v>19107</v>
      </c>
      <c r="G1511" s="41">
        <f ca="1">RANDBETWEEN(70,130)/100*Tabla1[[#This Row],[Valor Meta 2019]]</f>
        <v>23119.469999999998</v>
      </c>
      <c r="H1511" s="40">
        <f ca="1">RANDBETWEEN(70,120)/100*Tabla1[[#This Row],[Valor Real 2019]]</f>
        <v>23581.859399999998</v>
      </c>
    </row>
    <row r="1512" spans="2:8" x14ac:dyDescent="0.25">
      <c r="B1512" s="33" t="s">
        <v>0</v>
      </c>
      <c r="C1512" s="36" t="str">
        <f ca="1">VLOOKUP(Tabla1[[#This Row],[Cuenta]],TABLAS!$C:$D,2,0)</f>
        <v>PERSONAL</v>
      </c>
      <c r="D1512" s="33" t="s">
        <v>40</v>
      </c>
      <c r="E1512" s="39" t="str">
        <f ca="1">VLOOKUP(RANDBETWEEN(1,65),TABLAS!$B$4:$D$68,2,0)</f>
        <v>Seguro de vida</v>
      </c>
      <c r="F1512" s="41">
        <f t="shared" ca="1" si="23"/>
        <v>14553</v>
      </c>
      <c r="G1512" s="41">
        <f ca="1">RANDBETWEEN(70,130)/100*Tabla1[[#This Row],[Valor Meta 2019]]</f>
        <v>14261.94</v>
      </c>
      <c r="H1512" s="40">
        <f ca="1">RANDBETWEEN(70,120)/100*Tabla1[[#This Row],[Valor Real 2019]]</f>
        <v>11124.313200000001</v>
      </c>
    </row>
    <row r="1513" spans="2:8" x14ac:dyDescent="0.25">
      <c r="B1513" s="33" t="s">
        <v>0</v>
      </c>
      <c r="C1513" s="36" t="str">
        <f ca="1">VLOOKUP(Tabla1[[#This Row],[Cuenta]],TABLAS!$C:$D,2,0)</f>
        <v>PERSONAL</v>
      </c>
      <c r="D1513" s="33" t="s">
        <v>40</v>
      </c>
      <c r="E1513" s="39" t="str">
        <f ca="1">VLOOKUP(RANDBETWEEN(1,65),TABLAS!$B$4:$D$68,2,0)</f>
        <v>Indemnizacion Despido Arbitrario</v>
      </c>
      <c r="F1513" s="41">
        <f t="shared" ca="1" si="23"/>
        <v>24415</v>
      </c>
      <c r="G1513" s="41">
        <f ca="1">RANDBETWEEN(70,130)/100*Tabla1[[#This Row],[Valor Meta 2019]]</f>
        <v>17578.8</v>
      </c>
      <c r="H1513" s="40">
        <f ca="1">RANDBETWEEN(70,120)/100*Tabla1[[#This Row],[Valor Real 2019]]</f>
        <v>21094.559999999998</v>
      </c>
    </row>
    <row r="1514" spans="2:8" x14ac:dyDescent="0.25">
      <c r="B1514" s="33" t="s">
        <v>0</v>
      </c>
      <c r="C1514" s="36" t="str">
        <f ca="1">VLOOKUP(Tabla1[[#This Row],[Cuenta]],TABLAS!$C:$D,2,0)</f>
        <v>GESTIÓN</v>
      </c>
      <c r="D1514" s="33" t="s">
        <v>40</v>
      </c>
      <c r="E1514" s="39" t="str">
        <f ca="1">VLOOKUP(RANDBETWEEN(1,65),TABLAS!$B$4:$D$68,2,0)</f>
        <v>Seguros-vehiculos</v>
      </c>
      <c r="F1514" s="41">
        <f t="shared" ca="1" si="23"/>
        <v>20233</v>
      </c>
      <c r="G1514" s="41">
        <f ca="1">RANDBETWEEN(70,130)/100*Tabla1[[#This Row],[Valor Meta 2019]]</f>
        <v>22458.63</v>
      </c>
      <c r="H1514" s="40">
        <f ca="1">RANDBETWEEN(70,120)/100*Tabla1[[#This Row],[Valor Real 2019]]</f>
        <v>26052.0108</v>
      </c>
    </row>
    <row r="1515" spans="2:8" x14ac:dyDescent="0.25">
      <c r="B1515" s="33" t="s">
        <v>0</v>
      </c>
      <c r="C1515" s="36" t="str">
        <f ca="1">VLOOKUP(Tabla1[[#This Row],[Cuenta]],TABLAS!$C:$D,2,0)</f>
        <v>PERSONAL</v>
      </c>
      <c r="D1515" s="33" t="s">
        <v>40</v>
      </c>
      <c r="E1515" s="39" t="str">
        <f ca="1">VLOOKUP(RANDBETWEEN(1,65),TABLAS!$B$4:$D$68,2,0)</f>
        <v>Seguro de vida</v>
      </c>
      <c r="F1515" s="41">
        <f t="shared" ca="1" si="23"/>
        <v>18505</v>
      </c>
      <c r="G1515" s="41">
        <f ca="1">RANDBETWEEN(70,130)/100*Tabla1[[#This Row],[Valor Meta 2019]]</f>
        <v>20170.45</v>
      </c>
      <c r="H1515" s="40">
        <f ca="1">RANDBETWEEN(70,120)/100*Tabla1[[#This Row],[Valor Real 2019]]</f>
        <v>22994.312999999998</v>
      </c>
    </row>
    <row r="1516" spans="2:8" x14ac:dyDescent="0.25">
      <c r="B1516" s="33" t="s">
        <v>0</v>
      </c>
      <c r="C1516" s="36" t="str">
        <f ca="1">VLOOKUP(Tabla1[[#This Row],[Cuenta]],TABLAS!$C:$D,2,0)</f>
        <v>GESTIÓN</v>
      </c>
      <c r="D1516" s="33" t="s">
        <v>41</v>
      </c>
      <c r="E1516" s="39" t="str">
        <f ca="1">VLOOKUP(RANDBETWEEN(1,65),TABLAS!$B$4:$D$68,2,0)</f>
        <v>comprobantes de pago</v>
      </c>
      <c r="F1516" s="41">
        <f t="shared" ca="1" si="23"/>
        <v>29346</v>
      </c>
      <c r="G1516" s="41">
        <f ca="1">RANDBETWEEN(70,130)/100*Tabla1[[#This Row],[Valor Meta 2019]]</f>
        <v>31400.22</v>
      </c>
      <c r="H1516" s="40">
        <f ca="1">RANDBETWEEN(70,120)/100*Tabla1[[#This Row],[Valor Real 2019]]</f>
        <v>32656.228800000001</v>
      </c>
    </row>
    <row r="1517" spans="2:8" x14ac:dyDescent="0.25">
      <c r="B1517" s="33" t="s">
        <v>0</v>
      </c>
      <c r="C1517" s="36" t="str">
        <f ca="1">VLOOKUP(Tabla1[[#This Row],[Cuenta]],TABLAS!$C:$D,2,0)</f>
        <v>GESTIÓN</v>
      </c>
      <c r="D1517" s="33" t="s">
        <v>41</v>
      </c>
      <c r="E1517" s="39" t="str">
        <f ca="1">VLOOKUP(RANDBETWEEN(1,65),TABLAS!$B$4:$D$68,2,0)</f>
        <v>Suministros diversos</v>
      </c>
      <c r="F1517" s="41">
        <f t="shared" ca="1" si="23"/>
        <v>12200</v>
      </c>
      <c r="G1517" s="41">
        <f ca="1">RANDBETWEEN(70,130)/100*Tabla1[[#This Row],[Valor Meta 2019]]</f>
        <v>13176</v>
      </c>
      <c r="H1517" s="40">
        <f ca="1">RANDBETWEEN(70,120)/100*Tabla1[[#This Row],[Valor Real 2019]]</f>
        <v>9486.7199999999993</v>
      </c>
    </row>
    <row r="1518" spans="2:8" x14ac:dyDescent="0.25">
      <c r="B1518" s="33" t="s">
        <v>0</v>
      </c>
      <c r="C1518" s="36" t="str">
        <f ca="1">VLOOKUP(Tabla1[[#This Row],[Cuenta]],TABLAS!$C:$D,2,0)</f>
        <v>PERSONAL</v>
      </c>
      <c r="D1518" s="33" t="s">
        <v>41</v>
      </c>
      <c r="E1518" s="39" t="str">
        <f ca="1">VLOOKUP(RANDBETWEEN(1,65),TABLAS!$B$4:$D$68,2,0)</f>
        <v>Participacion de utilidades</v>
      </c>
      <c r="F1518" s="41">
        <f t="shared" ca="1" si="23"/>
        <v>12924</v>
      </c>
      <c r="G1518" s="41">
        <f ca="1">RANDBETWEEN(70,130)/100*Tabla1[[#This Row],[Valor Meta 2019]]</f>
        <v>14604.119999999999</v>
      </c>
      <c r="H1518" s="40">
        <f ca="1">RANDBETWEEN(70,120)/100*Tabla1[[#This Row],[Valor Real 2019]]</f>
        <v>12267.460799999999</v>
      </c>
    </row>
    <row r="1519" spans="2:8" x14ac:dyDescent="0.25">
      <c r="B1519" s="33" t="s">
        <v>0</v>
      </c>
      <c r="C1519" s="36" t="str">
        <f ca="1">VLOOKUP(Tabla1[[#This Row],[Cuenta]],TABLAS!$C:$D,2,0)</f>
        <v>GESTIÓN</v>
      </c>
      <c r="D1519" s="33" t="s">
        <v>41</v>
      </c>
      <c r="E1519" s="39" t="str">
        <f ca="1">VLOOKUP(RANDBETWEEN(1,65),TABLAS!$B$4:$D$68,2,0)</f>
        <v>Sanciones Administra</v>
      </c>
      <c r="F1519" s="41">
        <f t="shared" ca="1" si="23"/>
        <v>15024</v>
      </c>
      <c r="G1519" s="41">
        <f ca="1">RANDBETWEEN(70,130)/100*Tabla1[[#This Row],[Valor Meta 2019]]</f>
        <v>10817.279999999999</v>
      </c>
      <c r="H1519" s="40">
        <f ca="1">RANDBETWEEN(70,120)/100*Tabla1[[#This Row],[Valor Real 2019]]</f>
        <v>11141.7984</v>
      </c>
    </row>
    <row r="1520" spans="2:8" x14ac:dyDescent="0.25">
      <c r="B1520" s="33" t="s">
        <v>0</v>
      </c>
      <c r="C1520" s="36" t="str">
        <f ca="1">VLOOKUP(Tabla1[[#This Row],[Cuenta]],TABLAS!$C:$D,2,0)</f>
        <v>GESTIÓN</v>
      </c>
      <c r="D1520" s="33" t="s">
        <v>41</v>
      </c>
      <c r="E1520" s="39" t="str">
        <f ca="1">VLOOKUP(RANDBETWEEN(1,65),TABLAS!$B$4:$D$68,2,0)</f>
        <v>Combustible</v>
      </c>
      <c r="F1520" s="41">
        <f t="shared" ca="1" si="23"/>
        <v>24746</v>
      </c>
      <c r="G1520" s="41">
        <f ca="1">RANDBETWEEN(70,130)/100*Tabla1[[#This Row],[Valor Meta 2019]]</f>
        <v>17817.12</v>
      </c>
      <c r="H1520" s="40">
        <f ca="1">RANDBETWEEN(70,120)/100*Tabla1[[#This Row],[Valor Real 2019]]</f>
        <v>20133.345599999997</v>
      </c>
    </row>
    <row r="1521" spans="2:8" x14ac:dyDescent="0.25">
      <c r="B1521" s="33" t="s">
        <v>0</v>
      </c>
      <c r="C1521" s="36" t="str">
        <f ca="1">VLOOKUP(Tabla1[[#This Row],[Cuenta]],TABLAS!$C:$D,2,0)</f>
        <v>PERSONAL</v>
      </c>
      <c r="D1521" s="33" t="s">
        <v>41</v>
      </c>
      <c r="E1521" s="39" t="str">
        <f ca="1">VLOOKUP(RANDBETWEEN(1,65),TABLAS!$B$4:$D$68,2,0)</f>
        <v>Gratif. Ordinarias Empleados</v>
      </c>
      <c r="F1521" s="41">
        <f t="shared" ca="1" si="23"/>
        <v>20215</v>
      </c>
      <c r="G1521" s="41">
        <f ca="1">RANDBETWEEN(70,130)/100*Tabla1[[#This Row],[Valor Meta 2019]]</f>
        <v>20012.849999999999</v>
      </c>
      <c r="H1521" s="40">
        <f ca="1">RANDBETWEEN(70,120)/100*Tabla1[[#This Row],[Valor Real 2019]]</f>
        <v>19812.7215</v>
      </c>
    </row>
    <row r="1522" spans="2:8" x14ac:dyDescent="0.25">
      <c r="B1522" s="33" t="s">
        <v>0</v>
      </c>
      <c r="C1522" s="36" t="str">
        <f ca="1">VLOOKUP(Tabla1[[#This Row],[Cuenta]],TABLAS!$C:$D,2,0)</f>
        <v>DEPRECIACIÓN, MAQ Y EQUIPOS</v>
      </c>
      <c r="D1522" s="33" t="s">
        <v>42</v>
      </c>
      <c r="E1522" s="39" t="str">
        <f ca="1">VLOOKUP(RANDBETWEEN(1,65),TABLAS!$B$4:$D$68,2,0)</f>
        <v>Deprec.Equipo de transporte Costo</v>
      </c>
      <c r="F1522" s="41">
        <f t="shared" ca="1" si="23"/>
        <v>25771</v>
      </c>
      <c r="G1522" s="41">
        <f ca="1">RANDBETWEEN(70,130)/100*Tabla1[[#This Row],[Valor Meta 2019]]</f>
        <v>24997.87</v>
      </c>
      <c r="H1522" s="40">
        <f ca="1">RANDBETWEEN(70,120)/100*Tabla1[[#This Row],[Valor Real 2019]]</f>
        <v>23497.997799999997</v>
      </c>
    </row>
    <row r="1523" spans="2:8" x14ac:dyDescent="0.25">
      <c r="B1523" s="33" t="s">
        <v>0</v>
      </c>
      <c r="C1523" s="36" t="str">
        <f ca="1">VLOOKUP(Tabla1[[#This Row],[Cuenta]],TABLAS!$C:$D,2,0)</f>
        <v>SERVICIOS DE TERCEROS</v>
      </c>
      <c r="D1523" s="33" t="s">
        <v>42</v>
      </c>
      <c r="E1523" s="39" t="str">
        <f ca="1">VLOOKUP(RANDBETWEEN(1,65),TABLAS!$B$4:$D$68,2,0)</f>
        <v>Estibas</v>
      </c>
      <c r="F1523" s="41">
        <f t="shared" ca="1" si="23"/>
        <v>15475</v>
      </c>
      <c r="G1523" s="41">
        <f ca="1">RANDBETWEEN(70,130)/100*Tabla1[[#This Row],[Valor Meta 2019]]</f>
        <v>20117.5</v>
      </c>
      <c r="H1523" s="40">
        <f ca="1">RANDBETWEEN(70,120)/100*Tabla1[[#This Row],[Valor Real 2019]]</f>
        <v>21928.075000000001</v>
      </c>
    </row>
    <row r="1524" spans="2:8" x14ac:dyDescent="0.25">
      <c r="B1524" s="33" t="s">
        <v>0</v>
      </c>
      <c r="C1524" s="36" t="str">
        <f ca="1">VLOOKUP(Tabla1[[#This Row],[Cuenta]],TABLAS!$C:$D,2,0)</f>
        <v>DEPRECIACIÓN, MAQ Y EQUIPOS</v>
      </c>
      <c r="D1524" s="33" t="s">
        <v>42</v>
      </c>
      <c r="E1524" s="39" t="str">
        <f ca="1">VLOOKUP(RANDBETWEEN(1,65),TABLAS!$B$4:$D$68,2,0)</f>
        <v>Deprec. Edificaciones leasing</v>
      </c>
      <c r="F1524" s="41">
        <f t="shared" ca="1" si="23"/>
        <v>23060</v>
      </c>
      <c r="G1524" s="41">
        <f ca="1">RANDBETWEEN(70,130)/100*Tabla1[[#This Row],[Valor Meta 2019]]</f>
        <v>19601</v>
      </c>
      <c r="H1524" s="40">
        <f ca="1">RANDBETWEEN(70,120)/100*Tabla1[[#This Row],[Valor Real 2019]]</f>
        <v>18816.96</v>
      </c>
    </row>
    <row r="1525" spans="2:8" x14ac:dyDescent="0.25">
      <c r="B1525" s="33" t="s">
        <v>0</v>
      </c>
      <c r="C1525" s="36" t="str">
        <f ca="1">VLOOKUP(Tabla1[[#This Row],[Cuenta]],TABLAS!$C:$D,2,0)</f>
        <v>SERVICIOS DE TERCEROS</v>
      </c>
      <c r="D1525" s="33" t="s">
        <v>42</v>
      </c>
      <c r="E1525" s="39" t="str">
        <f ca="1">VLOOKUP(RANDBETWEEN(1,65),TABLAS!$B$4:$D$68,2,0)</f>
        <v>Energia Electrica</v>
      </c>
      <c r="F1525" s="41">
        <f t="shared" ca="1" si="23"/>
        <v>19616</v>
      </c>
      <c r="G1525" s="41">
        <f ca="1">RANDBETWEEN(70,130)/100*Tabla1[[#This Row],[Valor Meta 2019]]</f>
        <v>21381.440000000002</v>
      </c>
      <c r="H1525" s="40">
        <f ca="1">RANDBETWEEN(70,120)/100*Tabla1[[#This Row],[Valor Real 2019]]</f>
        <v>19884.739200000004</v>
      </c>
    </row>
    <row r="1526" spans="2:8" x14ac:dyDescent="0.25">
      <c r="B1526" s="33" t="s">
        <v>0</v>
      </c>
      <c r="C1526" s="36" t="str">
        <f ca="1">VLOOKUP(Tabla1[[#This Row],[Cuenta]],TABLAS!$C:$D,2,0)</f>
        <v>PERSONAL</v>
      </c>
      <c r="D1526" s="33" t="s">
        <v>42</v>
      </c>
      <c r="E1526" s="39" t="str">
        <f ca="1">VLOOKUP(RANDBETWEEN(1,65),TABLAS!$B$4:$D$68,2,0)</f>
        <v>SCTR-Seg complemntario trabajo de riesgo</v>
      </c>
      <c r="F1526" s="41">
        <f t="shared" ca="1" si="23"/>
        <v>15279</v>
      </c>
      <c r="G1526" s="41">
        <f ca="1">RANDBETWEEN(70,130)/100*Tabla1[[#This Row],[Valor Meta 2019]]</f>
        <v>18182.009999999998</v>
      </c>
      <c r="H1526" s="40">
        <f ca="1">RANDBETWEEN(70,120)/100*Tabla1[[#This Row],[Valor Real 2019]]</f>
        <v>14181.967799999999</v>
      </c>
    </row>
    <row r="1527" spans="2:8" x14ac:dyDescent="0.25">
      <c r="B1527" s="33" t="s">
        <v>0</v>
      </c>
      <c r="C1527" s="36" t="str">
        <f ca="1">VLOOKUP(Tabla1[[#This Row],[Cuenta]],TABLAS!$C:$D,2,0)</f>
        <v>GESTIÓN</v>
      </c>
      <c r="D1527" s="33" t="s">
        <v>42</v>
      </c>
      <c r="E1527" s="39" t="str">
        <f ca="1">VLOOKUP(RANDBETWEEN(1,65),TABLAS!$B$4:$D$68,2,0)</f>
        <v>Seguros-vehiculos</v>
      </c>
      <c r="F1527" s="41">
        <f t="shared" ca="1" si="23"/>
        <v>25345</v>
      </c>
      <c r="G1527" s="41">
        <f ca="1">RANDBETWEEN(70,130)/100*Tabla1[[#This Row],[Valor Meta 2019]]</f>
        <v>31174.35</v>
      </c>
      <c r="H1527" s="40">
        <f ca="1">RANDBETWEEN(70,120)/100*Tabla1[[#This Row],[Valor Real 2019]]</f>
        <v>29927.375999999997</v>
      </c>
    </row>
    <row r="1528" spans="2:8" x14ac:dyDescent="0.25">
      <c r="B1528" s="33" t="s">
        <v>0</v>
      </c>
      <c r="C1528" s="36" t="str">
        <f ca="1">VLOOKUP(Tabla1[[#This Row],[Cuenta]],TABLAS!$C:$D,2,0)</f>
        <v>PERSONAL</v>
      </c>
      <c r="D1528" s="33" t="s">
        <v>42</v>
      </c>
      <c r="E1528" s="39" t="str">
        <f ca="1">VLOOKUP(RANDBETWEEN(1,65),TABLAS!$B$4:$D$68,2,0)</f>
        <v>Sueldos</v>
      </c>
      <c r="F1528" s="41">
        <f t="shared" ca="1" si="23"/>
        <v>16103</v>
      </c>
      <c r="G1528" s="41">
        <f ca="1">RANDBETWEEN(70,130)/100*Tabla1[[#This Row],[Valor Meta 2019]]</f>
        <v>16425.060000000001</v>
      </c>
      <c r="H1528" s="40">
        <f ca="1">RANDBETWEEN(70,120)/100*Tabla1[[#This Row],[Valor Real 2019]]</f>
        <v>15111.055200000003</v>
      </c>
    </row>
    <row r="1529" spans="2:8" x14ac:dyDescent="0.25">
      <c r="B1529" s="33" t="s">
        <v>0</v>
      </c>
      <c r="C1529" s="36" t="str">
        <f ca="1">VLOOKUP(Tabla1[[#This Row],[Cuenta]],TABLAS!$C:$D,2,0)</f>
        <v>PERSONAL</v>
      </c>
      <c r="D1529" s="33" t="s">
        <v>42</v>
      </c>
      <c r="E1529" s="39" t="str">
        <f ca="1">VLOOKUP(RANDBETWEEN(1,65),TABLAS!$B$4:$D$68,2,0)</f>
        <v>Indemnizacion Despido Arbitrario</v>
      </c>
      <c r="F1529" s="41">
        <f t="shared" ca="1" si="23"/>
        <v>27079</v>
      </c>
      <c r="G1529" s="41">
        <f ca="1">RANDBETWEEN(70,130)/100*Tabla1[[#This Row],[Valor Meta 2019]]</f>
        <v>27620.58</v>
      </c>
      <c r="H1529" s="40">
        <f ca="1">RANDBETWEEN(70,120)/100*Tabla1[[#This Row],[Valor Real 2019]]</f>
        <v>25963.3452</v>
      </c>
    </row>
    <row r="1530" spans="2:8" x14ac:dyDescent="0.25">
      <c r="B1530" s="33" t="s">
        <v>0</v>
      </c>
      <c r="C1530" s="36" t="str">
        <f ca="1">VLOOKUP(Tabla1[[#This Row],[Cuenta]],TABLAS!$C:$D,2,0)</f>
        <v>DEPRECIACIÓN, MAQ Y EQUIPOS</v>
      </c>
      <c r="D1530" s="33" t="s">
        <v>42</v>
      </c>
      <c r="E1530" s="39" t="str">
        <f ca="1">VLOOKUP(RANDBETWEEN(1,65),TABLAS!$B$4:$D$68,2,0)</f>
        <v>Perdida medicion activos-MercaderÝa Difer.inventar</v>
      </c>
      <c r="F1530" s="41">
        <f t="shared" ca="1" si="23"/>
        <v>11523</v>
      </c>
      <c r="G1530" s="41">
        <f ca="1">RANDBETWEEN(70,130)/100*Tabla1[[#This Row],[Valor Meta 2019]]</f>
        <v>11753.460000000001</v>
      </c>
      <c r="H1530" s="40">
        <f ca="1">RANDBETWEEN(70,120)/100*Tabla1[[#This Row],[Valor Real 2019]]</f>
        <v>9755.3718000000008</v>
      </c>
    </row>
    <row r="1531" spans="2:8" x14ac:dyDescent="0.25">
      <c r="B1531" s="33" t="s">
        <v>0</v>
      </c>
      <c r="C1531" s="36" t="str">
        <f ca="1">VLOOKUP(Tabla1[[#This Row],[Cuenta]],TABLAS!$C:$D,2,0)</f>
        <v>SERVICIOS DE TERCEROS</v>
      </c>
      <c r="D1531" s="33" t="s">
        <v>42</v>
      </c>
      <c r="E1531" s="39" t="str">
        <f ca="1">VLOOKUP(RANDBETWEEN(1,65),TABLAS!$B$4:$D$68,2,0)</f>
        <v>Servicio de montacarga</v>
      </c>
      <c r="F1531" s="41">
        <f t="shared" ca="1" si="23"/>
        <v>28510</v>
      </c>
      <c r="G1531" s="41">
        <f ca="1">RANDBETWEEN(70,130)/100*Tabla1[[#This Row],[Valor Meta 2019]]</f>
        <v>31361.000000000004</v>
      </c>
      <c r="H1531" s="40">
        <f ca="1">RANDBETWEEN(70,120)/100*Tabla1[[#This Row],[Valor Real 2019]]</f>
        <v>24775.190000000002</v>
      </c>
    </row>
    <row r="1532" spans="2:8" x14ac:dyDescent="0.25">
      <c r="B1532" s="33" t="s">
        <v>0</v>
      </c>
      <c r="C1532" s="36" t="str">
        <f ca="1">VLOOKUP(Tabla1[[#This Row],[Cuenta]],TABLAS!$C:$D,2,0)</f>
        <v>SERVICIOS DE TERCEROS</v>
      </c>
      <c r="D1532" s="33" t="s">
        <v>42</v>
      </c>
      <c r="E1532" s="39" t="str">
        <f ca="1">VLOOKUP(RANDBETWEEN(1,65),TABLAS!$B$4:$D$68,2,0)</f>
        <v>Aporte Publicitario</v>
      </c>
      <c r="F1532" s="41">
        <f t="shared" ca="1" si="23"/>
        <v>19504</v>
      </c>
      <c r="G1532" s="41">
        <f ca="1">RANDBETWEEN(70,130)/100*Tabla1[[#This Row],[Valor Meta 2019]]</f>
        <v>19113.919999999998</v>
      </c>
      <c r="H1532" s="40">
        <f ca="1">RANDBETWEEN(70,120)/100*Tabla1[[#This Row],[Valor Real 2019]]</f>
        <v>19305.0592</v>
      </c>
    </row>
    <row r="1533" spans="2:8" x14ac:dyDescent="0.25">
      <c r="B1533" s="33" t="s">
        <v>0</v>
      </c>
      <c r="C1533" s="36" t="str">
        <f ca="1">VLOOKUP(Tabla1[[#This Row],[Cuenta]],TABLAS!$C:$D,2,0)</f>
        <v>DEPRECIACIÓN, MAQ Y EQUIPOS</v>
      </c>
      <c r="D1533" s="33" t="s">
        <v>42</v>
      </c>
      <c r="E1533" s="39" t="str">
        <f ca="1">VLOOKUP(RANDBETWEEN(1,65),TABLAS!$B$4:$D$68,2,0)</f>
        <v>Deprec.Equipos diversos Costo</v>
      </c>
      <c r="F1533" s="41">
        <f t="shared" ca="1" si="23"/>
        <v>17062</v>
      </c>
      <c r="G1533" s="41">
        <f ca="1">RANDBETWEEN(70,130)/100*Tabla1[[#This Row],[Valor Meta 2019]]</f>
        <v>13820.220000000001</v>
      </c>
      <c r="H1533" s="40">
        <f ca="1">RANDBETWEEN(70,120)/100*Tabla1[[#This Row],[Valor Real 2019]]</f>
        <v>16031.4552</v>
      </c>
    </row>
    <row r="1534" spans="2:8" x14ac:dyDescent="0.25">
      <c r="B1534" s="33" t="s">
        <v>0</v>
      </c>
      <c r="C1534" s="36" t="str">
        <f ca="1">VLOOKUP(Tabla1[[#This Row],[Cuenta]],TABLAS!$C:$D,2,0)</f>
        <v>PERSONAL</v>
      </c>
      <c r="D1534" s="33" t="s">
        <v>42</v>
      </c>
      <c r="E1534" s="39" t="str">
        <f ca="1">VLOOKUP(RANDBETWEEN(1,65),TABLAS!$B$4:$D$68,2,0)</f>
        <v>Movilidad y/o servicio de Transporte</v>
      </c>
      <c r="F1534" s="41">
        <f t="shared" ca="1" si="23"/>
        <v>19134</v>
      </c>
      <c r="G1534" s="41">
        <f ca="1">RANDBETWEEN(70,130)/100*Tabla1[[#This Row],[Valor Meta 2019]]</f>
        <v>24491.52</v>
      </c>
      <c r="H1534" s="40">
        <f ca="1">RANDBETWEEN(70,120)/100*Tabla1[[#This Row],[Valor Real 2019]]</f>
        <v>24246.604800000001</v>
      </c>
    </row>
    <row r="1535" spans="2:8" x14ac:dyDescent="0.25">
      <c r="B1535" s="33" t="s">
        <v>0</v>
      </c>
      <c r="C1535" s="36" t="str">
        <f ca="1">VLOOKUP(Tabla1[[#This Row],[Cuenta]],TABLAS!$C:$D,2,0)</f>
        <v>DEPRECIACIÓN, MAQ Y EQUIPOS</v>
      </c>
      <c r="D1535" s="33" t="s">
        <v>42</v>
      </c>
      <c r="E1535" s="39" t="str">
        <f ca="1">VLOOKUP(RANDBETWEEN(1,65),TABLAS!$B$4:$D$68,2,0)</f>
        <v>Deprec. Edificaciones leasing</v>
      </c>
      <c r="F1535" s="41">
        <f t="shared" ca="1" si="23"/>
        <v>14832</v>
      </c>
      <c r="G1535" s="41">
        <f ca="1">RANDBETWEEN(70,130)/100*Tabla1[[#This Row],[Valor Meta 2019]]</f>
        <v>18836.64</v>
      </c>
      <c r="H1535" s="40">
        <f ca="1">RANDBETWEEN(70,120)/100*Tabla1[[#This Row],[Valor Real 2019]]</f>
        <v>14504.212799999999</v>
      </c>
    </row>
    <row r="1536" spans="2:8" x14ac:dyDescent="0.25">
      <c r="B1536" s="33" t="s">
        <v>0</v>
      </c>
      <c r="C1536" s="36" t="str">
        <f ca="1">VLOOKUP(Tabla1[[#This Row],[Cuenta]],TABLAS!$C:$D,2,0)</f>
        <v>GESTIÓN</v>
      </c>
      <c r="D1536" s="33" t="s">
        <v>42</v>
      </c>
      <c r="E1536" s="39" t="str">
        <f ca="1">VLOOKUP(RANDBETWEEN(1,65),TABLAS!$B$4:$D$68,2,0)</f>
        <v>comprobantes de pago</v>
      </c>
      <c r="F1536" s="41">
        <f t="shared" ca="1" si="23"/>
        <v>11344</v>
      </c>
      <c r="G1536" s="41">
        <f ca="1">RANDBETWEEN(70,130)/100*Tabla1[[#This Row],[Valor Meta 2019]]</f>
        <v>11230.56</v>
      </c>
      <c r="H1536" s="40">
        <f ca="1">RANDBETWEEN(70,120)/100*Tabla1[[#This Row],[Valor Real 2019]]</f>
        <v>13476.671999999999</v>
      </c>
    </row>
    <row r="1537" spans="2:8" x14ac:dyDescent="0.25">
      <c r="B1537" s="33" t="s">
        <v>0</v>
      </c>
      <c r="C1537" s="36" t="str">
        <f ca="1">VLOOKUP(Tabla1[[#This Row],[Cuenta]],TABLAS!$C:$D,2,0)</f>
        <v>GESTIÓN</v>
      </c>
      <c r="D1537" s="33" t="s">
        <v>43</v>
      </c>
      <c r="E1537" s="39" t="str">
        <f ca="1">VLOOKUP(RANDBETWEEN(1,65),TABLAS!$B$4:$D$68,2,0)</f>
        <v>Suministros diversos</v>
      </c>
      <c r="F1537" s="41">
        <f t="shared" ca="1" si="23"/>
        <v>25439</v>
      </c>
      <c r="G1537" s="41">
        <f ca="1">RANDBETWEEN(70,130)/100*Tabla1[[#This Row],[Valor Meta 2019]]</f>
        <v>22640.71</v>
      </c>
      <c r="H1537" s="40">
        <f ca="1">RANDBETWEEN(70,120)/100*Tabla1[[#This Row],[Valor Real 2019]]</f>
        <v>23093.5242</v>
      </c>
    </row>
    <row r="1538" spans="2:8" x14ac:dyDescent="0.25">
      <c r="B1538" s="33" t="s">
        <v>0</v>
      </c>
      <c r="C1538" s="36" t="str">
        <f ca="1">VLOOKUP(Tabla1[[#This Row],[Cuenta]],TABLAS!$C:$D,2,0)</f>
        <v>DEPRECIACIÓN, MAQ Y EQUIPOS</v>
      </c>
      <c r="D1538" s="33" t="s">
        <v>43</v>
      </c>
      <c r="E1538" s="39" t="str">
        <f ca="1">VLOOKUP(RANDBETWEEN(1,65),TABLAS!$B$4:$D$68,2,0)</f>
        <v>Perd. med-desmedros / merma</v>
      </c>
      <c r="F1538" s="41">
        <f t="shared" ca="1" si="23"/>
        <v>22678</v>
      </c>
      <c r="G1538" s="41">
        <f ca="1">RANDBETWEEN(70,130)/100*Tabla1[[#This Row],[Valor Meta 2019]]</f>
        <v>29027.84</v>
      </c>
      <c r="H1538" s="40">
        <f ca="1">RANDBETWEEN(70,120)/100*Tabla1[[#This Row],[Valor Real 2019]]</f>
        <v>33091.7376</v>
      </c>
    </row>
    <row r="1539" spans="2:8" x14ac:dyDescent="0.25">
      <c r="B1539" s="33" t="s">
        <v>0</v>
      </c>
      <c r="C1539" s="36" t="str">
        <f ca="1">VLOOKUP(Tabla1[[#This Row],[Cuenta]],TABLAS!$C:$D,2,0)</f>
        <v>GESTIÓN</v>
      </c>
      <c r="D1539" s="33" t="s">
        <v>43</v>
      </c>
      <c r="E1539" s="39" t="str">
        <f ca="1">VLOOKUP(RANDBETWEEN(1,65),TABLAS!$B$4:$D$68,2,0)</f>
        <v>Seguros-Responsabilidad civil</v>
      </c>
      <c r="F1539" s="41">
        <f t="shared" ca="1" si="23"/>
        <v>21355</v>
      </c>
      <c r="G1539" s="41">
        <f ca="1">RANDBETWEEN(70,130)/100*Tabla1[[#This Row],[Valor Meta 2019]]</f>
        <v>16016.25</v>
      </c>
      <c r="H1539" s="40">
        <f ca="1">RANDBETWEEN(70,120)/100*Tabla1[[#This Row],[Valor Real 2019]]</f>
        <v>16176.4125</v>
      </c>
    </row>
    <row r="1540" spans="2:8" x14ac:dyDescent="0.25">
      <c r="B1540" s="33" t="s">
        <v>0</v>
      </c>
      <c r="C1540" s="36" t="str">
        <f ca="1">VLOOKUP(Tabla1[[#This Row],[Cuenta]],TABLAS!$C:$D,2,0)</f>
        <v>SERVICIOS DE TERCEROS</v>
      </c>
      <c r="D1540" s="33" t="s">
        <v>43</v>
      </c>
      <c r="E1540" s="39" t="str">
        <f ca="1">VLOOKUP(RANDBETWEEN(1,65),TABLAS!$B$4:$D$68,2,0)</f>
        <v>Gasto de viaje</v>
      </c>
      <c r="F1540" s="41">
        <f t="shared" ca="1" si="23"/>
        <v>11194</v>
      </c>
      <c r="G1540" s="41">
        <f ca="1">RANDBETWEEN(70,130)/100*Tabla1[[#This Row],[Valor Meta 2019]]</f>
        <v>13432.8</v>
      </c>
      <c r="H1540" s="40">
        <f ca="1">RANDBETWEEN(70,120)/100*Tabla1[[#This Row],[Valor Real 2019]]</f>
        <v>15447.719999999998</v>
      </c>
    </row>
    <row r="1541" spans="2:8" x14ac:dyDescent="0.25">
      <c r="B1541" s="33" t="s">
        <v>0</v>
      </c>
      <c r="C1541" s="36" t="str">
        <f ca="1">VLOOKUP(Tabla1[[#This Row],[Cuenta]],TABLAS!$C:$D,2,0)</f>
        <v>SERVICIOS DE TERCEROS</v>
      </c>
      <c r="D1541" s="33" t="s">
        <v>43</v>
      </c>
      <c r="E1541" s="39" t="str">
        <f ca="1">VLOOKUP(RANDBETWEEN(1,65),TABLAS!$B$4:$D$68,2,0)</f>
        <v>Consultorias</v>
      </c>
      <c r="F1541" s="41">
        <f t="shared" ca="1" si="23"/>
        <v>18727</v>
      </c>
      <c r="G1541" s="41">
        <f ca="1">RANDBETWEEN(70,130)/100*Tabla1[[#This Row],[Valor Meta 2019]]</f>
        <v>13296.17</v>
      </c>
      <c r="H1541" s="40">
        <f ca="1">RANDBETWEEN(70,120)/100*Tabla1[[#This Row],[Valor Real 2019]]</f>
        <v>14758.748700000002</v>
      </c>
    </row>
    <row r="1542" spans="2:8" x14ac:dyDescent="0.25">
      <c r="B1542" s="33" t="s">
        <v>0</v>
      </c>
      <c r="C1542" s="36" t="str">
        <f ca="1">VLOOKUP(Tabla1[[#This Row],[Cuenta]],TABLAS!$C:$D,2,0)</f>
        <v>PERSONAL</v>
      </c>
      <c r="D1542" s="33" t="s">
        <v>43</v>
      </c>
      <c r="E1542" s="39" t="str">
        <f ca="1">VLOOKUP(RANDBETWEEN(1,65),TABLAS!$B$4:$D$68,2,0)</f>
        <v>Descanso medico</v>
      </c>
      <c r="F1542" s="41">
        <f t="shared" ref="F1542:F1605" ca="1" si="24">RANDBETWEEN(8000,30000)</f>
        <v>17505</v>
      </c>
      <c r="G1542" s="41">
        <f ca="1">RANDBETWEEN(70,130)/100*Tabla1[[#This Row],[Valor Meta 2019]]</f>
        <v>21006</v>
      </c>
      <c r="H1542" s="40">
        <f ca="1">RANDBETWEEN(70,120)/100*Tabla1[[#This Row],[Valor Real 2019]]</f>
        <v>19955.7</v>
      </c>
    </row>
    <row r="1543" spans="2:8" x14ac:dyDescent="0.25">
      <c r="B1543" s="33" t="s">
        <v>0</v>
      </c>
      <c r="C1543" s="36" t="str">
        <f ca="1">VLOOKUP(Tabla1[[#This Row],[Cuenta]],TABLAS!$C:$D,2,0)</f>
        <v>SERVICIOS DE TERCEROS</v>
      </c>
      <c r="D1543" s="33" t="s">
        <v>43</v>
      </c>
      <c r="E1543" s="39" t="str">
        <f ca="1">VLOOKUP(RANDBETWEEN(1,65),TABLAS!$B$4:$D$68,2,0)</f>
        <v>Gasto de viaje</v>
      </c>
      <c r="F1543" s="41">
        <f t="shared" ca="1" si="24"/>
        <v>22931</v>
      </c>
      <c r="G1543" s="41">
        <f ca="1">RANDBETWEEN(70,130)/100*Tabla1[[#This Row],[Valor Meta 2019]]</f>
        <v>29351.68</v>
      </c>
      <c r="H1543" s="40">
        <f ca="1">RANDBETWEEN(70,120)/100*Tabla1[[#This Row],[Valor Real 2019]]</f>
        <v>28764.646400000001</v>
      </c>
    </row>
    <row r="1544" spans="2:8" x14ac:dyDescent="0.25">
      <c r="B1544" s="33" t="s">
        <v>0</v>
      </c>
      <c r="C1544" s="36" t="str">
        <f ca="1">VLOOKUP(Tabla1[[#This Row],[Cuenta]],TABLAS!$C:$D,2,0)</f>
        <v>SERVICIOS DE TERCEROS</v>
      </c>
      <c r="D1544" s="33" t="s">
        <v>43</v>
      </c>
      <c r="E1544" s="39" t="str">
        <f ca="1">VLOOKUP(RANDBETWEEN(1,65),TABLAS!$B$4:$D$68,2,0)</f>
        <v>Gtos.reclamos de clientes</v>
      </c>
      <c r="F1544" s="41">
        <f t="shared" ca="1" si="24"/>
        <v>15915</v>
      </c>
      <c r="G1544" s="41">
        <f ca="1">RANDBETWEEN(70,130)/100*Tabla1[[#This Row],[Valor Meta 2019]]</f>
        <v>14323.5</v>
      </c>
      <c r="H1544" s="40">
        <f ca="1">RANDBETWEEN(70,120)/100*Tabla1[[#This Row],[Valor Real 2019]]</f>
        <v>10312.92</v>
      </c>
    </row>
    <row r="1545" spans="2:8" x14ac:dyDescent="0.25">
      <c r="B1545" s="33" t="s">
        <v>0</v>
      </c>
      <c r="C1545" s="36" t="str">
        <f ca="1">VLOOKUP(Tabla1[[#This Row],[Cuenta]],TABLAS!$C:$D,2,0)</f>
        <v>PERSONAL</v>
      </c>
      <c r="D1545" s="33" t="s">
        <v>38</v>
      </c>
      <c r="E1545" s="39" t="str">
        <f ca="1">VLOOKUP(RANDBETWEEN(1,65),TABLAS!$B$4:$D$68,2,0)</f>
        <v>SCTR-Seg complemntario trabajo de riesgo</v>
      </c>
      <c r="F1545" s="41">
        <f t="shared" ca="1" si="24"/>
        <v>12751</v>
      </c>
      <c r="G1545" s="41">
        <f ca="1">RANDBETWEEN(70,130)/100*Tabla1[[#This Row],[Valor Meta 2019]]</f>
        <v>13261.04</v>
      </c>
      <c r="H1545" s="40">
        <f ca="1">RANDBETWEEN(70,120)/100*Tabla1[[#This Row],[Valor Real 2019]]</f>
        <v>11271.884</v>
      </c>
    </row>
    <row r="1546" spans="2:8" x14ac:dyDescent="0.25">
      <c r="B1546" s="33" t="s">
        <v>0</v>
      </c>
      <c r="C1546" s="36" t="str">
        <f ca="1">VLOOKUP(Tabla1[[#This Row],[Cuenta]],TABLAS!$C:$D,2,0)</f>
        <v>SERVICIOS DE TERCEROS</v>
      </c>
      <c r="D1546" s="33" t="s">
        <v>38</v>
      </c>
      <c r="E1546" s="39" t="str">
        <f ca="1">VLOOKUP(RANDBETWEEN(1,65),TABLAS!$B$4:$D$68,2,0)</f>
        <v>Mantenimiento / Reparaciones</v>
      </c>
      <c r="F1546" s="41">
        <f t="shared" ca="1" si="24"/>
        <v>23013</v>
      </c>
      <c r="G1546" s="41">
        <f ca="1">RANDBETWEEN(70,130)/100*Tabla1[[#This Row],[Valor Meta 2019]]</f>
        <v>22552.739999999998</v>
      </c>
      <c r="H1546" s="40">
        <f ca="1">RANDBETWEEN(70,120)/100*Tabla1[[#This Row],[Valor Real 2019]]</f>
        <v>21876.157799999997</v>
      </c>
    </row>
    <row r="1547" spans="2:8" x14ac:dyDescent="0.25">
      <c r="B1547" s="33" t="s">
        <v>0</v>
      </c>
      <c r="C1547" s="36" t="str">
        <f ca="1">VLOOKUP(Tabla1[[#This Row],[Cuenta]],TABLAS!$C:$D,2,0)</f>
        <v>PERSONAL</v>
      </c>
      <c r="D1547" s="33" t="s">
        <v>38</v>
      </c>
      <c r="E1547" s="39" t="str">
        <f ca="1">VLOOKUP(RANDBETWEEN(1,65),TABLAS!$B$4:$D$68,2,0)</f>
        <v>Incentivo por cese</v>
      </c>
      <c r="F1547" s="41">
        <f t="shared" ca="1" si="24"/>
        <v>28670</v>
      </c>
      <c r="G1547" s="41">
        <f ca="1">RANDBETWEEN(70,130)/100*Tabla1[[#This Row],[Valor Meta 2019]]</f>
        <v>33830.6</v>
      </c>
      <c r="H1547" s="40">
        <f ca="1">RANDBETWEEN(70,120)/100*Tabla1[[#This Row],[Valor Real 2019]]</f>
        <v>29094.315999999999</v>
      </c>
    </row>
    <row r="1548" spans="2:8" x14ac:dyDescent="0.25">
      <c r="B1548" s="33" t="s">
        <v>0</v>
      </c>
      <c r="C1548" s="36" t="str">
        <f ca="1">VLOOKUP(Tabla1[[#This Row],[Cuenta]],TABLAS!$C:$D,2,0)</f>
        <v>SERVICIOS DE TERCEROS</v>
      </c>
      <c r="D1548" s="33" t="s">
        <v>38</v>
      </c>
      <c r="E1548" s="39" t="str">
        <f ca="1">VLOOKUP(RANDBETWEEN(1,65),TABLAS!$B$4:$D$68,2,0)</f>
        <v>Reparaciones Vehiculos</v>
      </c>
      <c r="F1548" s="41">
        <f t="shared" ca="1" si="24"/>
        <v>26673</v>
      </c>
      <c r="G1548" s="41">
        <f ca="1">RANDBETWEEN(70,130)/100*Tabla1[[#This Row],[Valor Meta 2019]]</f>
        <v>34674.9</v>
      </c>
      <c r="H1548" s="40">
        <f ca="1">RANDBETWEEN(70,120)/100*Tabla1[[#This Row],[Valor Real 2019]]</f>
        <v>39182.636999999995</v>
      </c>
    </row>
    <row r="1549" spans="2:8" x14ac:dyDescent="0.25">
      <c r="B1549" s="33" t="s">
        <v>0</v>
      </c>
      <c r="C1549" s="36" t="str">
        <f ca="1">VLOOKUP(Tabla1[[#This Row],[Cuenta]],TABLAS!$C:$D,2,0)</f>
        <v>DEPRECIACIÓN, MAQ Y EQUIPOS</v>
      </c>
      <c r="D1549" s="33" t="s">
        <v>38</v>
      </c>
      <c r="E1549" s="39" t="str">
        <f ca="1">VLOOKUP(RANDBETWEEN(1,65),TABLAS!$B$4:$D$68,2,0)</f>
        <v>Deprec.Equipo de computo Costo</v>
      </c>
      <c r="F1549" s="41">
        <f t="shared" ca="1" si="24"/>
        <v>14858</v>
      </c>
      <c r="G1549" s="41">
        <f ca="1">RANDBETWEEN(70,130)/100*Tabla1[[#This Row],[Valor Meta 2019]]</f>
        <v>14858</v>
      </c>
      <c r="H1549" s="40">
        <f ca="1">RANDBETWEEN(70,120)/100*Tabla1[[#This Row],[Valor Real 2019]]</f>
        <v>13075.04</v>
      </c>
    </row>
    <row r="1550" spans="2:8" x14ac:dyDescent="0.25">
      <c r="B1550" s="33" t="s">
        <v>0</v>
      </c>
      <c r="C1550" s="36" t="str">
        <f ca="1">VLOOKUP(Tabla1[[#This Row],[Cuenta]],TABLAS!$C:$D,2,0)</f>
        <v>PERSONAL</v>
      </c>
      <c r="D1550" s="33" t="s">
        <v>38</v>
      </c>
      <c r="E1550" s="39" t="str">
        <f ca="1">VLOOKUP(RANDBETWEEN(1,65),TABLAS!$B$4:$D$68,2,0)</f>
        <v>CTS-Compensación por tiempo de servicio</v>
      </c>
      <c r="F1550" s="41">
        <f t="shared" ca="1" si="24"/>
        <v>13039</v>
      </c>
      <c r="G1550" s="41">
        <f ca="1">RANDBETWEEN(70,130)/100*Tabla1[[#This Row],[Valor Meta 2019]]</f>
        <v>11474.32</v>
      </c>
      <c r="H1550" s="40">
        <f ca="1">RANDBETWEEN(70,120)/100*Tabla1[[#This Row],[Valor Real 2019]]</f>
        <v>11474.32</v>
      </c>
    </row>
    <row r="1551" spans="2:8" x14ac:dyDescent="0.25">
      <c r="B1551" s="33" t="s">
        <v>0</v>
      </c>
      <c r="C1551" s="36" t="str">
        <f ca="1">VLOOKUP(Tabla1[[#This Row],[Cuenta]],TABLAS!$C:$D,2,0)</f>
        <v>PERSONAL</v>
      </c>
      <c r="D1551" s="33" t="s">
        <v>39</v>
      </c>
      <c r="E1551" s="39" t="str">
        <f ca="1">VLOOKUP(RANDBETWEEN(1,65),TABLAS!$B$4:$D$68,2,0)</f>
        <v>Participacion de utilidades</v>
      </c>
      <c r="F1551" s="41">
        <f t="shared" ca="1" si="24"/>
        <v>19740</v>
      </c>
      <c r="G1551" s="41">
        <f ca="1">RANDBETWEEN(70,130)/100*Tabla1[[#This Row],[Valor Meta 2019]]</f>
        <v>19147.8</v>
      </c>
      <c r="H1551" s="40">
        <f ca="1">RANDBETWEEN(70,120)/100*Tabla1[[#This Row],[Valor Real 2019]]</f>
        <v>20105.189999999999</v>
      </c>
    </row>
    <row r="1552" spans="2:8" x14ac:dyDescent="0.25">
      <c r="B1552" s="33" t="s">
        <v>0</v>
      </c>
      <c r="C1552" s="36" t="str">
        <f ca="1">VLOOKUP(Tabla1[[#This Row],[Cuenta]],TABLAS!$C:$D,2,0)</f>
        <v>SERVICIOS DE TERCEROS</v>
      </c>
      <c r="D1552" s="33" t="s">
        <v>39</v>
      </c>
      <c r="E1552" s="39" t="str">
        <f ca="1">VLOOKUP(RANDBETWEEN(1,65),TABLAS!$B$4:$D$68,2,0)</f>
        <v>Vigilancia</v>
      </c>
      <c r="F1552" s="41">
        <f t="shared" ca="1" si="24"/>
        <v>13170</v>
      </c>
      <c r="G1552" s="41">
        <f ca="1">RANDBETWEEN(70,130)/100*Tabla1[[#This Row],[Valor Meta 2019]]</f>
        <v>12511.5</v>
      </c>
      <c r="H1552" s="40">
        <f ca="1">RANDBETWEEN(70,120)/100*Tabla1[[#This Row],[Valor Real 2019]]</f>
        <v>11010.12</v>
      </c>
    </row>
    <row r="1553" spans="2:8" x14ac:dyDescent="0.25">
      <c r="B1553" s="33" t="s">
        <v>0</v>
      </c>
      <c r="C1553" s="36" t="str">
        <f ca="1">VLOOKUP(Tabla1[[#This Row],[Cuenta]],TABLAS!$C:$D,2,0)</f>
        <v>SERVICIOS DE TERCEROS</v>
      </c>
      <c r="D1553" s="33" t="s">
        <v>39</v>
      </c>
      <c r="E1553" s="39" t="str">
        <f ca="1">VLOOKUP(RANDBETWEEN(1,65),TABLAS!$B$4:$D$68,2,0)</f>
        <v>Gastos por almacenaje y/o embalaje</v>
      </c>
      <c r="F1553" s="41">
        <f t="shared" ca="1" si="24"/>
        <v>14840</v>
      </c>
      <c r="G1553" s="41">
        <f ca="1">RANDBETWEEN(70,130)/100*Tabla1[[#This Row],[Valor Meta 2019]]</f>
        <v>11130</v>
      </c>
      <c r="H1553" s="40">
        <f ca="1">RANDBETWEEN(70,120)/100*Tabla1[[#This Row],[Valor Real 2019]]</f>
        <v>9237.9</v>
      </c>
    </row>
    <row r="1554" spans="2:8" x14ac:dyDescent="0.25">
      <c r="B1554" s="33" t="s">
        <v>0</v>
      </c>
      <c r="C1554" s="36" t="str">
        <f ca="1">VLOOKUP(Tabla1[[#This Row],[Cuenta]],TABLAS!$C:$D,2,0)</f>
        <v>SERVICIOS DE TERCEROS</v>
      </c>
      <c r="D1554" s="33" t="s">
        <v>39</v>
      </c>
      <c r="E1554" s="39" t="str">
        <f ca="1">VLOOKUP(RANDBETWEEN(1,65),TABLAS!$B$4:$D$68,2,0)</f>
        <v>Otros Fletes</v>
      </c>
      <c r="F1554" s="41">
        <f t="shared" ca="1" si="24"/>
        <v>24042</v>
      </c>
      <c r="G1554" s="41">
        <f ca="1">RANDBETWEEN(70,130)/100*Tabla1[[#This Row],[Valor Meta 2019]]</f>
        <v>24763.260000000002</v>
      </c>
      <c r="H1554" s="40">
        <f ca="1">RANDBETWEEN(70,120)/100*Tabla1[[#This Row],[Valor Real 2019]]</f>
        <v>22039.301400000004</v>
      </c>
    </row>
    <row r="1555" spans="2:8" x14ac:dyDescent="0.25">
      <c r="B1555" s="33" t="s">
        <v>0</v>
      </c>
      <c r="C1555" s="36" t="str">
        <f ca="1">VLOOKUP(Tabla1[[#This Row],[Cuenta]],TABLAS!$C:$D,2,0)</f>
        <v>DEPRECIACIÓN, MAQ Y EQUIPOS</v>
      </c>
      <c r="D1555" s="33" t="s">
        <v>39</v>
      </c>
      <c r="E1555" s="39" t="str">
        <f ca="1">VLOOKUP(RANDBETWEEN(1,65),TABLAS!$B$4:$D$68,2,0)</f>
        <v>Amortiz.Software Costo</v>
      </c>
      <c r="F1555" s="41">
        <f t="shared" ca="1" si="24"/>
        <v>28668</v>
      </c>
      <c r="G1555" s="41">
        <f ca="1">RANDBETWEEN(70,130)/100*Tabla1[[#This Row],[Valor Meta 2019]]</f>
        <v>28668</v>
      </c>
      <c r="H1555" s="40">
        <f ca="1">RANDBETWEEN(70,120)/100*Tabla1[[#This Row],[Valor Real 2019]]</f>
        <v>25227.84</v>
      </c>
    </row>
    <row r="1556" spans="2:8" x14ac:dyDescent="0.25">
      <c r="B1556" s="33" t="s">
        <v>0</v>
      </c>
      <c r="C1556" s="36" t="str">
        <f ca="1">VLOOKUP(Tabla1[[#This Row],[Cuenta]],TABLAS!$C:$D,2,0)</f>
        <v>GESTIÓN</v>
      </c>
      <c r="D1556" s="33" t="s">
        <v>39</v>
      </c>
      <c r="E1556" s="39" t="str">
        <f ca="1">VLOOKUP(RANDBETWEEN(1,65),TABLAS!$B$4:$D$68,2,0)</f>
        <v>Licencias de Sistemas</v>
      </c>
      <c r="F1556" s="41">
        <f t="shared" ca="1" si="24"/>
        <v>15346</v>
      </c>
      <c r="G1556" s="41">
        <f ca="1">RANDBETWEEN(70,130)/100*Tabla1[[#This Row],[Valor Meta 2019]]</f>
        <v>17187.52</v>
      </c>
      <c r="H1556" s="40">
        <f ca="1">RANDBETWEEN(70,120)/100*Tabla1[[#This Row],[Valor Real 2019]]</f>
        <v>16328.144</v>
      </c>
    </row>
    <row r="1557" spans="2:8" x14ac:dyDescent="0.25">
      <c r="B1557" s="33" t="s">
        <v>0</v>
      </c>
      <c r="C1557" s="36" t="str">
        <f ca="1">VLOOKUP(Tabla1[[#This Row],[Cuenta]],TABLAS!$C:$D,2,0)</f>
        <v>PERSONAL</v>
      </c>
      <c r="D1557" s="33" t="s">
        <v>39</v>
      </c>
      <c r="E1557" s="39" t="str">
        <f ca="1">VLOOKUP(RANDBETWEEN(1,65),TABLAS!$B$4:$D$68,2,0)</f>
        <v>Incentivo por cese</v>
      </c>
      <c r="F1557" s="41">
        <f t="shared" ca="1" si="24"/>
        <v>28925</v>
      </c>
      <c r="G1557" s="41">
        <f ca="1">RANDBETWEEN(70,130)/100*Tabla1[[#This Row],[Valor Meta 2019]]</f>
        <v>36156.25</v>
      </c>
      <c r="H1557" s="40">
        <f ca="1">RANDBETWEEN(70,120)/100*Tabla1[[#This Row],[Valor Real 2019]]</f>
        <v>31094.375</v>
      </c>
    </row>
    <row r="1558" spans="2:8" x14ac:dyDescent="0.25">
      <c r="B1558" s="33" t="s">
        <v>0</v>
      </c>
      <c r="C1558" s="36" t="str">
        <f ca="1">VLOOKUP(Tabla1[[#This Row],[Cuenta]],TABLAS!$C:$D,2,0)</f>
        <v>SERVICIOS DE TERCEROS</v>
      </c>
      <c r="D1558" s="33" t="s">
        <v>39</v>
      </c>
      <c r="E1558" s="39" t="str">
        <f ca="1">VLOOKUP(RANDBETWEEN(1,65),TABLAS!$B$4:$D$68,2,0)</f>
        <v>Reparaciones Vehiculos</v>
      </c>
      <c r="F1558" s="41">
        <f t="shared" ca="1" si="24"/>
        <v>20506</v>
      </c>
      <c r="G1558" s="41">
        <f ca="1">RANDBETWEEN(70,130)/100*Tabla1[[#This Row],[Valor Meta 2019]]</f>
        <v>16199.740000000002</v>
      </c>
      <c r="H1558" s="40">
        <f ca="1">RANDBETWEEN(70,120)/100*Tabla1[[#This Row],[Valor Real 2019]]</f>
        <v>14093.773800000001</v>
      </c>
    </row>
    <row r="1559" spans="2:8" x14ac:dyDescent="0.25">
      <c r="B1559" s="33" t="s">
        <v>0</v>
      </c>
      <c r="C1559" s="36" t="str">
        <f ca="1">VLOOKUP(Tabla1[[#This Row],[Cuenta]],TABLAS!$C:$D,2,0)</f>
        <v>PERSONAL</v>
      </c>
      <c r="D1559" s="33" t="s">
        <v>39</v>
      </c>
      <c r="E1559" s="39" t="str">
        <f ca="1">VLOOKUP(RANDBETWEEN(1,65),TABLAS!$B$4:$D$68,2,0)</f>
        <v>Uniformes</v>
      </c>
      <c r="F1559" s="41">
        <f t="shared" ca="1" si="24"/>
        <v>22665</v>
      </c>
      <c r="G1559" s="41">
        <f ca="1">RANDBETWEEN(70,130)/100*Tabla1[[#This Row],[Valor Meta 2019]]</f>
        <v>29011.200000000001</v>
      </c>
      <c r="H1559" s="40">
        <f ca="1">RANDBETWEEN(70,120)/100*Tabla1[[#This Row],[Valor Real 2019]]</f>
        <v>28140.864000000001</v>
      </c>
    </row>
    <row r="1560" spans="2:8" x14ac:dyDescent="0.25">
      <c r="B1560" s="33" t="s">
        <v>0</v>
      </c>
      <c r="C1560" s="36" t="str">
        <f ca="1">VLOOKUP(Tabla1[[#This Row],[Cuenta]],TABLAS!$C:$D,2,0)</f>
        <v>DEPRECIACIÓN, MAQ Y EQUIPOS</v>
      </c>
      <c r="D1560" s="33" t="s">
        <v>39</v>
      </c>
      <c r="E1560" s="39" t="str">
        <f ca="1">VLOOKUP(RANDBETWEEN(1,65),TABLAS!$B$4:$D$68,2,0)</f>
        <v>Deprec.Maquinarias Costo</v>
      </c>
      <c r="F1560" s="41">
        <f t="shared" ca="1" si="24"/>
        <v>18743</v>
      </c>
      <c r="G1560" s="41">
        <f ca="1">RANDBETWEEN(70,130)/100*Tabla1[[#This Row],[Valor Meta 2019]]</f>
        <v>17805.849999999999</v>
      </c>
      <c r="H1560" s="40">
        <f ca="1">RANDBETWEEN(70,120)/100*Tabla1[[#This Row],[Valor Real 2019]]</f>
        <v>18340.0255</v>
      </c>
    </row>
    <row r="1561" spans="2:8" x14ac:dyDescent="0.25">
      <c r="B1561" s="33" t="s">
        <v>0</v>
      </c>
      <c r="C1561" s="36" t="str">
        <f ca="1">VLOOKUP(Tabla1[[#This Row],[Cuenta]],TABLAS!$C:$D,2,0)</f>
        <v>PERSONAL</v>
      </c>
      <c r="D1561" s="33" t="s">
        <v>39</v>
      </c>
      <c r="E1561" s="39" t="str">
        <f ca="1">VLOOKUP(RANDBETWEEN(1,65),TABLAS!$B$4:$D$68,2,0)</f>
        <v>Gratif. Ordinarias Empleados</v>
      </c>
      <c r="F1561" s="41">
        <f t="shared" ca="1" si="24"/>
        <v>14533</v>
      </c>
      <c r="G1561" s="41">
        <f ca="1">RANDBETWEEN(70,130)/100*Tabla1[[#This Row],[Valor Meta 2019]]</f>
        <v>11626.400000000001</v>
      </c>
      <c r="H1561" s="40">
        <f ca="1">RANDBETWEEN(70,120)/100*Tabla1[[#This Row],[Valor Real 2019]]</f>
        <v>10347.496000000001</v>
      </c>
    </row>
    <row r="1562" spans="2:8" x14ac:dyDescent="0.25">
      <c r="B1562" s="33" t="s">
        <v>0</v>
      </c>
      <c r="C1562" s="36" t="str">
        <f ca="1">VLOOKUP(Tabla1[[#This Row],[Cuenta]],TABLAS!$C:$D,2,0)</f>
        <v>SERVICIOS DE TERCEROS</v>
      </c>
      <c r="D1562" s="33" t="s">
        <v>39</v>
      </c>
      <c r="E1562" s="39" t="str">
        <f ca="1">VLOOKUP(RANDBETWEEN(1,65),TABLAS!$B$4:$D$68,2,0)</f>
        <v>Reparaciones Vehiculos</v>
      </c>
      <c r="F1562" s="41">
        <f t="shared" ca="1" si="24"/>
        <v>17762</v>
      </c>
      <c r="G1562" s="41">
        <f ca="1">RANDBETWEEN(70,130)/100*Tabla1[[#This Row],[Valor Meta 2019]]</f>
        <v>18472.48</v>
      </c>
      <c r="H1562" s="40">
        <f ca="1">RANDBETWEEN(70,120)/100*Tabla1[[#This Row],[Valor Real 2019]]</f>
        <v>21612.801599999999</v>
      </c>
    </row>
    <row r="1563" spans="2:8" x14ac:dyDescent="0.25">
      <c r="B1563" s="33" t="s">
        <v>0</v>
      </c>
      <c r="C1563" s="36" t="str">
        <f ca="1">VLOOKUP(Tabla1[[#This Row],[Cuenta]],TABLAS!$C:$D,2,0)</f>
        <v>GESTIÓN</v>
      </c>
      <c r="D1563" s="33" t="s">
        <v>39</v>
      </c>
      <c r="E1563" s="39" t="str">
        <f ca="1">VLOOKUP(RANDBETWEEN(1,65),TABLAS!$B$4:$D$68,2,0)</f>
        <v>Seguros-vehiculos</v>
      </c>
      <c r="F1563" s="41">
        <f t="shared" ca="1" si="24"/>
        <v>29068</v>
      </c>
      <c r="G1563" s="41">
        <f ca="1">RANDBETWEEN(70,130)/100*Tabla1[[#This Row],[Valor Meta 2019]]</f>
        <v>34009.56</v>
      </c>
      <c r="H1563" s="40">
        <f ca="1">RANDBETWEEN(70,120)/100*Tabla1[[#This Row],[Valor Real 2019]]</f>
        <v>32989.273199999996</v>
      </c>
    </row>
    <row r="1564" spans="2:8" x14ac:dyDescent="0.25">
      <c r="B1564" s="33" t="s">
        <v>0</v>
      </c>
      <c r="C1564" s="36" t="str">
        <f ca="1">VLOOKUP(Tabla1[[#This Row],[Cuenta]],TABLAS!$C:$D,2,0)</f>
        <v>GESTIÓN</v>
      </c>
      <c r="D1564" s="33" t="s">
        <v>39</v>
      </c>
      <c r="E1564" s="39" t="str">
        <f ca="1">VLOOKUP(RANDBETWEEN(1,65),TABLAS!$B$4:$D$68,2,0)</f>
        <v>Seguros-vehiculos</v>
      </c>
      <c r="F1564" s="41">
        <f t="shared" ca="1" si="24"/>
        <v>10954</v>
      </c>
      <c r="G1564" s="41">
        <f ca="1">RANDBETWEEN(70,130)/100*Tabla1[[#This Row],[Valor Meta 2019]]</f>
        <v>10625.38</v>
      </c>
      <c r="H1564" s="40">
        <f ca="1">RANDBETWEEN(70,120)/100*Tabla1[[#This Row],[Valor Real 2019]]</f>
        <v>11156.648999999999</v>
      </c>
    </row>
    <row r="1565" spans="2:8" x14ac:dyDescent="0.25">
      <c r="B1565" s="33" t="s">
        <v>0</v>
      </c>
      <c r="C1565" s="36" t="str">
        <f ca="1">VLOOKUP(Tabla1[[#This Row],[Cuenta]],TABLAS!$C:$D,2,0)</f>
        <v>PERSONAL</v>
      </c>
      <c r="D1565" s="33" t="s">
        <v>40</v>
      </c>
      <c r="E1565" s="39" t="str">
        <f ca="1">VLOOKUP(RANDBETWEEN(1,65),TABLAS!$B$4:$D$68,2,0)</f>
        <v>SCTR-Seg complemntario trabajo de riesgo</v>
      </c>
      <c r="F1565" s="41">
        <f t="shared" ca="1" si="24"/>
        <v>13142</v>
      </c>
      <c r="G1565" s="41">
        <f ca="1">RANDBETWEEN(70,130)/100*Tabla1[[#This Row],[Valor Meta 2019]]</f>
        <v>9725.08</v>
      </c>
      <c r="H1565" s="40">
        <f ca="1">RANDBETWEEN(70,120)/100*Tabla1[[#This Row],[Valor Real 2019]]</f>
        <v>11572.8452</v>
      </c>
    </row>
    <row r="1566" spans="2:8" x14ac:dyDescent="0.25">
      <c r="B1566" s="33" t="s">
        <v>0</v>
      </c>
      <c r="C1566" s="36" t="str">
        <f ca="1">VLOOKUP(Tabla1[[#This Row],[Cuenta]],TABLAS!$C:$D,2,0)</f>
        <v>GESTIÓN</v>
      </c>
      <c r="D1566" s="33" t="s">
        <v>40</v>
      </c>
      <c r="E1566" s="39" t="str">
        <f ca="1">VLOOKUP(RANDBETWEEN(1,65),TABLAS!$B$4:$D$68,2,0)</f>
        <v>Suministros diversos</v>
      </c>
      <c r="F1566" s="41">
        <f t="shared" ca="1" si="24"/>
        <v>14890</v>
      </c>
      <c r="G1566" s="41">
        <f ca="1">RANDBETWEEN(70,130)/100*Tabla1[[#This Row],[Valor Meta 2019]]</f>
        <v>16081.2</v>
      </c>
      <c r="H1566" s="40">
        <f ca="1">RANDBETWEEN(70,120)/100*Tabla1[[#This Row],[Valor Real 2019]]</f>
        <v>16724.448</v>
      </c>
    </row>
    <row r="1567" spans="2:8" x14ac:dyDescent="0.25">
      <c r="B1567" s="33" t="s">
        <v>0</v>
      </c>
      <c r="C1567" s="36" t="str">
        <f ca="1">VLOOKUP(Tabla1[[#This Row],[Cuenta]],TABLAS!$C:$D,2,0)</f>
        <v>DEPRECIACIÓN, MAQ Y EQUIPOS</v>
      </c>
      <c r="D1567" s="33" t="s">
        <v>40</v>
      </c>
      <c r="E1567" s="39" t="str">
        <f ca="1">VLOOKUP(RANDBETWEEN(1,65),TABLAS!$B$4:$D$68,2,0)</f>
        <v>Deprec.Maquinarias Costo</v>
      </c>
      <c r="F1567" s="41">
        <f t="shared" ca="1" si="24"/>
        <v>20503</v>
      </c>
      <c r="G1567" s="41">
        <f ca="1">RANDBETWEEN(70,130)/100*Tabla1[[#This Row],[Valor Meta 2019]]</f>
        <v>18247.670000000002</v>
      </c>
      <c r="H1567" s="40">
        <f ca="1">RANDBETWEEN(70,120)/100*Tabla1[[#This Row],[Valor Real 2019]]</f>
        <v>21349.7739</v>
      </c>
    </row>
    <row r="1568" spans="2:8" x14ac:dyDescent="0.25">
      <c r="B1568" s="33" t="s">
        <v>0</v>
      </c>
      <c r="C1568" s="36" t="str">
        <f ca="1">VLOOKUP(Tabla1[[#This Row],[Cuenta]],TABLAS!$C:$D,2,0)</f>
        <v>SERVICIOS DE TERCEROS</v>
      </c>
      <c r="D1568" s="33" t="s">
        <v>40</v>
      </c>
      <c r="E1568" s="39" t="str">
        <f ca="1">VLOOKUP(RANDBETWEEN(1,65),TABLAS!$B$4:$D$68,2,0)</f>
        <v>Limpieza</v>
      </c>
      <c r="F1568" s="41">
        <f t="shared" ca="1" si="24"/>
        <v>19415</v>
      </c>
      <c r="G1568" s="41">
        <f ca="1">RANDBETWEEN(70,130)/100*Tabla1[[#This Row],[Valor Meta 2019]]</f>
        <v>18444.25</v>
      </c>
      <c r="H1568" s="40">
        <f ca="1">RANDBETWEEN(70,120)/100*Tabla1[[#This Row],[Valor Real 2019]]</f>
        <v>13833.1875</v>
      </c>
    </row>
    <row r="1569" spans="2:8" x14ac:dyDescent="0.25">
      <c r="B1569" s="33" t="s">
        <v>0</v>
      </c>
      <c r="C1569" s="36" t="str">
        <f ca="1">VLOOKUP(Tabla1[[#This Row],[Cuenta]],TABLAS!$C:$D,2,0)</f>
        <v>PERSONAL</v>
      </c>
      <c r="D1569" s="33" t="s">
        <v>40</v>
      </c>
      <c r="E1569" s="39" t="str">
        <f ca="1">VLOOKUP(RANDBETWEEN(1,65),TABLAS!$B$4:$D$68,2,0)</f>
        <v>Gratif. Ordinarias Empleados</v>
      </c>
      <c r="F1569" s="41">
        <f t="shared" ca="1" si="24"/>
        <v>28489</v>
      </c>
      <c r="G1569" s="41">
        <f ca="1">RANDBETWEEN(70,130)/100*Tabla1[[#This Row],[Valor Meta 2019]]</f>
        <v>21936.53</v>
      </c>
      <c r="H1569" s="40">
        <f ca="1">RANDBETWEEN(70,120)/100*Tabla1[[#This Row],[Valor Real 2019]]</f>
        <v>17329.858700000001</v>
      </c>
    </row>
    <row r="1570" spans="2:8" x14ac:dyDescent="0.25">
      <c r="B1570" s="33" t="s">
        <v>0</v>
      </c>
      <c r="C1570" s="36" t="str">
        <f ca="1">VLOOKUP(Tabla1[[#This Row],[Cuenta]],TABLAS!$C:$D,2,0)</f>
        <v>GESTIÓN</v>
      </c>
      <c r="D1570" s="33" t="s">
        <v>40</v>
      </c>
      <c r="E1570" s="39" t="str">
        <f ca="1">VLOOKUP(RANDBETWEEN(1,65),TABLAS!$B$4:$D$68,2,0)</f>
        <v>Seguros-Responsabilidad civil</v>
      </c>
      <c r="F1570" s="41">
        <f t="shared" ca="1" si="24"/>
        <v>9720</v>
      </c>
      <c r="G1570" s="41">
        <f ca="1">RANDBETWEEN(70,130)/100*Tabla1[[#This Row],[Valor Meta 2019]]</f>
        <v>11372.4</v>
      </c>
      <c r="H1570" s="40">
        <f ca="1">RANDBETWEEN(70,120)/100*Tabla1[[#This Row],[Valor Real 2019]]</f>
        <v>13305.707999999999</v>
      </c>
    </row>
    <row r="1571" spans="2:8" x14ac:dyDescent="0.25">
      <c r="B1571" s="33" t="s">
        <v>0</v>
      </c>
      <c r="C1571" s="36" t="str">
        <f ca="1">VLOOKUP(Tabla1[[#This Row],[Cuenta]],TABLAS!$C:$D,2,0)</f>
        <v>DEPRECIACIÓN, MAQ Y EQUIPOS</v>
      </c>
      <c r="D1571" s="33" t="s">
        <v>40</v>
      </c>
      <c r="E1571" s="39" t="str">
        <f ca="1">VLOOKUP(RANDBETWEEN(1,65),TABLAS!$B$4:$D$68,2,0)</f>
        <v>Deprec.Edificaciones Costo</v>
      </c>
      <c r="F1571" s="41">
        <f t="shared" ca="1" si="24"/>
        <v>18073</v>
      </c>
      <c r="G1571" s="41">
        <f ca="1">RANDBETWEEN(70,130)/100*Tabla1[[#This Row],[Valor Meta 2019]]</f>
        <v>19338.11</v>
      </c>
      <c r="H1571" s="40">
        <f ca="1">RANDBETWEEN(70,120)/100*Tabla1[[#This Row],[Valor Real 2019]]</f>
        <v>15083.7258</v>
      </c>
    </row>
    <row r="1572" spans="2:8" x14ac:dyDescent="0.25">
      <c r="B1572" s="33" t="s">
        <v>0</v>
      </c>
      <c r="C1572" s="36" t="str">
        <f ca="1">VLOOKUP(Tabla1[[#This Row],[Cuenta]],TABLAS!$C:$D,2,0)</f>
        <v>SERVICIOS DE TERCEROS</v>
      </c>
      <c r="D1572" s="33" t="s">
        <v>40</v>
      </c>
      <c r="E1572" s="39" t="str">
        <f ca="1">VLOOKUP(RANDBETWEEN(1,65),TABLAS!$B$4:$D$68,2,0)</f>
        <v>Reparaciones Vehiculos</v>
      </c>
      <c r="F1572" s="41">
        <f t="shared" ca="1" si="24"/>
        <v>14118</v>
      </c>
      <c r="G1572" s="41">
        <f ca="1">RANDBETWEEN(70,130)/100*Tabla1[[#This Row],[Valor Meta 2019]]</f>
        <v>14823.900000000001</v>
      </c>
      <c r="H1572" s="40">
        <f ca="1">RANDBETWEEN(70,120)/100*Tabla1[[#This Row],[Valor Real 2019]]</f>
        <v>14082.705</v>
      </c>
    </row>
    <row r="1573" spans="2:8" x14ac:dyDescent="0.25">
      <c r="B1573" s="33" t="s">
        <v>0</v>
      </c>
      <c r="C1573" s="36" t="str">
        <f ca="1">VLOOKUP(Tabla1[[#This Row],[Cuenta]],TABLAS!$C:$D,2,0)</f>
        <v>PERSONAL</v>
      </c>
      <c r="D1573" s="33" t="s">
        <v>41</v>
      </c>
      <c r="E1573" s="39" t="str">
        <f ca="1">VLOOKUP(RANDBETWEEN(1,65),TABLAS!$B$4:$D$68,2,0)</f>
        <v>Uniformes</v>
      </c>
      <c r="F1573" s="41">
        <f t="shared" ca="1" si="24"/>
        <v>20601</v>
      </c>
      <c r="G1573" s="41">
        <f ca="1">RANDBETWEEN(70,130)/100*Tabla1[[#This Row],[Valor Meta 2019]]</f>
        <v>21219.03</v>
      </c>
      <c r="H1573" s="40">
        <f ca="1">RANDBETWEEN(70,120)/100*Tabla1[[#This Row],[Valor Real 2019]]</f>
        <v>18672.7464</v>
      </c>
    </row>
    <row r="1574" spans="2:8" x14ac:dyDescent="0.25">
      <c r="B1574" s="33" t="s">
        <v>0</v>
      </c>
      <c r="C1574" s="36" t="str">
        <f ca="1">VLOOKUP(Tabla1[[#This Row],[Cuenta]],TABLAS!$C:$D,2,0)</f>
        <v>DEPRECIACIÓN, MAQ Y EQUIPOS</v>
      </c>
      <c r="D1574" s="33" t="s">
        <v>41</v>
      </c>
      <c r="E1574" s="39" t="str">
        <f ca="1">VLOOKUP(RANDBETWEEN(1,65),TABLAS!$B$4:$D$68,2,0)</f>
        <v>Deprec.Equipo de transporte Costo</v>
      </c>
      <c r="F1574" s="41">
        <f t="shared" ca="1" si="24"/>
        <v>19562</v>
      </c>
      <c r="G1574" s="41">
        <f ca="1">RANDBETWEEN(70,130)/100*Tabla1[[#This Row],[Valor Meta 2019]]</f>
        <v>14280.26</v>
      </c>
      <c r="H1574" s="40">
        <f ca="1">RANDBETWEEN(70,120)/100*Tabla1[[#This Row],[Valor Real 2019]]</f>
        <v>14708.667800000001</v>
      </c>
    </row>
    <row r="1575" spans="2:8" x14ac:dyDescent="0.25">
      <c r="B1575" s="33" t="s">
        <v>0</v>
      </c>
      <c r="C1575" s="36" t="str">
        <f ca="1">VLOOKUP(Tabla1[[#This Row],[Cuenta]],TABLAS!$C:$D,2,0)</f>
        <v>PERSONAL</v>
      </c>
      <c r="D1575" s="33" t="s">
        <v>41</v>
      </c>
      <c r="E1575" s="39" t="str">
        <f ca="1">VLOOKUP(RANDBETWEEN(1,65),TABLAS!$B$4:$D$68,2,0)</f>
        <v>Descanso medico</v>
      </c>
      <c r="F1575" s="41">
        <f t="shared" ca="1" si="24"/>
        <v>14279</v>
      </c>
      <c r="G1575" s="41">
        <f ca="1">RANDBETWEEN(70,130)/100*Tabla1[[#This Row],[Valor Meta 2019]]</f>
        <v>14850.16</v>
      </c>
      <c r="H1575" s="40">
        <f ca="1">RANDBETWEEN(70,120)/100*Tabla1[[#This Row],[Valor Real 2019]]</f>
        <v>13810.648800000001</v>
      </c>
    </row>
    <row r="1576" spans="2:8" x14ac:dyDescent="0.25">
      <c r="B1576" s="33" t="s">
        <v>0</v>
      </c>
      <c r="C1576" s="36" t="str">
        <f ca="1">VLOOKUP(Tabla1[[#This Row],[Cuenta]],TABLAS!$C:$D,2,0)</f>
        <v>DEPRECIACIÓN, MAQ Y EQUIPOS</v>
      </c>
      <c r="D1576" s="33" t="s">
        <v>41</v>
      </c>
      <c r="E1576" s="39" t="str">
        <f ca="1">VLOOKUP(RANDBETWEEN(1,65),TABLAS!$B$4:$D$68,2,0)</f>
        <v>Deprc.Muebles y enseres leasing</v>
      </c>
      <c r="F1576" s="41">
        <f t="shared" ca="1" si="24"/>
        <v>15020</v>
      </c>
      <c r="G1576" s="41">
        <f ca="1">RANDBETWEEN(70,130)/100*Tabla1[[#This Row],[Valor Meta 2019]]</f>
        <v>11565.4</v>
      </c>
      <c r="H1576" s="40">
        <f ca="1">RANDBETWEEN(70,120)/100*Tabla1[[#This Row],[Valor Real 2019]]</f>
        <v>9946.2439999999988</v>
      </c>
    </row>
    <row r="1577" spans="2:8" x14ac:dyDescent="0.25">
      <c r="B1577" s="33" t="s">
        <v>0</v>
      </c>
      <c r="C1577" s="36" t="str">
        <f ca="1">VLOOKUP(Tabla1[[#This Row],[Cuenta]],TABLAS!$C:$D,2,0)</f>
        <v>DEPRECIACIÓN, MAQ Y EQUIPOS</v>
      </c>
      <c r="D1577" s="33" t="s">
        <v>41</v>
      </c>
      <c r="E1577" s="39" t="str">
        <f ca="1">VLOOKUP(RANDBETWEEN(1,65),TABLAS!$B$4:$D$68,2,0)</f>
        <v>Deprec.Equipo de computo Costo</v>
      </c>
      <c r="F1577" s="41">
        <f t="shared" ca="1" si="24"/>
        <v>9884</v>
      </c>
      <c r="G1577" s="41">
        <f ca="1">RANDBETWEEN(70,130)/100*Tabla1[[#This Row],[Valor Meta 2019]]</f>
        <v>12256.16</v>
      </c>
      <c r="H1577" s="40">
        <f ca="1">RANDBETWEEN(70,120)/100*Tabla1[[#This Row],[Valor Real 2019]]</f>
        <v>11398.228800000001</v>
      </c>
    </row>
    <row r="1578" spans="2:8" x14ac:dyDescent="0.25">
      <c r="B1578" s="33" t="s">
        <v>0</v>
      </c>
      <c r="C1578" s="36" t="str">
        <f ca="1">VLOOKUP(Tabla1[[#This Row],[Cuenta]],TABLAS!$C:$D,2,0)</f>
        <v>PERSONAL</v>
      </c>
      <c r="D1578" s="33" t="s">
        <v>41</v>
      </c>
      <c r="E1578" s="39" t="str">
        <f ca="1">VLOOKUP(RANDBETWEEN(1,65),TABLAS!$B$4:$D$68,2,0)</f>
        <v>Participacion de utilidades</v>
      </c>
      <c r="F1578" s="41">
        <f t="shared" ca="1" si="24"/>
        <v>17104</v>
      </c>
      <c r="G1578" s="41">
        <f ca="1">RANDBETWEEN(70,130)/100*Tabla1[[#This Row],[Valor Meta 2019]]</f>
        <v>17959.2</v>
      </c>
      <c r="H1578" s="40">
        <f ca="1">RANDBETWEEN(70,120)/100*Tabla1[[#This Row],[Valor Real 2019]]</f>
        <v>17240.831999999999</v>
      </c>
    </row>
    <row r="1579" spans="2:8" x14ac:dyDescent="0.25">
      <c r="B1579" s="33" t="s">
        <v>0</v>
      </c>
      <c r="C1579" s="36" t="str">
        <f ca="1">VLOOKUP(Tabla1[[#This Row],[Cuenta]],TABLAS!$C:$D,2,0)</f>
        <v>PERSONAL</v>
      </c>
      <c r="D1579" s="33" t="s">
        <v>42</v>
      </c>
      <c r="E1579" s="39" t="str">
        <f ca="1">VLOOKUP(RANDBETWEEN(1,65),TABLAS!$B$4:$D$68,2,0)</f>
        <v>Movilidad y/o servicio de Transporte</v>
      </c>
      <c r="F1579" s="41">
        <f t="shared" ca="1" si="24"/>
        <v>13438</v>
      </c>
      <c r="G1579" s="41">
        <f ca="1">RANDBETWEEN(70,130)/100*Tabla1[[#This Row],[Valor Meta 2019]]</f>
        <v>16394.36</v>
      </c>
      <c r="H1579" s="40">
        <f ca="1">RANDBETWEEN(70,120)/100*Tabla1[[#This Row],[Valor Real 2019]]</f>
        <v>19673.232</v>
      </c>
    </row>
    <row r="1580" spans="2:8" x14ac:dyDescent="0.25">
      <c r="B1580" s="33" t="s">
        <v>0</v>
      </c>
      <c r="C1580" s="36" t="str">
        <f ca="1">VLOOKUP(Tabla1[[#This Row],[Cuenta]],TABLAS!$C:$D,2,0)</f>
        <v>DEPRECIACIÓN, MAQ Y EQUIPOS</v>
      </c>
      <c r="D1580" s="33" t="s">
        <v>42</v>
      </c>
      <c r="E1580" s="39" t="str">
        <f ca="1">VLOOKUP(RANDBETWEEN(1,65),TABLAS!$B$4:$D$68,2,0)</f>
        <v>Perdida medicion activos-MercaderÝa Difer.inventar</v>
      </c>
      <c r="F1580" s="41">
        <f t="shared" ca="1" si="24"/>
        <v>22712</v>
      </c>
      <c r="G1580" s="41">
        <f ca="1">RANDBETWEEN(70,130)/100*Tabla1[[#This Row],[Valor Meta 2019]]</f>
        <v>24528.960000000003</v>
      </c>
      <c r="H1580" s="40">
        <f ca="1">RANDBETWEEN(70,120)/100*Tabla1[[#This Row],[Valor Real 2019]]</f>
        <v>20359.036800000002</v>
      </c>
    </row>
    <row r="1581" spans="2:8" x14ac:dyDescent="0.25">
      <c r="B1581" s="33" t="s">
        <v>0</v>
      </c>
      <c r="C1581" s="36" t="str">
        <f ca="1">VLOOKUP(Tabla1[[#This Row],[Cuenta]],TABLAS!$C:$D,2,0)</f>
        <v>GESTIÓN</v>
      </c>
      <c r="D1581" s="33" t="s">
        <v>42</v>
      </c>
      <c r="E1581" s="39" t="str">
        <f ca="1">VLOOKUP(RANDBETWEEN(1,65),TABLAS!$B$4:$D$68,2,0)</f>
        <v>Costo neto enajenaci¾n</v>
      </c>
      <c r="F1581" s="41">
        <f t="shared" ca="1" si="24"/>
        <v>28231</v>
      </c>
      <c r="G1581" s="41">
        <f ca="1">RANDBETWEEN(70,130)/100*Tabla1[[#This Row],[Valor Meta 2019]]</f>
        <v>23431.73</v>
      </c>
      <c r="H1581" s="40">
        <f ca="1">RANDBETWEEN(70,120)/100*Tabla1[[#This Row],[Valor Real 2019]]</f>
        <v>18276.749400000001</v>
      </c>
    </row>
    <row r="1582" spans="2:8" x14ac:dyDescent="0.25">
      <c r="B1582" s="33" t="s">
        <v>0</v>
      </c>
      <c r="C1582" s="36" t="str">
        <f ca="1">VLOOKUP(Tabla1[[#This Row],[Cuenta]],TABLAS!$C:$D,2,0)</f>
        <v>SERVICIOS DE TERCEROS</v>
      </c>
      <c r="D1582" s="33" t="s">
        <v>42</v>
      </c>
      <c r="E1582" s="39" t="str">
        <f ca="1">VLOOKUP(RANDBETWEEN(1,65),TABLAS!$B$4:$D$68,2,0)</f>
        <v>Consultorias</v>
      </c>
      <c r="F1582" s="41">
        <f t="shared" ca="1" si="24"/>
        <v>25856</v>
      </c>
      <c r="G1582" s="41">
        <f ca="1">RANDBETWEEN(70,130)/100*Tabla1[[#This Row],[Valor Meta 2019]]</f>
        <v>28700.160000000003</v>
      </c>
      <c r="H1582" s="40">
        <f ca="1">RANDBETWEEN(70,120)/100*Tabla1[[#This Row],[Valor Real 2019]]</f>
        <v>26117.145600000003</v>
      </c>
    </row>
    <row r="1583" spans="2:8" x14ac:dyDescent="0.25">
      <c r="B1583" s="33" t="s">
        <v>0</v>
      </c>
      <c r="C1583" s="36" t="str">
        <f ca="1">VLOOKUP(Tabla1[[#This Row],[Cuenta]],TABLAS!$C:$D,2,0)</f>
        <v>SERVICIOS DE TERCEROS</v>
      </c>
      <c r="D1583" s="33" t="s">
        <v>42</v>
      </c>
      <c r="E1583" s="39" t="str">
        <f ca="1">VLOOKUP(RANDBETWEEN(1,65),TABLAS!$B$4:$D$68,2,0)</f>
        <v>Consultorias</v>
      </c>
      <c r="F1583" s="41">
        <f t="shared" ca="1" si="24"/>
        <v>8618</v>
      </c>
      <c r="G1583" s="41">
        <f ca="1">RANDBETWEEN(70,130)/100*Tabla1[[#This Row],[Valor Meta 2019]]</f>
        <v>8618</v>
      </c>
      <c r="H1583" s="40">
        <f ca="1">RANDBETWEEN(70,120)/100*Tabla1[[#This Row],[Valor Real 2019]]</f>
        <v>9910.6999999999989</v>
      </c>
    </row>
    <row r="1584" spans="2:8" x14ac:dyDescent="0.25">
      <c r="B1584" s="33" t="s">
        <v>0</v>
      </c>
      <c r="C1584" s="36" t="str">
        <f ca="1">VLOOKUP(Tabla1[[#This Row],[Cuenta]],TABLAS!$C:$D,2,0)</f>
        <v>DEPRECIACIÓN, MAQ Y EQUIPOS</v>
      </c>
      <c r="D1584" s="33" t="s">
        <v>42</v>
      </c>
      <c r="E1584" s="39" t="str">
        <f ca="1">VLOOKUP(RANDBETWEEN(1,65),TABLAS!$B$4:$D$68,2,0)</f>
        <v>Deprec.Edificaciones Costo</v>
      </c>
      <c r="F1584" s="41">
        <f t="shared" ca="1" si="24"/>
        <v>26202</v>
      </c>
      <c r="G1584" s="41">
        <f ca="1">RANDBETWEEN(70,130)/100*Tabla1[[#This Row],[Valor Meta 2019]]</f>
        <v>30132.3</v>
      </c>
      <c r="H1584" s="40">
        <f ca="1">RANDBETWEEN(70,120)/100*Tabla1[[#This Row],[Valor Real 2019]]</f>
        <v>31036.269</v>
      </c>
    </row>
    <row r="1585" spans="2:8" x14ac:dyDescent="0.25">
      <c r="B1585" s="33" t="s">
        <v>0</v>
      </c>
      <c r="C1585" s="36" t="str">
        <f ca="1">VLOOKUP(Tabla1[[#This Row],[Cuenta]],TABLAS!$C:$D,2,0)</f>
        <v>SERVICIOS DE TERCEROS</v>
      </c>
      <c r="D1585" s="33" t="s">
        <v>42</v>
      </c>
      <c r="E1585" s="39" t="str">
        <f ca="1">VLOOKUP(RANDBETWEEN(1,65),TABLAS!$B$4:$D$68,2,0)</f>
        <v>Alquileres</v>
      </c>
      <c r="F1585" s="41">
        <f t="shared" ca="1" si="24"/>
        <v>19072</v>
      </c>
      <c r="G1585" s="41">
        <f ca="1">RANDBETWEEN(70,130)/100*Tabla1[[#This Row],[Valor Meta 2019]]</f>
        <v>23649.279999999999</v>
      </c>
      <c r="H1585" s="40">
        <f ca="1">RANDBETWEEN(70,120)/100*Tabla1[[#This Row],[Valor Real 2019]]</f>
        <v>19628.902399999999</v>
      </c>
    </row>
    <row r="1586" spans="2:8" x14ac:dyDescent="0.25">
      <c r="B1586" s="33" t="s">
        <v>0</v>
      </c>
      <c r="C1586" s="36" t="str">
        <f ca="1">VLOOKUP(Tabla1[[#This Row],[Cuenta]],TABLAS!$C:$D,2,0)</f>
        <v>PERSONAL</v>
      </c>
      <c r="D1586" s="33" t="s">
        <v>42</v>
      </c>
      <c r="E1586" s="39" t="str">
        <f ca="1">VLOOKUP(RANDBETWEEN(1,65),TABLAS!$B$4:$D$68,2,0)</f>
        <v>Participacion de utilidades</v>
      </c>
      <c r="F1586" s="41">
        <f t="shared" ca="1" si="24"/>
        <v>23606</v>
      </c>
      <c r="G1586" s="41">
        <f ca="1">RANDBETWEEN(70,130)/100*Tabla1[[#This Row],[Valor Meta 2019]]</f>
        <v>18412.68</v>
      </c>
      <c r="H1586" s="40">
        <f ca="1">RANDBETWEEN(70,120)/100*Tabla1[[#This Row],[Valor Real 2019]]</f>
        <v>17492.045999999998</v>
      </c>
    </row>
    <row r="1587" spans="2:8" x14ac:dyDescent="0.25">
      <c r="B1587" s="33" t="s">
        <v>0</v>
      </c>
      <c r="C1587" s="36" t="str">
        <f ca="1">VLOOKUP(Tabla1[[#This Row],[Cuenta]],TABLAS!$C:$D,2,0)</f>
        <v>SERVICIOS DE TERCEROS</v>
      </c>
      <c r="D1587" s="33" t="s">
        <v>42</v>
      </c>
      <c r="E1587" s="39" t="str">
        <f ca="1">VLOOKUP(RANDBETWEEN(1,65),TABLAS!$B$4:$D$68,2,0)</f>
        <v>Servicios p·blicos</v>
      </c>
      <c r="F1587" s="41">
        <f t="shared" ca="1" si="24"/>
        <v>24460</v>
      </c>
      <c r="G1587" s="41">
        <f ca="1">RANDBETWEEN(70,130)/100*Tabla1[[#This Row],[Valor Meta 2019]]</f>
        <v>28862.799999999999</v>
      </c>
      <c r="H1587" s="40">
        <f ca="1">RANDBETWEEN(70,120)/100*Tabla1[[#This Row],[Valor Real 2019]]</f>
        <v>23667.495999999999</v>
      </c>
    </row>
    <row r="1588" spans="2:8" x14ac:dyDescent="0.25">
      <c r="B1588" s="33" t="s">
        <v>0</v>
      </c>
      <c r="C1588" s="36" t="str">
        <f ca="1">VLOOKUP(Tabla1[[#This Row],[Cuenta]],TABLAS!$C:$D,2,0)</f>
        <v>DEPRECIACIÓN, MAQ Y EQUIPOS</v>
      </c>
      <c r="D1588" s="33" t="s">
        <v>42</v>
      </c>
      <c r="E1588" s="39" t="str">
        <f ca="1">VLOOKUP(RANDBETWEEN(1,65),TABLAS!$B$4:$D$68,2,0)</f>
        <v>Amortiz.Software Costo</v>
      </c>
      <c r="F1588" s="41">
        <f t="shared" ca="1" si="24"/>
        <v>17230</v>
      </c>
      <c r="G1588" s="41">
        <f ca="1">RANDBETWEEN(70,130)/100*Tabla1[[#This Row],[Valor Meta 2019]]</f>
        <v>17057.7</v>
      </c>
      <c r="H1588" s="40">
        <f ca="1">RANDBETWEEN(70,120)/100*Tabla1[[#This Row],[Valor Real 2019]]</f>
        <v>17057.7</v>
      </c>
    </row>
    <row r="1589" spans="2:8" x14ac:dyDescent="0.25">
      <c r="B1589" s="33" t="s">
        <v>0</v>
      </c>
      <c r="C1589" s="36" t="str">
        <f ca="1">VLOOKUP(Tabla1[[#This Row],[Cuenta]],TABLAS!$C:$D,2,0)</f>
        <v>SERVICIOS DE TERCEROS</v>
      </c>
      <c r="D1589" s="33" t="s">
        <v>42</v>
      </c>
      <c r="E1589" s="39" t="str">
        <f ca="1">VLOOKUP(RANDBETWEEN(1,65),TABLAS!$B$4:$D$68,2,0)</f>
        <v>Aporte Publicitario</v>
      </c>
      <c r="F1589" s="41">
        <f t="shared" ca="1" si="24"/>
        <v>25267</v>
      </c>
      <c r="G1589" s="41">
        <f ca="1">RANDBETWEEN(70,130)/100*Tabla1[[#This Row],[Valor Meta 2019]]</f>
        <v>29057.05</v>
      </c>
      <c r="H1589" s="40">
        <f ca="1">RANDBETWEEN(70,120)/100*Tabla1[[#This Row],[Valor Real 2019]]</f>
        <v>31962.755000000001</v>
      </c>
    </row>
    <row r="1590" spans="2:8" x14ac:dyDescent="0.25">
      <c r="B1590" s="33" t="s">
        <v>0</v>
      </c>
      <c r="C1590" s="36" t="str">
        <f ca="1">VLOOKUP(Tabla1[[#This Row],[Cuenta]],TABLAS!$C:$D,2,0)</f>
        <v>DEPRECIACIÓN, MAQ Y EQUIPOS</v>
      </c>
      <c r="D1590" s="33" t="s">
        <v>42</v>
      </c>
      <c r="E1590" s="39" t="str">
        <f ca="1">VLOOKUP(RANDBETWEEN(1,65),TABLAS!$B$4:$D$68,2,0)</f>
        <v>Deprec.Equipo de computo leasing</v>
      </c>
      <c r="F1590" s="41">
        <f t="shared" ca="1" si="24"/>
        <v>9091</v>
      </c>
      <c r="G1590" s="41">
        <f ca="1">RANDBETWEEN(70,130)/100*Tabla1[[#This Row],[Valor Meta 2019]]</f>
        <v>10636.47</v>
      </c>
      <c r="H1590" s="40">
        <f ca="1">RANDBETWEEN(70,120)/100*Tabla1[[#This Row],[Valor Real 2019]]</f>
        <v>9679.1877000000004</v>
      </c>
    </row>
    <row r="1591" spans="2:8" x14ac:dyDescent="0.25">
      <c r="B1591" s="33" t="s">
        <v>0</v>
      </c>
      <c r="C1591" s="36" t="str">
        <f ca="1">VLOOKUP(Tabla1[[#This Row],[Cuenta]],TABLAS!$C:$D,2,0)</f>
        <v>PERSONAL</v>
      </c>
      <c r="D1591" s="33" t="s">
        <v>42</v>
      </c>
      <c r="E1591" s="39" t="str">
        <f ca="1">VLOOKUP(RANDBETWEEN(1,65),TABLAS!$B$4:$D$68,2,0)</f>
        <v>Vacaciones</v>
      </c>
      <c r="F1591" s="41">
        <f t="shared" ca="1" si="24"/>
        <v>10038</v>
      </c>
      <c r="G1591" s="41">
        <f ca="1">RANDBETWEEN(70,130)/100*Tabla1[[#This Row],[Valor Meta 2019]]</f>
        <v>9435.7199999999993</v>
      </c>
      <c r="H1591" s="40">
        <f ca="1">RANDBETWEEN(70,120)/100*Tabla1[[#This Row],[Valor Real 2019]]</f>
        <v>9341.362799999999</v>
      </c>
    </row>
    <row r="1592" spans="2:8" x14ac:dyDescent="0.25">
      <c r="B1592" s="33" t="s">
        <v>0</v>
      </c>
      <c r="C1592" s="36" t="str">
        <f ca="1">VLOOKUP(Tabla1[[#This Row],[Cuenta]],TABLAS!$C:$D,2,0)</f>
        <v>SERVICIOS DE TERCEROS</v>
      </c>
      <c r="D1592" s="33" t="s">
        <v>42</v>
      </c>
      <c r="E1592" s="39" t="str">
        <f ca="1">VLOOKUP(RANDBETWEEN(1,65),TABLAS!$B$4:$D$68,2,0)</f>
        <v>Mantenimiento / Reparaciones</v>
      </c>
      <c r="F1592" s="41">
        <f t="shared" ca="1" si="24"/>
        <v>28592</v>
      </c>
      <c r="G1592" s="41">
        <f ca="1">RANDBETWEEN(70,130)/100*Tabla1[[#This Row],[Valor Meta 2019]]</f>
        <v>29735.68</v>
      </c>
      <c r="H1592" s="40">
        <f ca="1">RANDBETWEEN(70,120)/100*Tabla1[[#This Row],[Valor Real 2019]]</f>
        <v>30925.107200000002</v>
      </c>
    </row>
    <row r="1593" spans="2:8" x14ac:dyDescent="0.25">
      <c r="B1593" s="33" t="s">
        <v>0</v>
      </c>
      <c r="C1593" s="36" t="str">
        <f ca="1">VLOOKUP(Tabla1[[#This Row],[Cuenta]],TABLAS!$C:$D,2,0)</f>
        <v>DEPRECIACIÓN, MAQ Y EQUIPOS</v>
      </c>
      <c r="D1593" s="33" t="s">
        <v>42</v>
      </c>
      <c r="E1593" s="39" t="str">
        <f ca="1">VLOOKUP(RANDBETWEEN(1,65),TABLAS!$B$4:$D$68,2,0)</f>
        <v>Deprec.Edificaciones Costo</v>
      </c>
      <c r="F1593" s="41">
        <f t="shared" ca="1" si="24"/>
        <v>27542</v>
      </c>
      <c r="G1593" s="41">
        <f ca="1">RANDBETWEEN(70,130)/100*Tabla1[[#This Row],[Valor Meta 2019]]</f>
        <v>27542</v>
      </c>
      <c r="H1593" s="40">
        <f ca="1">RANDBETWEEN(70,120)/100*Tabla1[[#This Row],[Valor Real 2019]]</f>
        <v>26715.739999999998</v>
      </c>
    </row>
    <row r="1594" spans="2:8" x14ac:dyDescent="0.25">
      <c r="B1594" s="33" t="s">
        <v>0</v>
      </c>
      <c r="C1594" s="36" t="str">
        <f ca="1">VLOOKUP(Tabla1[[#This Row],[Cuenta]],TABLAS!$C:$D,2,0)</f>
        <v>SERVICIOS DE TERCEROS</v>
      </c>
      <c r="D1594" s="33" t="s">
        <v>43</v>
      </c>
      <c r="E1594" s="39" t="str">
        <f ca="1">VLOOKUP(RANDBETWEEN(1,65),TABLAS!$B$4:$D$68,2,0)</f>
        <v>Estibas</v>
      </c>
      <c r="F1594" s="41">
        <f t="shared" ca="1" si="24"/>
        <v>17698</v>
      </c>
      <c r="G1594" s="41">
        <f ca="1">RANDBETWEEN(70,130)/100*Tabla1[[#This Row],[Valor Meta 2019]]</f>
        <v>14866.32</v>
      </c>
      <c r="H1594" s="40">
        <f ca="1">RANDBETWEEN(70,120)/100*Tabla1[[#This Row],[Valor Real 2019]]</f>
        <v>14420.330399999999</v>
      </c>
    </row>
    <row r="1595" spans="2:8" x14ac:dyDescent="0.25">
      <c r="B1595" s="33" t="s">
        <v>0</v>
      </c>
      <c r="C1595" s="36" t="str">
        <f ca="1">VLOOKUP(Tabla1[[#This Row],[Cuenta]],TABLAS!$C:$D,2,0)</f>
        <v>GESTIÓN</v>
      </c>
      <c r="D1595" s="33" t="s">
        <v>43</v>
      </c>
      <c r="E1595" s="39" t="str">
        <f ca="1">VLOOKUP(RANDBETWEEN(1,65),TABLAS!$B$4:$D$68,2,0)</f>
        <v>Costo neto enajenaci¾n</v>
      </c>
      <c r="F1595" s="41">
        <f t="shared" ca="1" si="24"/>
        <v>23373</v>
      </c>
      <c r="G1595" s="41">
        <f ca="1">RANDBETWEEN(70,130)/100*Tabla1[[#This Row],[Valor Meta 2019]]</f>
        <v>26177.760000000002</v>
      </c>
      <c r="H1595" s="40">
        <f ca="1">RANDBETWEEN(70,120)/100*Tabla1[[#This Row],[Valor Real 2019]]</f>
        <v>29057.313600000005</v>
      </c>
    </row>
    <row r="1596" spans="2:8" x14ac:dyDescent="0.25">
      <c r="B1596" s="33" t="s">
        <v>0</v>
      </c>
      <c r="C1596" s="36" t="str">
        <f ca="1">VLOOKUP(Tabla1[[#This Row],[Cuenta]],TABLAS!$C:$D,2,0)</f>
        <v>DEPRECIACIÓN, MAQ Y EQUIPOS</v>
      </c>
      <c r="D1596" s="33" t="s">
        <v>43</v>
      </c>
      <c r="E1596" s="39" t="str">
        <f ca="1">VLOOKUP(RANDBETWEEN(1,65),TABLAS!$B$4:$D$68,2,0)</f>
        <v>Perd. med-desmedros / merma</v>
      </c>
      <c r="F1596" s="41">
        <f t="shared" ca="1" si="24"/>
        <v>12513</v>
      </c>
      <c r="G1596" s="41">
        <f ca="1">RANDBETWEEN(70,130)/100*Tabla1[[#This Row],[Valor Meta 2019]]</f>
        <v>11511.960000000001</v>
      </c>
      <c r="H1596" s="40">
        <f ca="1">RANDBETWEEN(70,120)/100*Tabla1[[#This Row],[Valor Real 2019]]</f>
        <v>13468.993200000001</v>
      </c>
    </row>
    <row r="1597" spans="2:8" x14ac:dyDescent="0.25">
      <c r="B1597" s="33" t="s">
        <v>0</v>
      </c>
      <c r="C1597" s="36" t="str">
        <f ca="1">VLOOKUP(Tabla1[[#This Row],[Cuenta]],TABLAS!$C:$D,2,0)</f>
        <v>GESTIÓN</v>
      </c>
      <c r="D1597" s="33" t="s">
        <v>43</v>
      </c>
      <c r="E1597" s="39" t="str">
        <f ca="1">VLOOKUP(RANDBETWEEN(1,65),TABLAS!$B$4:$D$68,2,0)</f>
        <v>Otros-Gastos Reparables</v>
      </c>
      <c r="F1597" s="41">
        <f t="shared" ca="1" si="24"/>
        <v>11520</v>
      </c>
      <c r="G1597" s="41">
        <f ca="1">RANDBETWEEN(70,130)/100*Tabla1[[#This Row],[Valor Meta 2019]]</f>
        <v>8755.2000000000007</v>
      </c>
      <c r="H1597" s="40">
        <f ca="1">RANDBETWEEN(70,120)/100*Tabla1[[#This Row],[Valor Real 2019]]</f>
        <v>7529.4720000000007</v>
      </c>
    </row>
    <row r="1598" spans="2:8" x14ac:dyDescent="0.25">
      <c r="B1598" s="33" t="s">
        <v>0</v>
      </c>
      <c r="C1598" s="36" t="str">
        <f ca="1">VLOOKUP(Tabla1[[#This Row],[Cuenta]],TABLAS!$C:$D,2,0)</f>
        <v>SERVICIOS DE TERCEROS</v>
      </c>
      <c r="D1598" s="33" t="s">
        <v>43</v>
      </c>
      <c r="E1598" s="39" t="str">
        <f ca="1">VLOOKUP(RANDBETWEEN(1,65),TABLAS!$B$4:$D$68,2,0)</f>
        <v>Consultorias</v>
      </c>
      <c r="F1598" s="41">
        <f t="shared" ca="1" si="24"/>
        <v>12423</v>
      </c>
      <c r="G1598" s="41">
        <f ca="1">RANDBETWEEN(70,130)/100*Tabla1[[#This Row],[Valor Meta 2019]]</f>
        <v>11056.47</v>
      </c>
      <c r="H1598" s="40">
        <f ca="1">RANDBETWEEN(70,120)/100*Tabla1[[#This Row],[Valor Real 2019]]</f>
        <v>10171.9524</v>
      </c>
    </row>
    <row r="1599" spans="2:8" x14ac:dyDescent="0.25">
      <c r="B1599" s="33" t="s">
        <v>0</v>
      </c>
      <c r="C1599" s="36" t="str">
        <f ca="1">VLOOKUP(Tabla1[[#This Row],[Cuenta]],TABLAS!$C:$D,2,0)</f>
        <v>GESTIÓN</v>
      </c>
      <c r="D1599" s="33" t="s">
        <v>43</v>
      </c>
      <c r="E1599" s="39" t="str">
        <f ca="1">VLOOKUP(RANDBETWEEN(1,65),TABLAS!$B$4:$D$68,2,0)</f>
        <v>Licencias de Sistemas</v>
      </c>
      <c r="F1599" s="41">
        <f t="shared" ca="1" si="24"/>
        <v>16449</v>
      </c>
      <c r="G1599" s="41">
        <f ca="1">RANDBETWEEN(70,130)/100*Tabla1[[#This Row],[Valor Meta 2019]]</f>
        <v>12336.75</v>
      </c>
      <c r="H1599" s="40">
        <f ca="1">RANDBETWEEN(70,120)/100*Tabla1[[#This Row],[Valor Real 2019]]</f>
        <v>12213.3825</v>
      </c>
    </row>
    <row r="1600" spans="2:8" x14ac:dyDescent="0.25">
      <c r="B1600" s="33" t="s">
        <v>0</v>
      </c>
      <c r="C1600" s="36" t="str">
        <f ca="1">VLOOKUP(Tabla1[[#This Row],[Cuenta]],TABLAS!$C:$D,2,0)</f>
        <v>SERVICIOS DE TERCEROS</v>
      </c>
      <c r="D1600" s="33" t="s">
        <v>43</v>
      </c>
      <c r="E1600" s="39" t="str">
        <f ca="1">VLOOKUP(RANDBETWEEN(1,65),TABLAS!$B$4:$D$68,2,0)</f>
        <v>Agua</v>
      </c>
      <c r="F1600" s="41">
        <f t="shared" ca="1" si="24"/>
        <v>17683</v>
      </c>
      <c r="G1600" s="41">
        <f ca="1">RANDBETWEEN(70,130)/100*Tabla1[[#This Row],[Valor Meta 2019]]</f>
        <v>16268.36</v>
      </c>
      <c r="H1600" s="40">
        <f ca="1">RANDBETWEEN(70,120)/100*Tabla1[[#This Row],[Valor Real 2019]]</f>
        <v>13502.738799999999</v>
      </c>
    </row>
    <row r="1601" spans="2:8" x14ac:dyDescent="0.25">
      <c r="B1601" s="33" t="s">
        <v>0</v>
      </c>
      <c r="C1601" s="36" t="str">
        <f ca="1">VLOOKUP(Tabla1[[#This Row],[Cuenta]],TABLAS!$C:$D,2,0)</f>
        <v>DEPRECIACIÓN, MAQ Y EQUIPOS</v>
      </c>
      <c r="D1601" s="33" t="s">
        <v>43</v>
      </c>
      <c r="E1601" s="39" t="str">
        <f ca="1">VLOOKUP(RANDBETWEEN(1,65),TABLAS!$B$4:$D$68,2,0)</f>
        <v>Dperec.Muebles y enseres Costo</v>
      </c>
      <c r="F1601" s="41">
        <f t="shared" ca="1" si="24"/>
        <v>28585</v>
      </c>
      <c r="G1601" s="41">
        <f ca="1">RANDBETWEEN(70,130)/100*Tabla1[[#This Row],[Valor Meta 2019]]</f>
        <v>25154.799999999999</v>
      </c>
      <c r="H1601" s="40">
        <f ca="1">RANDBETWEEN(70,120)/100*Tabla1[[#This Row],[Valor Real 2019]]</f>
        <v>27167.184000000001</v>
      </c>
    </row>
    <row r="1602" spans="2:8" x14ac:dyDescent="0.25">
      <c r="B1602" s="33" t="s">
        <v>0</v>
      </c>
      <c r="C1602" s="36" t="str">
        <f ca="1">VLOOKUP(Tabla1[[#This Row],[Cuenta]],TABLAS!$C:$D,2,0)</f>
        <v>DEPRECIACIÓN, MAQ Y EQUIPOS</v>
      </c>
      <c r="D1602" s="33" t="s">
        <v>38</v>
      </c>
      <c r="E1602" s="39" t="str">
        <f ca="1">VLOOKUP(RANDBETWEEN(1,65),TABLAS!$B$4:$D$68,2,0)</f>
        <v>Deprec.Equipo de computo leasing</v>
      </c>
      <c r="F1602" s="41">
        <f t="shared" ca="1" si="24"/>
        <v>24196</v>
      </c>
      <c r="G1602" s="41">
        <f ca="1">RANDBETWEEN(70,130)/100*Tabla1[[#This Row],[Valor Meta 2019]]</f>
        <v>26857.56</v>
      </c>
      <c r="H1602" s="40">
        <f ca="1">RANDBETWEEN(70,120)/100*Tabla1[[#This Row],[Valor Real 2019]]</f>
        <v>22828.925999999999</v>
      </c>
    </row>
    <row r="1603" spans="2:8" x14ac:dyDescent="0.25">
      <c r="B1603" s="33" t="s">
        <v>0</v>
      </c>
      <c r="C1603" s="36" t="str">
        <f ca="1">VLOOKUP(Tabla1[[#This Row],[Cuenta]],TABLAS!$C:$D,2,0)</f>
        <v>SERVICIOS DE TERCEROS</v>
      </c>
      <c r="D1603" s="33" t="s">
        <v>38</v>
      </c>
      <c r="E1603" s="39" t="str">
        <f ca="1">VLOOKUP(RANDBETWEEN(1,65),TABLAS!$B$4:$D$68,2,0)</f>
        <v>Selección Y Eval. Pe</v>
      </c>
      <c r="F1603" s="41">
        <f t="shared" ca="1" si="24"/>
        <v>17545</v>
      </c>
      <c r="G1603" s="41">
        <f ca="1">RANDBETWEEN(70,130)/100*Tabla1[[#This Row],[Valor Meta 2019]]</f>
        <v>13158.75</v>
      </c>
      <c r="H1603" s="40">
        <f ca="1">RANDBETWEEN(70,120)/100*Tabla1[[#This Row],[Valor Real 2019]]</f>
        <v>12500.8125</v>
      </c>
    </row>
    <row r="1604" spans="2:8" x14ac:dyDescent="0.25">
      <c r="B1604" s="33" t="s">
        <v>0</v>
      </c>
      <c r="C1604" s="36" t="str">
        <f ca="1">VLOOKUP(Tabla1[[#This Row],[Cuenta]],TABLAS!$C:$D,2,0)</f>
        <v>DEPRECIACIÓN, MAQ Y EQUIPOS</v>
      </c>
      <c r="D1604" s="33" t="s">
        <v>38</v>
      </c>
      <c r="E1604" s="39" t="str">
        <f ca="1">VLOOKUP(RANDBETWEEN(1,65),TABLAS!$B$4:$D$68,2,0)</f>
        <v>Deprec.Edificaciones Costo</v>
      </c>
      <c r="F1604" s="41">
        <f t="shared" ca="1" si="24"/>
        <v>10042</v>
      </c>
      <c r="G1604" s="41">
        <f ca="1">RANDBETWEEN(70,130)/100*Tabla1[[#This Row],[Valor Meta 2019]]</f>
        <v>10945.78</v>
      </c>
      <c r="H1604" s="40">
        <f ca="1">RANDBETWEEN(70,120)/100*Tabla1[[#This Row],[Valor Real 2019]]</f>
        <v>10289.0332</v>
      </c>
    </row>
    <row r="1605" spans="2:8" x14ac:dyDescent="0.25">
      <c r="B1605" s="33" t="s">
        <v>0</v>
      </c>
      <c r="C1605" s="36" t="str">
        <f ca="1">VLOOKUP(Tabla1[[#This Row],[Cuenta]],TABLAS!$C:$D,2,0)</f>
        <v>DEPRECIACIÓN, MAQ Y EQUIPOS</v>
      </c>
      <c r="D1605" s="33" t="s">
        <v>38</v>
      </c>
      <c r="E1605" s="39" t="str">
        <f ca="1">VLOOKUP(RANDBETWEEN(1,65),TABLAS!$B$4:$D$68,2,0)</f>
        <v>Deprec.Equipo de transporte leasing</v>
      </c>
      <c r="F1605" s="41">
        <f t="shared" ca="1" si="24"/>
        <v>27185</v>
      </c>
      <c r="G1605" s="41">
        <f ca="1">RANDBETWEEN(70,130)/100*Tabla1[[#This Row],[Valor Meta 2019]]</f>
        <v>23107.25</v>
      </c>
      <c r="H1605" s="40">
        <f ca="1">RANDBETWEEN(70,120)/100*Tabla1[[#This Row],[Valor Real 2019]]</f>
        <v>16868.2925</v>
      </c>
    </row>
    <row r="1606" spans="2:8" x14ac:dyDescent="0.25">
      <c r="B1606" s="33" t="s">
        <v>0</v>
      </c>
      <c r="C1606" s="36" t="str">
        <f ca="1">VLOOKUP(Tabla1[[#This Row],[Cuenta]],TABLAS!$C:$D,2,0)</f>
        <v>DEPRECIACIÓN, MAQ Y EQUIPOS</v>
      </c>
      <c r="D1606" s="33" t="s">
        <v>38</v>
      </c>
      <c r="E1606" s="39" t="str">
        <f ca="1">VLOOKUP(RANDBETWEEN(1,65),TABLAS!$B$4:$D$68,2,0)</f>
        <v>Deprec.Equipo de transporte Costo</v>
      </c>
      <c r="F1606" s="41">
        <f t="shared" ref="F1606:F1669" ca="1" si="25">RANDBETWEEN(8000,30000)</f>
        <v>12604</v>
      </c>
      <c r="G1606" s="41">
        <f ca="1">RANDBETWEEN(70,130)/100*Tabla1[[#This Row],[Valor Meta 2019]]</f>
        <v>16259.16</v>
      </c>
      <c r="H1606" s="40">
        <f ca="1">RANDBETWEEN(70,120)/100*Tabla1[[#This Row],[Valor Real 2019]]</f>
        <v>18860.625599999999</v>
      </c>
    </row>
    <row r="1607" spans="2:8" x14ac:dyDescent="0.25">
      <c r="B1607" s="33" t="s">
        <v>0</v>
      </c>
      <c r="C1607" s="36" t="str">
        <f ca="1">VLOOKUP(Tabla1[[#This Row],[Cuenta]],TABLAS!$C:$D,2,0)</f>
        <v>SERVICIOS DE TERCEROS</v>
      </c>
      <c r="D1607" s="33" t="s">
        <v>38</v>
      </c>
      <c r="E1607" s="39" t="str">
        <f ca="1">VLOOKUP(RANDBETWEEN(1,65),TABLAS!$B$4:$D$68,2,0)</f>
        <v>Reparaciones Vehiculos</v>
      </c>
      <c r="F1607" s="41">
        <f t="shared" ca="1" si="25"/>
        <v>28215</v>
      </c>
      <c r="G1607" s="41">
        <f ca="1">RANDBETWEEN(70,130)/100*Tabla1[[#This Row],[Valor Meta 2019]]</f>
        <v>22289.850000000002</v>
      </c>
      <c r="H1607" s="40">
        <f ca="1">RANDBETWEEN(70,120)/100*Tabla1[[#This Row],[Valor Real 2019]]</f>
        <v>20060.865000000002</v>
      </c>
    </row>
    <row r="1608" spans="2:8" x14ac:dyDescent="0.25">
      <c r="B1608" s="33" t="s">
        <v>0</v>
      </c>
      <c r="C1608" s="36" t="str">
        <f ca="1">VLOOKUP(Tabla1[[#This Row],[Cuenta]],TABLAS!$C:$D,2,0)</f>
        <v>SERVICIOS DE TERCEROS</v>
      </c>
      <c r="D1608" s="33" t="s">
        <v>39</v>
      </c>
      <c r="E1608" s="39" t="str">
        <f ca="1">VLOOKUP(RANDBETWEEN(1,65),TABLAS!$B$4:$D$68,2,0)</f>
        <v>Servicio de personal (service)</v>
      </c>
      <c r="F1608" s="41">
        <f t="shared" ca="1" si="25"/>
        <v>22792</v>
      </c>
      <c r="G1608" s="41">
        <f ca="1">RANDBETWEEN(70,130)/100*Tabla1[[#This Row],[Valor Meta 2019]]</f>
        <v>27806.239999999998</v>
      </c>
      <c r="H1608" s="40">
        <f ca="1">RANDBETWEEN(70,120)/100*Tabla1[[#This Row],[Valor Real 2019]]</f>
        <v>21132.742399999999</v>
      </c>
    </row>
    <row r="1609" spans="2:8" x14ac:dyDescent="0.25">
      <c r="B1609" s="33" t="s">
        <v>0</v>
      </c>
      <c r="C1609" s="36" t="str">
        <f ca="1">VLOOKUP(Tabla1[[#This Row],[Cuenta]],TABLAS!$C:$D,2,0)</f>
        <v>SERVICIOS DE TERCEROS</v>
      </c>
      <c r="D1609" s="33" t="s">
        <v>39</v>
      </c>
      <c r="E1609" s="39" t="str">
        <f ca="1">VLOOKUP(RANDBETWEEN(1,65),TABLAS!$B$4:$D$68,2,0)</f>
        <v>Otros Fletes</v>
      </c>
      <c r="F1609" s="41">
        <f t="shared" ca="1" si="25"/>
        <v>13511</v>
      </c>
      <c r="G1609" s="41">
        <f ca="1">RANDBETWEEN(70,130)/100*Tabla1[[#This Row],[Valor Meta 2019]]</f>
        <v>14051.44</v>
      </c>
      <c r="H1609" s="40">
        <f ca="1">RANDBETWEEN(70,120)/100*Tabla1[[#This Row],[Valor Real 2019]]</f>
        <v>10819.6088</v>
      </c>
    </row>
    <row r="1610" spans="2:8" x14ac:dyDescent="0.25">
      <c r="B1610" s="33" t="s">
        <v>0</v>
      </c>
      <c r="C1610" s="36" t="str">
        <f ca="1">VLOOKUP(Tabla1[[#This Row],[Cuenta]],TABLAS!$C:$D,2,0)</f>
        <v>GESTIÓN</v>
      </c>
      <c r="D1610" s="33" t="s">
        <v>39</v>
      </c>
      <c r="E1610" s="39" t="str">
        <f ca="1">VLOOKUP(RANDBETWEEN(1,65),TABLAS!$B$4:$D$68,2,0)</f>
        <v>Arbitrios municipales</v>
      </c>
      <c r="F1610" s="41">
        <f t="shared" ca="1" si="25"/>
        <v>18609</v>
      </c>
      <c r="G1610" s="41">
        <f ca="1">RANDBETWEEN(70,130)/100*Tabla1[[#This Row],[Valor Meta 2019]]</f>
        <v>15259.38</v>
      </c>
      <c r="H1610" s="40">
        <f ca="1">RANDBETWEEN(70,120)/100*Tabla1[[#This Row],[Valor Real 2019]]</f>
        <v>10986.753599999998</v>
      </c>
    </row>
    <row r="1611" spans="2:8" x14ac:dyDescent="0.25">
      <c r="B1611" s="33" t="s">
        <v>0</v>
      </c>
      <c r="C1611" s="36" t="str">
        <f ca="1">VLOOKUP(Tabla1[[#This Row],[Cuenta]],TABLAS!$C:$D,2,0)</f>
        <v>SERVICIOS DE TERCEROS</v>
      </c>
      <c r="D1611" s="33" t="s">
        <v>39</v>
      </c>
      <c r="E1611" s="39" t="str">
        <f ca="1">VLOOKUP(RANDBETWEEN(1,65),TABLAS!$B$4:$D$68,2,0)</f>
        <v>Servicio de personal (service)</v>
      </c>
      <c r="F1611" s="41">
        <f t="shared" ca="1" si="25"/>
        <v>24619</v>
      </c>
      <c r="G1611" s="41">
        <f ca="1">RANDBETWEEN(70,130)/100*Tabla1[[#This Row],[Valor Meta 2019]]</f>
        <v>26834.710000000003</v>
      </c>
      <c r="H1611" s="40">
        <f ca="1">RANDBETWEEN(70,120)/100*Tabla1[[#This Row],[Valor Real 2019]]</f>
        <v>27639.751300000004</v>
      </c>
    </row>
    <row r="1612" spans="2:8" x14ac:dyDescent="0.25">
      <c r="B1612" s="33" t="s">
        <v>0</v>
      </c>
      <c r="C1612" s="36" t="str">
        <f ca="1">VLOOKUP(Tabla1[[#This Row],[Cuenta]],TABLAS!$C:$D,2,0)</f>
        <v>DEPRECIACIÓN, MAQ Y EQUIPOS</v>
      </c>
      <c r="D1612" s="33" t="s">
        <v>39</v>
      </c>
      <c r="E1612" s="39" t="str">
        <f ca="1">VLOOKUP(RANDBETWEEN(1,65),TABLAS!$B$4:$D$68,2,0)</f>
        <v>Deprec.Maquinarias leasing</v>
      </c>
      <c r="F1612" s="41">
        <f t="shared" ca="1" si="25"/>
        <v>13931</v>
      </c>
      <c r="G1612" s="41">
        <f ca="1">RANDBETWEEN(70,130)/100*Tabla1[[#This Row],[Valor Meta 2019]]</f>
        <v>15045.480000000001</v>
      </c>
      <c r="H1612" s="40">
        <f ca="1">RANDBETWEEN(70,120)/100*Tabla1[[#This Row],[Valor Real 2019]]</f>
        <v>12337.293600000001</v>
      </c>
    </row>
    <row r="1613" spans="2:8" x14ac:dyDescent="0.25">
      <c r="B1613" s="33" t="s">
        <v>0</v>
      </c>
      <c r="C1613" s="36" t="str">
        <f ca="1">VLOOKUP(Tabla1[[#This Row],[Cuenta]],TABLAS!$C:$D,2,0)</f>
        <v>SERVICIOS DE TERCEROS</v>
      </c>
      <c r="D1613" s="33" t="s">
        <v>39</v>
      </c>
      <c r="E1613" s="39" t="str">
        <f ca="1">VLOOKUP(RANDBETWEEN(1,65),TABLAS!$B$4:$D$68,2,0)</f>
        <v>Alquileres</v>
      </c>
      <c r="F1613" s="41">
        <f t="shared" ca="1" si="25"/>
        <v>26932</v>
      </c>
      <c r="G1613" s="41">
        <f ca="1">RANDBETWEEN(70,130)/100*Tabla1[[#This Row],[Valor Meta 2019]]</f>
        <v>20737.64</v>
      </c>
      <c r="H1613" s="40">
        <f ca="1">RANDBETWEEN(70,120)/100*Tabla1[[#This Row],[Valor Real 2019]]</f>
        <v>20530.263599999998</v>
      </c>
    </row>
    <row r="1614" spans="2:8" x14ac:dyDescent="0.25">
      <c r="B1614" s="33" t="s">
        <v>0</v>
      </c>
      <c r="C1614" s="36" t="str">
        <f ca="1">VLOOKUP(Tabla1[[#This Row],[Cuenta]],TABLAS!$C:$D,2,0)</f>
        <v>PERSONAL</v>
      </c>
      <c r="D1614" s="33" t="s">
        <v>39</v>
      </c>
      <c r="E1614" s="39" t="str">
        <f ca="1">VLOOKUP(RANDBETWEEN(1,65),TABLAS!$B$4:$D$68,2,0)</f>
        <v>Movilidad y/o servicio de Transporte</v>
      </c>
      <c r="F1614" s="41">
        <f t="shared" ca="1" si="25"/>
        <v>16973</v>
      </c>
      <c r="G1614" s="41">
        <f ca="1">RANDBETWEEN(70,130)/100*Tabla1[[#This Row],[Valor Meta 2019]]</f>
        <v>15275.7</v>
      </c>
      <c r="H1614" s="40">
        <f ca="1">RANDBETWEEN(70,120)/100*Tabla1[[#This Row],[Valor Real 2019]]</f>
        <v>16956.027000000002</v>
      </c>
    </row>
    <row r="1615" spans="2:8" x14ac:dyDescent="0.25">
      <c r="B1615" s="33" t="s">
        <v>0</v>
      </c>
      <c r="C1615" s="36" t="str">
        <f ca="1">VLOOKUP(Tabla1[[#This Row],[Cuenta]],TABLAS!$C:$D,2,0)</f>
        <v>PERSONAL</v>
      </c>
      <c r="D1615" s="33" t="s">
        <v>39</v>
      </c>
      <c r="E1615" s="39" t="str">
        <f ca="1">VLOOKUP(RANDBETWEEN(1,65),TABLAS!$B$4:$D$68,2,0)</f>
        <v>Participacion de utilidades</v>
      </c>
      <c r="F1615" s="41">
        <f t="shared" ca="1" si="25"/>
        <v>27538</v>
      </c>
      <c r="G1615" s="41">
        <f ca="1">RANDBETWEEN(70,130)/100*Tabla1[[#This Row],[Valor Meta 2019]]</f>
        <v>22305.780000000002</v>
      </c>
      <c r="H1615" s="40">
        <f ca="1">RANDBETWEEN(70,120)/100*Tabla1[[#This Row],[Valor Real 2019]]</f>
        <v>20298.259800000003</v>
      </c>
    </row>
    <row r="1616" spans="2:8" x14ac:dyDescent="0.25">
      <c r="B1616" s="33" t="s">
        <v>0</v>
      </c>
      <c r="C1616" s="36" t="str">
        <f ca="1">VLOOKUP(Tabla1[[#This Row],[Cuenta]],TABLAS!$C:$D,2,0)</f>
        <v>SERVICIOS DE TERCEROS</v>
      </c>
      <c r="D1616" s="33" t="s">
        <v>39</v>
      </c>
      <c r="E1616" s="39" t="str">
        <f ca="1">VLOOKUP(RANDBETWEEN(1,65),TABLAS!$B$4:$D$68,2,0)</f>
        <v>Consultorias</v>
      </c>
      <c r="F1616" s="41">
        <f t="shared" ca="1" si="25"/>
        <v>16322</v>
      </c>
      <c r="G1616" s="41">
        <f ca="1">RANDBETWEEN(70,130)/100*Tabla1[[#This Row],[Valor Meta 2019]]</f>
        <v>11915.06</v>
      </c>
      <c r="H1616" s="40">
        <f ca="1">RANDBETWEEN(70,120)/100*Tabla1[[#This Row],[Valor Real 2019]]</f>
        <v>10485.2528</v>
      </c>
    </row>
    <row r="1617" spans="2:8" x14ac:dyDescent="0.25">
      <c r="B1617" s="33" t="s">
        <v>0</v>
      </c>
      <c r="C1617" s="36" t="str">
        <f ca="1">VLOOKUP(Tabla1[[#This Row],[Cuenta]],TABLAS!$C:$D,2,0)</f>
        <v>DEPRECIACIÓN, MAQ Y EQUIPOS</v>
      </c>
      <c r="D1617" s="33" t="s">
        <v>39</v>
      </c>
      <c r="E1617" s="39" t="str">
        <f ca="1">VLOOKUP(RANDBETWEEN(1,65),TABLAS!$B$4:$D$68,2,0)</f>
        <v>Deprec.Equipo de transporte Costo</v>
      </c>
      <c r="F1617" s="41">
        <f t="shared" ca="1" si="25"/>
        <v>11553</v>
      </c>
      <c r="G1617" s="41">
        <f ca="1">RANDBETWEEN(70,130)/100*Tabla1[[#This Row],[Valor Meta 2019]]</f>
        <v>13517.009999999998</v>
      </c>
      <c r="H1617" s="40">
        <f ca="1">RANDBETWEEN(70,120)/100*Tabla1[[#This Row],[Valor Real 2019]]</f>
        <v>13922.520299999998</v>
      </c>
    </row>
    <row r="1618" spans="2:8" x14ac:dyDescent="0.25">
      <c r="B1618" s="33" t="s">
        <v>0</v>
      </c>
      <c r="C1618" s="36" t="str">
        <f ca="1">VLOOKUP(Tabla1[[#This Row],[Cuenta]],TABLAS!$C:$D,2,0)</f>
        <v>DEPRECIACIÓN, MAQ Y EQUIPOS</v>
      </c>
      <c r="D1618" s="33" t="s">
        <v>39</v>
      </c>
      <c r="E1618" s="39" t="str">
        <f ca="1">VLOOKUP(RANDBETWEEN(1,65),TABLAS!$B$4:$D$68,2,0)</f>
        <v>Deprec.Equipo de transporte Costo</v>
      </c>
      <c r="F1618" s="41">
        <f t="shared" ca="1" si="25"/>
        <v>24128</v>
      </c>
      <c r="G1618" s="41">
        <f ca="1">RANDBETWEEN(70,130)/100*Tabla1[[#This Row],[Valor Meta 2019]]</f>
        <v>31366.400000000001</v>
      </c>
      <c r="H1618" s="40">
        <f ca="1">RANDBETWEEN(70,120)/100*Tabla1[[#This Row],[Valor Real 2019]]</f>
        <v>24465.792000000001</v>
      </c>
    </row>
    <row r="1619" spans="2:8" x14ac:dyDescent="0.25">
      <c r="B1619" s="33" t="s">
        <v>0</v>
      </c>
      <c r="C1619" s="36" t="str">
        <f ca="1">VLOOKUP(Tabla1[[#This Row],[Cuenta]],TABLAS!$C:$D,2,0)</f>
        <v>DEPRECIACIÓN, MAQ Y EQUIPOS</v>
      </c>
      <c r="D1619" s="33" t="s">
        <v>39</v>
      </c>
      <c r="E1619" s="39" t="str">
        <f ca="1">VLOOKUP(RANDBETWEEN(1,65),TABLAS!$B$4:$D$68,2,0)</f>
        <v>Deprc.Muebles y enseres leasing</v>
      </c>
      <c r="F1619" s="41">
        <f t="shared" ca="1" si="25"/>
        <v>10771</v>
      </c>
      <c r="G1619" s="41">
        <f ca="1">RANDBETWEEN(70,130)/100*Tabla1[[#This Row],[Valor Meta 2019]]</f>
        <v>8185.96</v>
      </c>
      <c r="H1619" s="40">
        <f ca="1">RANDBETWEEN(70,120)/100*Tabla1[[#This Row],[Valor Real 2019]]</f>
        <v>7940.3811999999998</v>
      </c>
    </row>
    <row r="1620" spans="2:8" x14ac:dyDescent="0.25">
      <c r="B1620" s="33" t="s">
        <v>0</v>
      </c>
      <c r="C1620" s="36" t="str">
        <f ca="1">VLOOKUP(Tabla1[[#This Row],[Cuenta]],TABLAS!$C:$D,2,0)</f>
        <v>SERVICIOS DE TERCEROS</v>
      </c>
      <c r="D1620" s="33" t="s">
        <v>39</v>
      </c>
      <c r="E1620" s="39" t="str">
        <f ca="1">VLOOKUP(RANDBETWEEN(1,65),TABLAS!$B$4:$D$68,2,0)</f>
        <v>Gasto de viaje</v>
      </c>
      <c r="F1620" s="41">
        <f t="shared" ca="1" si="25"/>
        <v>12176</v>
      </c>
      <c r="G1620" s="41">
        <f ca="1">RANDBETWEEN(70,130)/100*Tabla1[[#This Row],[Valor Meta 2019]]</f>
        <v>10958.4</v>
      </c>
      <c r="H1620" s="40">
        <f ca="1">RANDBETWEEN(70,120)/100*Tabla1[[#This Row],[Valor Real 2019]]</f>
        <v>8328.384</v>
      </c>
    </row>
    <row r="1621" spans="2:8" x14ac:dyDescent="0.25">
      <c r="B1621" s="33" t="s">
        <v>0</v>
      </c>
      <c r="C1621" s="36" t="str">
        <f ca="1">VLOOKUP(Tabla1[[#This Row],[Cuenta]],TABLAS!$C:$D,2,0)</f>
        <v>DEPRECIACIÓN, MAQ Y EQUIPOS</v>
      </c>
      <c r="D1621" s="33" t="s">
        <v>39</v>
      </c>
      <c r="E1621" s="39" t="str">
        <f ca="1">VLOOKUP(RANDBETWEEN(1,65),TABLAS!$B$4:$D$68,2,0)</f>
        <v>Depre.Equipos diversos leasing</v>
      </c>
      <c r="F1621" s="41">
        <f t="shared" ca="1" si="25"/>
        <v>8447</v>
      </c>
      <c r="G1621" s="41">
        <f ca="1">RANDBETWEEN(70,130)/100*Tabla1[[#This Row],[Valor Meta 2019]]</f>
        <v>8278.06</v>
      </c>
      <c r="H1621" s="40">
        <f ca="1">RANDBETWEEN(70,120)/100*Tabla1[[#This Row],[Valor Real 2019]]</f>
        <v>8609.1823999999997</v>
      </c>
    </row>
    <row r="1622" spans="2:8" x14ac:dyDescent="0.25">
      <c r="B1622" s="33" t="s">
        <v>0</v>
      </c>
      <c r="C1622" s="36" t="str">
        <f ca="1">VLOOKUP(Tabla1[[#This Row],[Cuenta]],TABLAS!$C:$D,2,0)</f>
        <v>GESTIÓN</v>
      </c>
      <c r="D1622" s="33" t="s">
        <v>40</v>
      </c>
      <c r="E1622" s="39" t="str">
        <f ca="1">VLOOKUP(RANDBETWEEN(1,65),TABLAS!$B$4:$D$68,2,0)</f>
        <v>Combustible</v>
      </c>
      <c r="F1622" s="41">
        <f t="shared" ca="1" si="25"/>
        <v>23938</v>
      </c>
      <c r="G1622" s="41">
        <f ca="1">RANDBETWEEN(70,130)/100*Tabla1[[#This Row],[Valor Meta 2019]]</f>
        <v>21783.58</v>
      </c>
      <c r="H1622" s="40">
        <f ca="1">RANDBETWEEN(70,120)/100*Tabla1[[#This Row],[Valor Real 2019]]</f>
        <v>20040.893600000003</v>
      </c>
    </row>
    <row r="1623" spans="2:8" x14ac:dyDescent="0.25">
      <c r="B1623" s="33" t="s">
        <v>0</v>
      </c>
      <c r="C1623" s="36" t="str">
        <f ca="1">VLOOKUP(Tabla1[[#This Row],[Cuenta]],TABLAS!$C:$D,2,0)</f>
        <v>PERSONAL</v>
      </c>
      <c r="D1623" s="33" t="s">
        <v>40</v>
      </c>
      <c r="E1623" s="39" t="str">
        <f ca="1">VLOOKUP(RANDBETWEEN(1,65),TABLAS!$B$4:$D$68,2,0)</f>
        <v>Gratificaciones Extraordinarias Empleados</v>
      </c>
      <c r="F1623" s="41">
        <f t="shared" ca="1" si="25"/>
        <v>21079</v>
      </c>
      <c r="G1623" s="41">
        <f ca="1">RANDBETWEEN(70,130)/100*Tabla1[[#This Row],[Valor Meta 2019]]</f>
        <v>26137.96</v>
      </c>
      <c r="H1623" s="40">
        <f ca="1">RANDBETWEEN(70,120)/100*Tabla1[[#This Row],[Valor Real 2019]]</f>
        <v>24046.923200000001</v>
      </c>
    </row>
    <row r="1624" spans="2:8" x14ac:dyDescent="0.25">
      <c r="B1624" s="33" t="s">
        <v>0</v>
      </c>
      <c r="C1624" s="36" t="str">
        <f ca="1">VLOOKUP(Tabla1[[#This Row],[Cuenta]],TABLAS!$C:$D,2,0)</f>
        <v>SERVICIOS DE TERCEROS</v>
      </c>
      <c r="D1624" s="33" t="s">
        <v>40</v>
      </c>
      <c r="E1624" s="39" t="str">
        <f ca="1">VLOOKUP(RANDBETWEEN(1,65),TABLAS!$B$4:$D$68,2,0)</f>
        <v>Servicio de personal (service)</v>
      </c>
      <c r="F1624" s="41">
        <f t="shared" ca="1" si="25"/>
        <v>18497</v>
      </c>
      <c r="G1624" s="41">
        <f ca="1">RANDBETWEEN(70,130)/100*Tabla1[[#This Row],[Valor Meta 2019]]</f>
        <v>17942.09</v>
      </c>
      <c r="H1624" s="40">
        <f ca="1">RANDBETWEEN(70,120)/100*Tabla1[[#This Row],[Valor Real 2019]]</f>
        <v>19198.0363</v>
      </c>
    </row>
    <row r="1625" spans="2:8" x14ac:dyDescent="0.25">
      <c r="B1625" s="33" t="s">
        <v>0</v>
      </c>
      <c r="C1625" s="36" t="str">
        <f ca="1">VLOOKUP(Tabla1[[#This Row],[Cuenta]],TABLAS!$C:$D,2,0)</f>
        <v>SERVICIOS DE TERCEROS</v>
      </c>
      <c r="D1625" s="33" t="s">
        <v>40</v>
      </c>
      <c r="E1625" s="39" t="str">
        <f ca="1">VLOOKUP(RANDBETWEEN(1,65),TABLAS!$B$4:$D$68,2,0)</f>
        <v>Aporte Publicitario</v>
      </c>
      <c r="F1625" s="41">
        <f t="shared" ca="1" si="25"/>
        <v>11341</v>
      </c>
      <c r="G1625" s="41">
        <f ca="1">RANDBETWEEN(70,130)/100*Tabla1[[#This Row],[Valor Meta 2019]]</f>
        <v>13722.609999999999</v>
      </c>
      <c r="H1625" s="40">
        <f ca="1">RANDBETWEEN(70,120)/100*Tabla1[[#This Row],[Valor Real 2019]]</f>
        <v>12075.896799999999</v>
      </c>
    </row>
    <row r="1626" spans="2:8" x14ac:dyDescent="0.25">
      <c r="B1626" s="33" t="s">
        <v>0</v>
      </c>
      <c r="C1626" s="36" t="str">
        <f ca="1">VLOOKUP(Tabla1[[#This Row],[Cuenta]],TABLAS!$C:$D,2,0)</f>
        <v>SERVICIOS DE TERCEROS</v>
      </c>
      <c r="D1626" s="33" t="s">
        <v>40</v>
      </c>
      <c r="E1626" s="39" t="str">
        <f ca="1">VLOOKUP(RANDBETWEEN(1,65),TABLAS!$B$4:$D$68,2,0)</f>
        <v>Gtos.reclamos de clientes</v>
      </c>
      <c r="F1626" s="41">
        <f t="shared" ca="1" si="25"/>
        <v>10402</v>
      </c>
      <c r="G1626" s="41">
        <f ca="1">RANDBETWEEN(70,130)/100*Tabla1[[#This Row],[Valor Meta 2019]]</f>
        <v>12482.4</v>
      </c>
      <c r="H1626" s="40">
        <f ca="1">RANDBETWEEN(70,120)/100*Tabla1[[#This Row],[Valor Real 2019]]</f>
        <v>10610.039999999999</v>
      </c>
    </row>
    <row r="1627" spans="2:8" x14ac:dyDescent="0.25">
      <c r="B1627" s="33" t="s">
        <v>0</v>
      </c>
      <c r="C1627" s="36" t="str">
        <f ca="1">VLOOKUP(Tabla1[[#This Row],[Cuenta]],TABLAS!$C:$D,2,0)</f>
        <v>SERVICIOS DE TERCEROS</v>
      </c>
      <c r="D1627" s="33" t="s">
        <v>40</v>
      </c>
      <c r="E1627" s="39" t="str">
        <f ca="1">VLOOKUP(RANDBETWEEN(1,65),TABLAS!$B$4:$D$68,2,0)</f>
        <v>Selección Y Eval. Pe</v>
      </c>
      <c r="F1627" s="41">
        <f t="shared" ca="1" si="25"/>
        <v>20582</v>
      </c>
      <c r="G1627" s="41">
        <f ca="1">RANDBETWEEN(70,130)/100*Tabla1[[#This Row],[Valor Meta 2019]]</f>
        <v>17700.52</v>
      </c>
      <c r="H1627" s="40">
        <f ca="1">RANDBETWEEN(70,120)/100*Tabla1[[#This Row],[Valor Real 2019]]</f>
        <v>16461.4836</v>
      </c>
    </row>
    <row r="1628" spans="2:8" x14ac:dyDescent="0.25">
      <c r="B1628" s="33" t="s">
        <v>0</v>
      </c>
      <c r="C1628" s="36" t="str">
        <f ca="1">VLOOKUP(Tabla1[[#This Row],[Cuenta]],TABLAS!$C:$D,2,0)</f>
        <v>SERVICIOS DE TERCEROS</v>
      </c>
      <c r="D1628" s="33" t="s">
        <v>40</v>
      </c>
      <c r="E1628" s="39" t="str">
        <f ca="1">VLOOKUP(RANDBETWEEN(1,65),TABLAS!$B$4:$D$68,2,0)</f>
        <v>Otros Fletes</v>
      </c>
      <c r="F1628" s="41">
        <f t="shared" ca="1" si="25"/>
        <v>14458</v>
      </c>
      <c r="G1628" s="41">
        <f ca="1">RANDBETWEEN(70,130)/100*Tabla1[[#This Row],[Valor Meta 2019]]</f>
        <v>18361.66</v>
      </c>
      <c r="H1628" s="40">
        <f ca="1">RANDBETWEEN(70,120)/100*Tabla1[[#This Row],[Valor Real 2019]]</f>
        <v>20381.442600000002</v>
      </c>
    </row>
    <row r="1629" spans="2:8" x14ac:dyDescent="0.25">
      <c r="B1629" s="33" t="s">
        <v>0</v>
      </c>
      <c r="C1629" s="36" t="str">
        <f ca="1">VLOOKUP(Tabla1[[#This Row],[Cuenta]],TABLAS!$C:$D,2,0)</f>
        <v>PERSONAL</v>
      </c>
      <c r="D1629" s="33" t="s">
        <v>40</v>
      </c>
      <c r="E1629" s="39" t="str">
        <f ca="1">VLOOKUP(RANDBETWEEN(1,65),TABLAS!$B$4:$D$68,2,0)</f>
        <v>ESSALUD-RÚgimen de prestaciones de salud</v>
      </c>
      <c r="F1629" s="41">
        <f t="shared" ca="1" si="25"/>
        <v>12127</v>
      </c>
      <c r="G1629" s="41">
        <f ca="1">RANDBETWEEN(70,130)/100*Tabla1[[#This Row],[Valor Meta 2019]]</f>
        <v>10914.300000000001</v>
      </c>
      <c r="H1629" s="40">
        <f ca="1">RANDBETWEEN(70,120)/100*Tabla1[[#This Row],[Valor Real 2019]]</f>
        <v>10586.871000000001</v>
      </c>
    </row>
    <row r="1630" spans="2:8" x14ac:dyDescent="0.25">
      <c r="B1630" s="33" t="s">
        <v>0</v>
      </c>
      <c r="C1630" s="36" t="str">
        <f ca="1">VLOOKUP(Tabla1[[#This Row],[Cuenta]],TABLAS!$C:$D,2,0)</f>
        <v>PERSONAL</v>
      </c>
      <c r="D1630" s="33" t="s">
        <v>41</v>
      </c>
      <c r="E1630" s="39" t="str">
        <f ca="1">VLOOKUP(RANDBETWEEN(1,65),TABLAS!$B$4:$D$68,2,0)</f>
        <v>Seguro de vida</v>
      </c>
      <c r="F1630" s="41">
        <f t="shared" ca="1" si="25"/>
        <v>21092</v>
      </c>
      <c r="G1630" s="41">
        <f ca="1">RANDBETWEEN(70,130)/100*Tabla1[[#This Row],[Valor Meta 2019]]</f>
        <v>15397.16</v>
      </c>
      <c r="H1630" s="40">
        <f ca="1">RANDBETWEEN(70,120)/100*Tabla1[[#This Row],[Valor Real 2019]]</f>
        <v>17552.7624</v>
      </c>
    </row>
    <row r="1631" spans="2:8" x14ac:dyDescent="0.25">
      <c r="B1631" s="33" t="s">
        <v>0</v>
      </c>
      <c r="C1631" s="36" t="str">
        <f ca="1">VLOOKUP(Tabla1[[#This Row],[Cuenta]],TABLAS!$C:$D,2,0)</f>
        <v>PERSONAL</v>
      </c>
      <c r="D1631" s="33" t="s">
        <v>41</v>
      </c>
      <c r="E1631" s="39" t="str">
        <f ca="1">VLOOKUP(RANDBETWEEN(1,65),TABLAS!$B$4:$D$68,2,0)</f>
        <v>CTS-Compensación por tiempo de servicio</v>
      </c>
      <c r="F1631" s="41">
        <f t="shared" ca="1" si="25"/>
        <v>9870</v>
      </c>
      <c r="G1631" s="41">
        <f ca="1">RANDBETWEEN(70,130)/100*Tabla1[[#This Row],[Valor Meta 2019]]</f>
        <v>8093.4</v>
      </c>
      <c r="H1631" s="40">
        <f ca="1">RANDBETWEEN(70,120)/100*Tabla1[[#This Row],[Valor Real 2019]]</f>
        <v>8498.07</v>
      </c>
    </row>
    <row r="1632" spans="2:8" x14ac:dyDescent="0.25">
      <c r="B1632" s="33" t="s">
        <v>0</v>
      </c>
      <c r="C1632" s="36" t="str">
        <f ca="1">VLOOKUP(Tabla1[[#This Row],[Cuenta]],TABLAS!$C:$D,2,0)</f>
        <v>PERSONAL</v>
      </c>
      <c r="D1632" s="33" t="s">
        <v>41</v>
      </c>
      <c r="E1632" s="39" t="str">
        <f ca="1">VLOOKUP(RANDBETWEEN(1,65),TABLAS!$B$4:$D$68,2,0)</f>
        <v>Participacion de utilidades</v>
      </c>
      <c r="F1632" s="41">
        <f t="shared" ca="1" si="25"/>
        <v>11234</v>
      </c>
      <c r="G1632" s="41">
        <f ca="1">RANDBETWEEN(70,130)/100*Tabla1[[#This Row],[Valor Meta 2019]]</f>
        <v>11683.36</v>
      </c>
      <c r="H1632" s="40">
        <f ca="1">RANDBETWEEN(70,120)/100*Tabla1[[#This Row],[Valor Real 2019]]</f>
        <v>9697.1887999999999</v>
      </c>
    </row>
    <row r="1633" spans="2:8" x14ac:dyDescent="0.25">
      <c r="B1633" s="33" t="s">
        <v>0</v>
      </c>
      <c r="C1633" s="36" t="str">
        <f ca="1">VLOOKUP(Tabla1[[#This Row],[Cuenta]],TABLAS!$C:$D,2,0)</f>
        <v>SERVICIOS DE TERCEROS</v>
      </c>
      <c r="D1633" s="33" t="s">
        <v>41</v>
      </c>
      <c r="E1633" s="39" t="str">
        <f ca="1">VLOOKUP(RANDBETWEEN(1,65),TABLAS!$B$4:$D$68,2,0)</f>
        <v>Aporte Publicitario</v>
      </c>
      <c r="F1633" s="41">
        <f t="shared" ca="1" si="25"/>
        <v>11113</v>
      </c>
      <c r="G1633" s="41">
        <f ca="1">RANDBETWEEN(70,130)/100*Tabla1[[#This Row],[Valor Meta 2019]]</f>
        <v>14113.51</v>
      </c>
      <c r="H1633" s="40">
        <f ca="1">RANDBETWEEN(70,120)/100*Tabla1[[#This Row],[Valor Real 2019]]</f>
        <v>11290.808000000001</v>
      </c>
    </row>
    <row r="1634" spans="2:8" x14ac:dyDescent="0.25">
      <c r="B1634" s="33" t="s">
        <v>0</v>
      </c>
      <c r="C1634" s="36" t="str">
        <f ca="1">VLOOKUP(Tabla1[[#This Row],[Cuenta]],TABLAS!$C:$D,2,0)</f>
        <v>SERVICIOS DE TERCEROS</v>
      </c>
      <c r="D1634" s="33" t="s">
        <v>41</v>
      </c>
      <c r="E1634" s="39" t="str">
        <f ca="1">VLOOKUP(RANDBETWEEN(1,65),TABLAS!$B$4:$D$68,2,0)</f>
        <v>Flete a Provincia</v>
      </c>
      <c r="F1634" s="41">
        <f t="shared" ca="1" si="25"/>
        <v>27908</v>
      </c>
      <c r="G1634" s="41">
        <f ca="1">RANDBETWEEN(70,130)/100*Tabla1[[#This Row],[Valor Meta 2019]]</f>
        <v>30698.800000000003</v>
      </c>
      <c r="H1634" s="40">
        <f ca="1">RANDBETWEEN(70,120)/100*Tabla1[[#This Row],[Valor Real 2019]]</f>
        <v>22717.112000000001</v>
      </c>
    </row>
    <row r="1635" spans="2:8" x14ac:dyDescent="0.25">
      <c r="B1635" s="33" t="s">
        <v>0</v>
      </c>
      <c r="C1635" s="36" t="str">
        <f ca="1">VLOOKUP(Tabla1[[#This Row],[Cuenta]],TABLAS!$C:$D,2,0)</f>
        <v>SERVICIOS DE TERCEROS</v>
      </c>
      <c r="D1635" s="33" t="s">
        <v>41</v>
      </c>
      <c r="E1635" s="39" t="str">
        <f ca="1">VLOOKUP(RANDBETWEEN(1,65),TABLAS!$B$4:$D$68,2,0)</f>
        <v>Courier</v>
      </c>
      <c r="F1635" s="41">
        <f t="shared" ca="1" si="25"/>
        <v>13567</v>
      </c>
      <c r="G1635" s="41">
        <f ca="1">RANDBETWEEN(70,130)/100*Tabla1[[#This Row],[Valor Meta 2019]]</f>
        <v>14381.02</v>
      </c>
      <c r="H1635" s="40">
        <f ca="1">RANDBETWEEN(70,120)/100*Tabla1[[#This Row],[Valor Real 2019]]</f>
        <v>12367.6772</v>
      </c>
    </row>
    <row r="1636" spans="2:8" x14ac:dyDescent="0.25">
      <c r="B1636" s="33" t="s">
        <v>0</v>
      </c>
      <c r="C1636" s="36" t="str">
        <f ca="1">VLOOKUP(Tabla1[[#This Row],[Cuenta]],TABLAS!$C:$D,2,0)</f>
        <v>DEPRECIACIÓN, MAQ Y EQUIPOS</v>
      </c>
      <c r="D1636" s="33" t="s">
        <v>42</v>
      </c>
      <c r="E1636" s="39" t="str">
        <f ca="1">VLOOKUP(RANDBETWEEN(1,65),TABLAS!$B$4:$D$68,2,0)</f>
        <v>Perd. med-desmedros / merma</v>
      </c>
      <c r="F1636" s="41">
        <f t="shared" ca="1" si="25"/>
        <v>16410</v>
      </c>
      <c r="G1636" s="41">
        <f ca="1">RANDBETWEEN(70,130)/100*Tabla1[[#This Row],[Valor Meta 2019]]</f>
        <v>11487</v>
      </c>
      <c r="H1636" s="40">
        <f ca="1">RANDBETWEEN(70,120)/100*Tabla1[[#This Row],[Valor Real 2019]]</f>
        <v>9534.2099999999991</v>
      </c>
    </row>
    <row r="1637" spans="2:8" x14ac:dyDescent="0.25">
      <c r="B1637" s="33" t="s">
        <v>0</v>
      </c>
      <c r="C1637" s="36" t="str">
        <f ca="1">VLOOKUP(Tabla1[[#This Row],[Cuenta]],TABLAS!$C:$D,2,0)</f>
        <v>SERVICIOS DE TERCEROS</v>
      </c>
      <c r="D1637" s="33" t="s">
        <v>42</v>
      </c>
      <c r="E1637" s="39" t="str">
        <f ca="1">VLOOKUP(RANDBETWEEN(1,65),TABLAS!$B$4:$D$68,2,0)</f>
        <v>Estibas</v>
      </c>
      <c r="F1637" s="41">
        <f t="shared" ca="1" si="25"/>
        <v>10898</v>
      </c>
      <c r="G1637" s="41">
        <f ca="1">RANDBETWEEN(70,130)/100*Tabla1[[#This Row],[Valor Meta 2019]]</f>
        <v>9372.2800000000007</v>
      </c>
      <c r="H1637" s="40">
        <f ca="1">RANDBETWEEN(70,120)/100*Tabla1[[#This Row],[Valor Real 2019]]</f>
        <v>10215.785200000002</v>
      </c>
    </row>
    <row r="1638" spans="2:8" x14ac:dyDescent="0.25">
      <c r="B1638" s="33" t="s">
        <v>0</v>
      </c>
      <c r="C1638" s="36" t="str">
        <f ca="1">VLOOKUP(Tabla1[[#This Row],[Cuenta]],TABLAS!$C:$D,2,0)</f>
        <v>DEPRECIACIÓN, MAQ Y EQUIPOS</v>
      </c>
      <c r="D1638" s="33" t="s">
        <v>42</v>
      </c>
      <c r="E1638" s="39" t="str">
        <f ca="1">VLOOKUP(RANDBETWEEN(1,65),TABLAS!$B$4:$D$68,2,0)</f>
        <v>Deprec.Equipo de computo leasing</v>
      </c>
      <c r="F1638" s="41">
        <f t="shared" ca="1" si="25"/>
        <v>11965</v>
      </c>
      <c r="G1638" s="41">
        <f ca="1">RANDBETWEEN(70,130)/100*Tabla1[[#This Row],[Valor Meta 2019]]</f>
        <v>14716.949999999999</v>
      </c>
      <c r="H1638" s="40">
        <f ca="1">RANDBETWEEN(70,120)/100*Tabla1[[#This Row],[Valor Real 2019]]</f>
        <v>12215.068499999999</v>
      </c>
    </row>
    <row r="1639" spans="2:8" x14ac:dyDescent="0.25">
      <c r="B1639" s="33" t="s">
        <v>0</v>
      </c>
      <c r="C1639" s="36" t="str">
        <f ca="1">VLOOKUP(Tabla1[[#This Row],[Cuenta]],TABLAS!$C:$D,2,0)</f>
        <v>PERSONAL</v>
      </c>
      <c r="D1639" s="33" t="s">
        <v>42</v>
      </c>
      <c r="E1639" s="39" t="str">
        <f ca="1">VLOOKUP(RANDBETWEEN(1,65),TABLAS!$B$4:$D$68,2,0)</f>
        <v>Participacion de utilidades</v>
      </c>
      <c r="F1639" s="41">
        <f t="shared" ca="1" si="25"/>
        <v>18087</v>
      </c>
      <c r="G1639" s="41">
        <f ca="1">RANDBETWEEN(70,130)/100*Tabla1[[#This Row],[Valor Meta 2019]]</f>
        <v>22247.01</v>
      </c>
      <c r="H1639" s="40">
        <f ca="1">RANDBETWEEN(70,120)/100*Tabla1[[#This Row],[Valor Real 2019]]</f>
        <v>26251.471799999996</v>
      </c>
    </row>
    <row r="1640" spans="2:8" x14ac:dyDescent="0.25">
      <c r="B1640" s="33" t="s">
        <v>0</v>
      </c>
      <c r="C1640" s="36" t="str">
        <f ca="1">VLOOKUP(Tabla1[[#This Row],[Cuenta]],TABLAS!$C:$D,2,0)</f>
        <v>PERSONAL</v>
      </c>
      <c r="D1640" s="33" t="s">
        <v>42</v>
      </c>
      <c r="E1640" s="39" t="str">
        <f ca="1">VLOOKUP(RANDBETWEEN(1,65),TABLAS!$B$4:$D$68,2,0)</f>
        <v>Sueldos</v>
      </c>
      <c r="F1640" s="41">
        <f t="shared" ca="1" si="25"/>
        <v>26040</v>
      </c>
      <c r="G1640" s="41">
        <f ca="1">RANDBETWEEN(70,130)/100*Tabla1[[#This Row],[Valor Meta 2019]]</f>
        <v>27862.800000000003</v>
      </c>
      <c r="H1640" s="40">
        <f ca="1">RANDBETWEEN(70,120)/100*Tabla1[[#This Row],[Valor Real 2019]]</f>
        <v>22847.496000000003</v>
      </c>
    </row>
    <row r="1641" spans="2:8" x14ac:dyDescent="0.25">
      <c r="B1641" s="33" t="s">
        <v>0</v>
      </c>
      <c r="C1641" s="36" t="str">
        <f ca="1">VLOOKUP(Tabla1[[#This Row],[Cuenta]],TABLAS!$C:$D,2,0)</f>
        <v>DEPRECIACIÓN, MAQ Y EQUIPOS</v>
      </c>
      <c r="D1641" s="33" t="s">
        <v>42</v>
      </c>
      <c r="E1641" s="39" t="str">
        <f ca="1">VLOOKUP(RANDBETWEEN(1,65),TABLAS!$B$4:$D$68,2,0)</f>
        <v>Depre.Equipos diversos leasing</v>
      </c>
      <c r="F1641" s="41">
        <f t="shared" ca="1" si="25"/>
        <v>22470</v>
      </c>
      <c r="G1641" s="41">
        <f ca="1">RANDBETWEEN(70,130)/100*Tabla1[[#This Row],[Valor Meta 2019]]</f>
        <v>19998.3</v>
      </c>
      <c r="H1641" s="40">
        <f ca="1">RANDBETWEEN(70,120)/100*Tabla1[[#This Row],[Valor Real 2019]]</f>
        <v>22398.096000000001</v>
      </c>
    </row>
    <row r="1642" spans="2:8" x14ac:dyDescent="0.25">
      <c r="B1642" s="33" t="s">
        <v>0</v>
      </c>
      <c r="C1642" s="36" t="str">
        <f ca="1">VLOOKUP(Tabla1[[#This Row],[Cuenta]],TABLAS!$C:$D,2,0)</f>
        <v>GESTIÓN</v>
      </c>
      <c r="D1642" s="33" t="s">
        <v>42</v>
      </c>
      <c r="E1642" s="39" t="str">
        <f ca="1">VLOOKUP(RANDBETWEEN(1,65),TABLAS!$B$4:$D$68,2,0)</f>
        <v>Movilidad</v>
      </c>
      <c r="F1642" s="41">
        <f t="shared" ca="1" si="25"/>
        <v>22237</v>
      </c>
      <c r="G1642" s="41">
        <f ca="1">RANDBETWEEN(70,130)/100*Tabla1[[#This Row],[Valor Meta 2019]]</f>
        <v>16233.01</v>
      </c>
      <c r="H1642" s="40">
        <f ca="1">RANDBETWEEN(70,120)/100*Tabla1[[#This Row],[Valor Real 2019]]</f>
        <v>12012.4274</v>
      </c>
    </row>
    <row r="1643" spans="2:8" x14ac:dyDescent="0.25">
      <c r="B1643" s="33" t="s">
        <v>0</v>
      </c>
      <c r="C1643" s="36" t="str">
        <f ca="1">VLOOKUP(Tabla1[[#This Row],[Cuenta]],TABLAS!$C:$D,2,0)</f>
        <v>SERVICIOS DE TERCEROS</v>
      </c>
      <c r="D1643" s="33" t="s">
        <v>42</v>
      </c>
      <c r="E1643" s="39" t="str">
        <f ca="1">VLOOKUP(RANDBETWEEN(1,65),TABLAS!$B$4:$D$68,2,0)</f>
        <v>Estibas</v>
      </c>
      <c r="F1643" s="41">
        <f t="shared" ca="1" si="25"/>
        <v>17438</v>
      </c>
      <c r="G1643" s="41">
        <f ca="1">RANDBETWEEN(70,130)/100*Tabla1[[#This Row],[Valor Meta 2019]]</f>
        <v>21623.119999999999</v>
      </c>
      <c r="H1643" s="40">
        <f ca="1">RANDBETWEEN(70,120)/100*Tabla1[[#This Row],[Valor Real 2019]]</f>
        <v>22271.813600000001</v>
      </c>
    </row>
    <row r="1644" spans="2:8" x14ac:dyDescent="0.25">
      <c r="B1644" s="33" t="s">
        <v>0</v>
      </c>
      <c r="C1644" s="36" t="str">
        <f ca="1">VLOOKUP(Tabla1[[#This Row],[Cuenta]],TABLAS!$C:$D,2,0)</f>
        <v>SERVICIOS DE TERCEROS</v>
      </c>
      <c r="D1644" s="33" t="s">
        <v>42</v>
      </c>
      <c r="E1644" s="39" t="str">
        <f ca="1">VLOOKUP(RANDBETWEEN(1,65),TABLAS!$B$4:$D$68,2,0)</f>
        <v>Gtos.reclamos de clientes</v>
      </c>
      <c r="F1644" s="41">
        <f t="shared" ca="1" si="25"/>
        <v>13852</v>
      </c>
      <c r="G1644" s="41">
        <f ca="1">RANDBETWEEN(70,130)/100*Tabla1[[#This Row],[Valor Meta 2019]]</f>
        <v>11081.6</v>
      </c>
      <c r="H1644" s="40">
        <f ca="1">RANDBETWEEN(70,120)/100*Tabla1[[#This Row],[Valor Real 2019]]</f>
        <v>9530.1759999999995</v>
      </c>
    </row>
    <row r="1645" spans="2:8" x14ac:dyDescent="0.25">
      <c r="B1645" s="33" t="s">
        <v>0</v>
      </c>
      <c r="C1645" s="36" t="str">
        <f ca="1">VLOOKUP(Tabla1[[#This Row],[Cuenta]],TABLAS!$C:$D,2,0)</f>
        <v>DEPRECIACIÓN, MAQ Y EQUIPOS</v>
      </c>
      <c r="D1645" s="33" t="s">
        <v>42</v>
      </c>
      <c r="E1645" s="39" t="str">
        <f ca="1">VLOOKUP(RANDBETWEEN(1,65),TABLAS!$B$4:$D$68,2,0)</f>
        <v>Deprec.Edificaciones Costo</v>
      </c>
      <c r="F1645" s="41">
        <f t="shared" ca="1" si="25"/>
        <v>16411</v>
      </c>
      <c r="G1645" s="41">
        <f ca="1">RANDBETWEEN(70,130)/100*Tabla1[[#This Row],[Valor Meta 2019]]</f>
        <v>17723.88</v>
      </c>
      <c r="H1645" s="40">
        <f ca="1">RANDBETWEEN(70,120)/100*Tabla1[[#This Row],[Valor Real 2019]]</f>
        <v>14710.820400000001</v>
      </c>
    </row>
    <row r="1646" spans="2:8" x14ac:dyDescent="0.25">
      <c r="B1646" s="33" t="s">
        <v>0</v>
      </c>
      <c r="C1646" s="36" t="str">
        <f ca="1">VLOOKUP(Tabla1[[#This Row],[Cuenta]],TABLAS!$C:$D,2,0)</f>
        <v>SERVICIOS DE TERCEROS</v>
      </c>
      <c r="D1646" s="33" t="s">
        <v>42</v>
      </c>
      <c r="E1646" s="39" t="str">
        <f ca="1">VLOOKUP(RANDBETWEEN(1,65),TABLAS!$B$4:$D$68,2,0)</f>
        <v>Alquileres</v>
      </c>
      <c r="F1646" s="41">
        <f t="shared" ca="1" si="25"/>
        <v>25774</v>
      </c>
      <c r="G1646" s="41">
        <f ca="1">RANDBETWEEN(70,130)/100*Tabla1[[#This Row],[Valor Meta 2019]]</f>
        <v>28866.880000000001</v>
      </c>
      <c r="H1646" s="40">
        <f ca="1">RANDBETWEEN(70,120)/100*Tabla1[[#This Row],[Valor Real 2019]]</f>
        <v>25980.192000000003</v>
      </c>
    </row>
    <row r="1647" spans="2:8" x14ac:dyDescent="0.25">
      <c r="B1647" s="33" t="s">
        <v>0</v>
      </c>
      <c r="C1647" s="36" t="str">
        <f ca="1">VLOOKUP(Tabla1[[#This Row],[Cuenta]],TABLAS!$C:$D,2,0)</f>
        <v>PERSONAL</v>
      </c>
      <c r="D1647" s="33" t="s">
        <v>42</v>
      </c>
      <c r="E1647" s="39" t="str">
        <f ca="1">VLOOKUP(RANDBETWEEN(1,65),TABLAS!$B$4:$D$68,2,0)</f>
        <v>Gratificaciones Extraordinarias Empleados</v>
      </c>
      <c r="F1647" s="41">
        <f t="shared" ca="1" si="25"/>
        <v>27610</v>
      </c>
      <c r="G1647" s="41">
        <f ca="1">RANDBETWEEN(70,130)/100*Tabla1[[#This Row],[Valor Meta 2019]]</f>
        <v>32303.699999999997</v>
      </c>
      <c r="H1647" s="40">
        <f ca="1">RANDBETWEEN(70,120)/100*Tabla1[[#This Row],[Valor Real 2019]]</f>
        <v>22935.626999999997</v>
      </c>
    </row>
    <row r="1648" spans="2:8" x14ac:dyDescent="0.25">
      <c r="B1648" s="33" t="s">
        <v>0</v>
      </c>
      <c r="C1648" s="36" t="str">
        <f ca="1">VLOOKUP(Tabla1[[#This Row],[Cuenta]],TABLAS!$C:$D,2,0)</f>
        <v>SERVICIOS DE TERCEROS</v>
      </c>
      <c r="D1648" s="33" t="s">
        <v>42</v>
      </c>
      <c r="E1648" s="39" t="str">
        <f ca="1">VLOOKUP(RANDBETWEEN(1,65),TABLAS!$B$4:$D$68,2,0)</f>
        <v>Limpieza</v>
      </c>
      <c r="F1648" s="41">
        <f t="shared" ca="1" si="25"/>
        <v>19074</v>
      </c>
      <c r="G1648" s="41">
        <f ca="1">RANDBETWEEN(70,130)/100*Tabla1[[#This Row],[Valor Meta 2019]]</f>
        <v>19646.22</v>
      </c>
      <c r="H1648" s="40">
        <f ca="1">RANDBETWEEN(70,120)/100*Tabla1[[#This Row],[Valor Real 2019]]</f>
        <v>16502.824800000002</v>
      </c>
    </row>
    <row r="1649" spans="2:8" x14ac:dyDescent="0.25">
      <c r="B1649" s="33" t="s">
        <v>0</v>
      </c>
      <c r="C1649" s="36" t="str">
        <f ca="1">VLOOKUP(Tabla1[[#This Row],[Cuenta]],TABLAS!$C:$D,2,0)</f>
        <v>SERVICIOS DE TERCEROS</v>
      </c>
      <c r="D1649" s="33" t="s">
        <v>42</v>
      </c>
      <c r="E1649" s="39" t="str">
        <f ca="1">VLOOKUP(RANDBETWEEN(1,65),TABLAS!$B$4:$D$68,2,0)</f>
        <v>Vigilancia</v>
      </c>
      <c r="F1649" s="41">
        <f t="shared" ca="1" si="25"/>
        <v>27540</v>
      </c>
      <c r="G1649" s="41">
        <f ca="1">RANDBETWEEN(70,130)/100*Tabla1[[#This Row],[Valor Meta 2019]]</f>
        <v>20930.400000000001</v>
      </c>
      <c r="H1649" s="40">
        <f ca="1">RANDBETWEEN(70,120)/100*Tabla1[[#This Row],[Valor Real 2019]]</f>
        <v>18628.056</v>
      </c>
    </row>
    <row r="1650" spans="2:8" x14ac:dyDescent="0.25">
      <c r="B1650" s="33" t="s">
        <v>0</v>
      </c>
      <c r="C1650" s="36" t="str">
        <f ca="1">VLOOKUP(Tabla1[[#This Row],[Cuenta]],TABLAS!$C:$D,2,0)</f>
        <v>SERVICIOS DE TERCEROS</v>
      </c>
      <c r="D1650" s="33" t="s">
        <v>42</v>
      </c>
      <c r="E1650" s="39" t="str">
        <f ca="1">VLOOKUP(RANDBETWEEN(1,65),TABLAS!$B$4:$D$68,2,0)</f>
        <v>Energia Electrica</v>
      </c>
      <c r="F1650" s="41">
        <f t="shared" ca="1" si="25"/>
        <v>20741</v>
      </c>
      <c r="G1650" s="41">
        <f ca="1">RANDBETWEEN(70,130)/100*Tabla1[[#This Row],[Valor Meta 2019]]</f>
        <v>15555.75</v>
      </c>
      <c r="H1650" s="40">
        <f ca="1">RANDBETWEEN(70,120)/100*Tabla1[[#This Row],[Valor Real 2019]]</f>
        <v>18666.899999999998</v>
      </c>
    </row>
    <row r="1651" spans="2:8" x14ac:dyDescent="0.25">
      <c r="B1651" s="33" t="s">
        <v>0</v>
      </c>
      <c r="C1651" s="36" t="str">
        <f ca="1">VLOOKUP(Tabla1[[#This Row],[Cuenta]],TABLAS!$C:$D,2,0)</f>
        <v>PERSONAL</v>
      </c>
      <c r="D1651" s="33" t="s">
        <v>43</v>
      </c>
      <c r="E1651" s="39" t="str">
        <f ca="1">VLOOKUP(RANDBETWEEN(1,65),TABLAS!$B$4:$D$68,2,0)</f>
        <v>ESSALUD-RÚgimen de prestaciones de salud</v>
      </c>
      <c r="F1651" s="41">
        <f t="shared" ca="1" si="25"/>
        <v>27181</v>
      </c>
      <c r="G1651" s="41">
        <f ca="1">RANDBETWEEN(70,130)/100*Tabla1[[#This Row],[Valor Meta 2019]]</f>
        <v>29355.480000000003</v>
      </c>
      <c r="H1651" s="40">
        <f ca="1">RANDBETWEEN(70,120)/100*Tabla1[[#This Row],[Valor Real 2019]]</f>
        <v>29061.925200000001</v>
      </c>
    </row>
    <row r="1652" spans="2:8" x14ac:dyDescent="0.25">
      <c r="B1652" s="33" t="s">
        <v>0</v>
      </c>
      <c r="C1652" s="36" t="str">
        <f ca="1">VLOOKUP(Tabla1[[#This Row],[Cuenta]],TABLAS!$C:$D,2,0)</f>
        <v>DEPRECIACIÓN, MAQ Y EQUIPOS</v>
      </c>
      <c r="D1652" s="33" t="s">
        <v>43</v>
      </c>
      <c r="E1652" s="39" t="str">
        <f ca="1">VLOOKUP(RANDBETWEEN(1,65),TABLAS!$B$4:$D$68,2,0)</f>
        <v>Deprec. Edificaciones leasing</v>
      </c>
      <c r="F1652" s="41">
        <f t="shared" ca="1" si="25"/>
        <v>8742</v>
      </c>
      <c r="G1652" s="41">
        <f ca="1">RANDBETWEEN(70,130)/100*Tabla1[[#This Row],[Valor Meta 2019]]</f>
        <v>8304.9</v>
      </c>
      <c r="H1652" s="40">
        <f ca="1">RANDBETWEEN(70,120)/100*Tabla1[[#This Row],[Valor Real 2019]]</f>
        <v>5813.4299999999994</v>
      </c>
    </row>
    <row r="1653" spans="2:8" x14ac:dyDescent="0.25">
      <c r="B1653" s="33" t="s">
        <v>0</v>
      </c>
      <c r="C1653" s="36" t="str">
        <f ca="1">VLOOKUP(Tabla1[[#This Row],[Cuenta]],TABLAS!$C:$D,2,0)</f>
        <v>SERVICIOS DE TERCEROS</v>
      </c>
      <c r="D1653" s="33" t="s">
        <v>43</v>
      </c>
      <c r="E1653" s="39" t="str">
        <f ca="1">VLOOKUP(RANDBETWEEN(1,65),TABLAS!$B$4:$D$68,2,0)</f>
        <v>Courier</v>
      </c>
      <c r="F1653" s="41">
        <f t="shared" ca="1" si="25"/>
        <v>22848</v>
      </c>
      <c r="G1653" s="41">
        <f ca="1">RANDBETWEEN(70,130)/100*Tabla1[[#This Row],[Valor Meta 2019]]</f>
        <v>18049.920000000002</v>
      </c>
      <c r="H1653" s="40">
        <f ca="1">RANDBETWEEN(70,120)/100*Tabla1[[#This Row],[Valor Real 2019]]</f>
        <v>14439.936000000002</v>
      </c>
    </row>
    <row r="1654" spans="2:8" x14ac:dyDescent="0.25">
      <c r="B1654" s="33" t="s">
        <v>0</v>
      </c>
      <c r="C1654" s="36" t="str">
        <f ca="1">VLOOKUP(Tabla1[[#This Row],[Cuenta]],TABLAS!$C:$D,2,0)</f>
        <v>PERSONAL</v>
      </c>
      <c r="D1654" s="33" t="s">
        <v>43</v>
      </c>
      <c r="E1654" s="39" t="str">
        <f ca="1">VLOOKUP(RANDBETWEEN(1,65),TABLAS!$B$4:$D$68,2,0)</f>
        <v>CTS-Compensación por tiempo de servicio</v>
      </c>
      <c r="F1654" s="41">
        <f t="shared" ca="1" si="25"/>
        <v>11501</v>
      </c>
      <c r="G1654" s="41">
        <f ca="1">RANDBETWEEN(70,130)/100*Tabla1[[#This Row],[Valor Meta 2019]]</f>
        <v>10580.92</v>
      </c>
      <c r="H1654" s="40">
        <f ca="1">RANDBETWEEN(70,120)/100*Tabla1[[#This Row],[Valor Real 2019]]</f>
        <v>7829.8807999999999</v>
      </c>
    </row>
    <row r="1655" spans="2:8" x14ac:dyDescent="0.25">
      <c r="B1655" s="33" t="s">
        <v>0</v>
      </c>
      <c r="C1655" s="36" t="str">
        <f ca="1">VLOOKUP(Tabla1[[#This Row],[Cuenta]],TABLAS!$C:$D,2,0)</f>
        <v>GESTIÓN</v>
      </c>
      <c r="D1655" s="33" t="s">
        <v>43</v>
      </c>
      <c r="E1655" s="39" t="str">
        <f ca="1">VLOOKUP(RANDBETWEEN(1,65),TABLAS!$B$4:$D$68,2,0)</f>
        <v>Costo neto enajenaci¾n</v>
      </c>
      <c r="F1655" s="41">
        <f t="shared" ca="1" si="25"/>
        <v>22997</v>
      </c>
      <c r="G1655" s="41">
        <f ca="1">RANDBETWEEN(70,130)/100*Tabla1[[#This Row],[Valor Meta 2019]]</f>
        <v>21157.24</v>
      </c>
      <c r="H1655" s="40">
        <f ca="1">RANDBETWEEN(70,120)/100*Tabla1[[#This Row],[Valor Real 2019]]</f>
        <v>22215.102000000003</v>
      </c>
    </row>
    <row r="1656" spans="2:8" x14ac:dyDescent="0.25">
      <c r="B1656" s="33" t="s">
        <v>0</v>
      </c>
      <c r="C1656" s="36" t="str">
        <f ca="1">VLOOKUP(Tabla1[[#This Row],[Cuenta]],TABLAS!$C:$D,2,0)</f>
        <v>DEPRECIACIÓN, MAQ Y EQUIPOS</v>
      </c>
      <c r="D1656" s="33" t="s">
        <v>43</v>
      </c>
      <c r="E1656" s="39" t="str">
        <f ca="1">VLOOKUP(RANDBETWEEN(1,65),TABLAS!$B$4:$D$68,2,0)</f>
        <v>Perd. med-desmedros / merma</v>
      </c>
      <c r="F1656" s="41">
        <f t="shared" ca="1" si="25"/>
        <v>21537</v>
      </c>
      <c r="G1656" s="41">
        <f ca="1">RANDBETWEEN(70,130)/100*Tabla1[[#This Row],[Valor Meta 2019]]</f>
        <v>17014.23</v>
      </c>
      <c r="H1656" s="40">
        <f ca="1">RANDBETWEEN(70,120)/100*Tabla1[[#This Row],[Valor Real 2019]]</f>
        <v>12930.8148</v>
      </c>
    </row>
    <row r="1657" spans="2:8" x14ac:dyDescent="0.25">
      <c r="B1657" s="33" t="s">
        <v>0</v>
      </c>
      <c r="C1657" s="36" t="str">
        <f ca="1">VLOOKUP(Tabla1[[#This Row],[Cuenta]],TABLAS!$C:$D,2,0)</f>
        <v>DEPRECIACIÓN, MAQ Y EQUIPOS</v>
      </c>
      <c r="D1657" s="33" t="s">
        <v>43</v>
      </c>
      <c r="E1657" s="39" t="str">
        <f ca="1">VLOOKUP(RANDBETWEEN(1,65),TABLAS!$B$4:$D$68,2,0)</f>
        <v>Deprec.Maquinarias Costo</v>
      </c>
      <c r="F1657" s="41">
        <f t="shared" ca="1" si="25"/>
        <v>22796</v>
      </c>
      <c r="G1657" s="41">
        <f ca="1">RANDBETWEEN(70,130)/100*Tabla1[[#This Row],[Valor Meta 2019]]</f>
        <v>16413.12</v>
      </c>
      <c r="H1657" s="40">
        <f ca="1">RANDBETWEEN(70,120)/100*Tabla1[[#This Row],[Valor Real 2019]]</f>
        <v>19039.219199999996</v>
      </c>
    </row>
    <row r="1658" spans="2:8" x14ac:dyDescent="0.25">
      <c r="B1658" s="33" t="s">
        <v>0</v>
      </c>
      <c r="C1658" s="36" t="str">
        <f ca="1">VLOOKUP(Tabla1[[#This Row],[Cuenta]],TABLAS!$C:$D,2,0)</f>
        <v>DEPRECIACIÓN, MAQ Y EQUIPOS</v>
      </c>
      <c r="D1658" s="33" t="s">
        <v>43</v>
      </c>
      <c r="E1658" s="39" t="str">
        <f ca="1">VLOOKUP(RANDBETWEEN(1,65),TABLAS!$B$4:$D$68,2,0)</f>
        <v>Deprec.Maquinarias Costo</v>
      </c>
      <c r="F1658" s="41">
        <f t="shared" ca="1" si="25"/>
        <v>27918</v>
      </c>
      <c r="G1658" s="41">
        <f ca="1">RANDBETWEEN(70,130)/100*Tabla1[[#This Row],[Valor Meta 2019]]</f>
        <v>27359.64</v>
      </c>
      <c r="H1658" s="40">
        <f ca="1">RANDBETWEEN(70,120)/100*Tabla1[[#This Row],[Valor Real 2019]]</f>
        <v>26265.254399999998</v>
      </c>
    </row>
    <row r="1659" spans="2:8" x14ac:dyDescent="0.25">
      <c r="B1659" s="33" t="s">
        <v>0</v>
      </c>
      <c r="C1659" s="36" t="str">
        <f ca="1">VLOOKUP(Tabla1[[#This Row],[Cuenta]],TABLAS!$C:$D,2,0)</f>
        <v>PERSONAL</v>
      </c>
      <c r="D1659" s="33" t="s">
        <v>38</v>
      </c>
      <c r="E1659" s="39" t="str">
        <f ca="1">VLOOKUP(RANDBETWEEN(1,65),TABLAS!$B$4:$D$68,2,0)</f>
        <v>Sueldos</v>
      </c>
      <c r="F1659" s="41">
        <f t="shared" ca="1" si="25"/>
        <v>26156</v>
      </c>
      <c r="G1659" s="41">
        <f ca="1">RANDBETWEEN(70,130)/100*Tabla1[[#This Row],[Valor Meta 2019]]</f>
        <v>19617</v>
      </c>
      <c r="H1659" s="40">
        <f ca="1">RANDBETWEEN(70,120)/100*Tabla1[[#This Row],[Valor Real 2019]]</f>
        <v>18243.810000000001</v>
      </c>
    </row>
    <row r="1660" spans="2:8" x14ac:dyDescent="0.25">
      <c r="B1660" s="33" t="s">
        <v>0</v>
      </c>
      <c r="C1660" s="36" t="str">
        <f ca="1">VLOOKUP(Tabla1[[#This Row],[Cuenta]],TABLAS!$C:$D,2,0)</f>
        <v>GESTIÓN</v>
      </c>
      <c r="D1660" s="33" t="s">
        <v>38</v>
      </c>
      <c r="E1660" s="39" t="str">
        <f ca="1">VLOOKUP(RANDBETWEEN(1,65),TABLAS!$B$4:$D$68,2,0)</f>
        <v>Arbitrios municipales</v>
      </c>
      <c r="F1660" s="41">
        <f t="shared" ca="1" si="25"/>
        <v>13010</v>
      </c>
      <c r="G1660" s="41">
        <f ca="1">RANDBETWEEN(70,130)/100*Tabla1[[#This Row],[Valor Meta 2019]]</f>
        <v>11448.8</v>
      </c>
      <c r="H1660" s="40">
        <f ca="1">RANDBETWEEN(70,120)/100*Tabla1[[#This Row],[Valor Real 2019]]</f>
        <v>9388.0159999999996</v>
      </c>
    </row>
    <row r="1661" spans="2:8" x14ac:dyDescent="0.25">
      <c r="B1661" s="33" t="s">
        <v>0</v>
      </c>
      <c r="C1661" s="36" t="str">
        <f ca="1">VLOOKUP(Tabla1[[#This Row],[Cuenta]],TABLAS!$C:$D,2,0)</f>
        <v>SERVICIOS DE TERCEROS</v>
      </c>
      <c r="D1661" s="33" t="s">
        <v>38</v>
      </c>
      <c r="E1661" s="39" t="str">
        <f ca="1">VLOOKUP(RANDBETWEEN(1,65),TABLAS!$B$4:$D$68,2,0)</f>
        <v>Consultorias</v>
      </c>
      <c r="F1661" s="41">
        <f t="shared" ca="1" si="25"/>
        <v>29202</v>
      </c>
      <c r="G1661" s="41">
        <f ca="1">RANDBETWEEN(70,130)/100*Tabla1[[#This Row],[Valor Meta 2019]]</f>
        <v>23945.64</v>
      </c>
      <c r="H1661" s="40">
        <f ca="1">RANDBETWEEN(70,120)/100*Tabla1[[#This Row],[Valor Real 2019]]</f>
        <v>28016.398799999999</v>
      </c>
    </row>
    <row r="1662" spans="2:8" x14ac:dyDescent="0.25">
      <c r="B1662" s="33" t="s">
        <v>0</v>
      </c>
      <c r="C1662" s="36" t="str">
        <f ca="1">VLOOKUP(Tabla1[[#This Row],[Cuenta]],TABLAS!$C:$D,2,0)</f>
        <v>SERVICIOS DE TERCEROS</v>
      </c>
      <c r="D1662" s="33" t="s">
        <v>38</v>
      </c>
      <c r="E1662" s="39" t="str">
        <f ca="1">VLOOKUP(RANDBETWEEN(1,65),TABLAS!$B$4:$D$68,2,0)</f>
        <v>Courier</v>
      </c>
      <c r="F1662" s="41">
        <f t="shared" ca="1" si="25"/>
        <v>28358</v>
      </c>
      <c r="G1662" s="41">
        <f ca="1">RANDBETWEEN(70,130)/100*Tabla1[[#This Row],[Valor Meta 2019]]</f>
        <v>34596.76</v>
      </c>
      <c r="H1662" s="40">
        <f ca="1">RANDBETWEEN(70,120)/100*Tabla1[[#This Row],[Valor Real 2019]]</f>
        <v>28023.375600000003</v>
      </c>
    </row>
    <row r="1663" spans="2:8" x14ac:dyDescent="0.25">
      <c r="B1663" s="33" t="s">
        <v>0</v>
      </c>
      <c r="C1663" s="36" t="str">
        <f ca="1">VLOOKUP(Tabla1[[#This Row],[Cuenta]],TABLAS!$C:$D,2,0)</f>
        <v>DEPRECIACIÓN, MAQ Y EQUIPOS</v>
      </c>
      <c r="D1663" s="33" t="s">
        <v>38</v>
      </c>
      <c r="E1663" s="39" t="str">
        <f ca="1">VLOOKUP(RANDBETWEEN(1,65),TABLAS!$B$4:$D$68,2,0)</f>
        <v>Deprec.Equipo de computo Costo</v>
      </c>
      <c r="F1663" s="41">
        <f t="shared" ca="1" si="25"/>
        <v>29527</v>
      </c>
      <c r="G1663" s="41">
        <f ca="1">RANDBETWEEN(70,130)/100*Tabla1[[#This Row],[Valor Meta 2019]]</f>
        <v>27164.84</v>
      </c>
      <c r="H1663" s="40">
        <f ca="1">RANDBETWEEN(70,120)/100*Tabla1[[#This Row],[Valor Real 2019]]</f>
        <v>27979.785200000002</v>
      </c>
    </row>
    <row r="1664" spans="2:8" x14ac:dyDescent="0.25">
      <c r="B1664" s="33" t="s">
        <v>0</v>
      </c>
      <c r="C1664" s="36" t="str">
        <f ca="1">VLOOKUP(Tabla1[[#This Row],[Cuenta]],TABLAS!$C:$D,2,0)</f>
        <v>SERVICIOS DE TERCEROS</v>
      </c>
      <c r="D1664" s="33" t="s">
        <v>38</v>
      </c>
      <c r="E1664" s="39" t="str">
        <f ca="1">VLOOKUP(RANDBETWEEN(1,65),TABLAS!$B$4:$D$68,2,0)</f>
        <v>Servicios p·blicos</v>
      </c>
      <c r="F1664" s="41">
        <f t="shared" ca="1" si="25"/>
        <v>18653</v>
      </c>
      <c r="G1664" s="41">
        <f ca="1">RANDBETWEEN(70,130)/100*Tabla1[[#This Row],[Valor Meta 2019]]</f>
        <v>23689.31</v>
      </c>
      <c r="H1664" s="40">
        <f ca="1">RANDBETWEEN(70,120)/100*Tabla1[[#This Row],[Valor Real 2019]]</f>
        <v>17056.303200000002</v>
      </c>
    </row>
    <row r="1665" spans="2:8" x14ac:dyDescent="0.25">
      <c r="B1665" s="33" t="s">
        <v>0</v>
      </c>
      <c r="C1665" s="36" t="str">
        <f ca="1">VLOOKUP(Tabla1[[#This Row],[Cuenta]],TABLAS!$C:$D,2,0)</f>
        <v>SERVICIOS DE TERCEROS</v>
      </c>
      <c r="D1665" s="33" t="s">
        <v>39</v>
      </c>
      <c r="E1665" s="39" t="str">
        <f ca="1">VLOOKUP(RANDBETWEEN(1,65),TABLAS!$B$4:$D$68,2,0)</f>
        <v>Energia Electrica</v>
      </c>
      <c r="F1665" s="41">
        <f t="shared" ca="1" si="25"/>
        <v>27520</v>
      </c>
      <c r="G1665" s="41">
        <f ca="1">RANDBETWEEN(70,130)/100*Tabla1[[#This Row],[Valor Meta 2019]]</f>
        <v>29171.200000000001</v>
      </c>
      <c r="H1665" s="40">
        <f ca="1">RANDBETWEEN(70,120)/100*Tabla1[[#This Row],[Valor Real 2019]]</f>
        <v>32671.744000000002</v>
      </c>
    </row>
    <row r="1666" spans="2:8" x14ac:dyDescent="0.25">
      <c r="B1666" s="33" t="s">
        <v>0</v>
      </c>
      <c r="C1666" s="36" t="str">
        <f ca="1">VLOOKUP(Tabla1[[#This Row],[Cuenta]],TABLAS!$C:$D,2,0)</f>
        <v>PERSONAL</v>
      </c>
      <c r="D1666" s="33" t="s">
        <v>39</v>
      </c>
      <c r="E1666" s="39" t="str">
        <f ca="1">VLOOKUP(RANDBETWEEN(1,65),TABLAS!$B$4:$D$68,2,0)</f>
        <v>Consumos</v>
      </c>
      <c r="F1666" s="41">
        <f t="shared" ca="1" si="25"/>
        <v>15433</v>
      </c>
      <c r="G1666" s="41">
        <f ca="1">RANDBETWEEN(70,130)/100*Tabla1[[#This Row],[Valor Meta 2019]]</f>
        <v>17593.62</v>
      </c>
      <c r="H1666" s="40">
        <f ca="1">RANDBETWEEN(70,120)/100*Tabla1[[#This Row],[Valor Real 2019]]</f>
        <v>20760.471599999997</v>
      </c>
    </row>
    <row r="1667" spans="2:8" x14ac:dyDescent="0.25">
      <c r="B1667" s="33" t="s">
        <v>0</v>
      </c>
      <c r="C1667" s="36" t="str">
        <f ca="1">VLOOKUP(Tabla1[[#This Row],[Cuenta]],TABLAS!$C:$D,2,0)</f>
        <v>PERSONAL</v>
      </c>
      <c r="D1667" s="33" t="s">
        <v>39</v>
      </c>
      <c r="E1667" s="39" t="str">
        <f ca="1">VLOOKUP(RANDBETWEEN(1,65),TABLAS!$B$4:$D$68,2,0)</f>
        <v>Sueldos</v>
      </c>
      <c r="F1667" s="41">
        <f t="shared" ca="1" si="25"/>
        <v>23892</v>
      </c>
      <c r="G1667" s="41">
        <f ca="1">RANDBETWEEN(70,130)/100*Tabla1[[#This Row],[Valor Meta 2019]]</f>
        <v>28192.559999999998</v>
      </c>
      <c r="H1667" s="40">
        <f ca="1">RANDBETWEEN(70,120)/100*Tabla1[[#This Row],[Valor Real 2019]]</f>
        <v>31293.741600000001</v>
      </c>
    </row>
    <row r="1668" spans="2:8" x14ac:dyDescent="0.25">
      <c r="B1668" s="33" t="s">
        <v>0</v>
      </c>
      <c r="C1668" s="36" t="str">
        <f ca="1">VLOOKUP(Tabla1[[#This Row],[Cuenta]],TABLAS!$C:$D,2,0)</f>
        <v>PERSONAL</v>
      </c>
      <c r="D1668" s="33" t="s">
        <v>39</v>
      </c>
      <c r="E1668" s="39" t="str">
        <f ca="1">VLOOKUP(RANDBETWEEN(1,65),TABLAS!$B$4:$D$68,2,0)</f>
        <v>Gratificaciones Extraordinarias Empleados</v>
      </c>
      <c r="F1668" s="41">
        <f t="shared" ca="1" si="25"/>
        <v>17628</v>
      </c>
      <c r="G1668" s="41">
        <f ca="1">RANDBETWEEN(70,130)/100*Tabla1[[#This Row],[Valor Meta 2019]]</f>
        <v>19919.64</v>
      </c>
      <c r="H1668" s="40">
        <f ca="1">RANDBETWEEN(70,120)/100*Tabla1[[#This Row],[Valor Real 2019]]</f>
        <v>15138.9264</v>
      </c>
    </row>
    <row r="1669" spans="2:8" x14ac:dyDescent="0.25">
      <c r="B1669" s="33" t="s">
        <v>0</v>
      </c>
      <c r="C1669" s="36" t="str">
        <f ca="1">VLOOKUP(Tabla1[[#This Row],[Cuenta]],TABLAS!$C:$D,2,0)</f>
        <v>GESTIÓN</v>
      </c>
      <c r="D1669" s="33" t="s">
        <v>39</v>
      </c>
      <c r="E1669" s="39" t="str">
        <f ca="1">VLOOKUP(RANDBETWEEN(1,65),TABLAS!$B$4:$D$68,2,0)</f>
        <v>Seguros-Responsabilidad civil</v>
      </c>
      <c r="F1669" s="41">
        <f t="shared" ca="1" si="25"/>
        <v>8027</v>
      </c>
      <c r="G1669" s="41">
        <f ca="1">RANDBETWEEN(70,130)/100*Tabla1[[#This Row],[Valor Meta 2019]]</f>
        <v>9953.48</v>
      </c>
      <c r="H1669" s="40">
        <f ca="1">RANDBETWEEN(70,120)/100*Tabla1[[#This Row],[Valor Real 2019]]</f>
        <v>7962.7839999999997</v>
      </c>
    </row>
    <row r="1670" spans="2:8" x14ac:dyDescent="0.25">
      <c r="B1670" s="33" t="s">
        <v>0</v>
      </c>
      <c r="C1670" s="36" t="str">
        <f ca="1">VLOOKUP(Tabla1[[#This Row],[Cuenta]],TABLAS!$C:$D,2,0)</f>
        <v>SERVICIOS DE TERCEROS</v>
      </c>
      <c r="D1670" s="33" t="s">
        <v>39</v>
      </c>
      <c r="E1670" s="39" t="str">
        <f ca="1">VLOOKUP(RANDBETWEEN(1,65),TABLAS!$B$4:$D$68,2,0)</f>
        <v>Flete Local</v>
      </c>
      <c r="F1670" s="41">
        <f t="shared" ref="F1670:F1733" ca="1" si="26">RANDBETWEEN(8000,30000)</f>
        <v>21355</v>
      </c>
      <c r="G1670" s="41">
        <f ca="1">RANDBETWEEN(70,130)/100*Tabla1[[#This Row],[Valor Meta 2019]]</f>
        <v>17511.099999999999</v>
      </c>
      <c r="H1670" s="40">
        <f ca="1">RANDBETWEEN(70,120)/100*Tabla1[[#This Row],[Valor Real 2019]]</f>
        <v>16285.323</v>
      </c>
    </row>
    <row r="1671" spans="2:8" x14ac:dyDescent="0.25">
      <c r="B1671" s="33" t="s">
        <v>0</v>
      </c>
      <c r="C1671" s="36" t="str">
        <f ca="1">VLOOKUP(Tabla1[[#This Row],[Cuenta]],TABLAS!$C:$D,2,0)</f>
        <v>SERVICIOS DE TERCEROS</v>
      </c>
      <c r="D1671" s="33" t="s">
        <v>39</v>
      </c>
      <c r="E1671" s="39" t="str">
        <f ca="1">VLOOKUP(RANDBETWEEN(1,65),TABLAS!$B$4:$D$68,2,0)</f>
        <v>Estibas</v>
      </c>
      <c r="F1671" s="41">
        <f t="shared" ca="1" si="26"/>
        <v>14980</v>
      </c>
      <c r="G1671" s="41">
        <f ca="1">RANDBETWEEN(70,130)/100*Tabla1[[#This Row],[Valor Meta 2019]]</f>
        <v>13182.4</v>
      </c>
      <c r="H1671" s="40">
        <f ca="1">RANDBETWEEN(70,120)/100*Tabla1[[#This Row],[Valor Real 2019]]</f>
        <v>15818.88</v>
      </c>
    </row>
    <row r="1672" spans="2:8" x14ac:dyDescent="0.25">
      <c r="B1672" s="33" t="s">
        <v>0</v>
      </c>
      <c r="C1672" s="36" t="str">
        <f ca="1">VLOOKUP(Tabla1[[#This Row],[Cuenta]],TABLAS!$C:$D,2,0)</f>
        <v>DEPRECIACIÓN, MAQ Y EQUIPOS</v>
      </c>
      <c r="D1672" s="33" t="s">
        <v>39</v>
      </c>
      <c r="E1672" s="39" t="str">
        <f ca="1">VLOOKUP(RANDBETWEEN(1,65),TABLAS!$B$4:$D$68,2,0)</f>
        <v>Deprec.Equipos diversos Costo</v>
      </c>
      <c r="F1672" s="41">
        <f t="shared" ca="1" si="26"/>
        <v>26411</v>
      </c>
      <c r="G1672" s="41">
        <f ca="1">RANDBETWEEN(70,130)/100*Tabla1[[#This Row],[Valor Meta 2019]]</f>
        <v>29316.210000000003</v>
      </c>
      <c r="H1672" s="40">
        <f ca="1">RANDBETWEEN(70,120)/100*Tabla1[[#This Row],[Valor Real 2019]]</f>
        <v>33127.317300000002</v>
      </c>
    </row>
    <row r="1673" spans="2:8" x14ac:dyDescent="0.25">
      <c r="B1673" s="33" t="s">
        <v>0</v>
      </c>
      <c r="C1673" s="36" t="str">
        <f ca="1">VLOOKUP(Tabla1[[#This Row],[Cuenta]],TABLAS!$C:$D,2,0)</f>
        <v>SERVICIOS DE TERCEROS</v>
      </c>
      <c r="D1673" s="33" t="s">
        <v>39</v>
      </c>
      <c r="E1673" s="39" t="str">
        <f ca="1">VLOOKUP(RANDBETWEEN(1,65),TABLAS!$B$4:$D$68,2,0)</f>
        <v>Otros Fletes</v>
      </c>
      <c r="F1673" s="41">
        <f t="shared" ca="1" si="26"/>
        <v>10454</v>
      </c>
      <c r="G1673" s="41">
        <f ca="1">RANDBETWEEN(70,130)/100*Tabla1[[#This Row],[Valor Meta 2019]]</f>
        <v>11603.94</v>
      </c>
      <c r="H1673" s="40">
        <f ca="1">RANDBETWEEN(70,120)/100*Tabla1[[#This Row],[Valor Real 2019]]</f>
        <v>13228.491599999999</v>
      </c>
    </row>
    <row r="1674" spans="2:8" x14ac:dyDescent="0.25">
      <c r="B1674" s="33" t="s">
        <v>0</v>
      </c>
      <c r="C1674" s="36" t="str">
        <f ca="1">VLOOKUP(Tabla1[[#This Row],[Cuenta]],TABLAS!$C:$D,2,0)</f>
        <v>PERSONAL</v>
      </c>
      <c r="D1674" s="33" t="s">
        <v>39</v>
      </c>
      <c r="E1674" s="39" t="str">
        <f ca="1">VLOOKUP(RANDBETWEEN(1,65),TABLAS!$B$4:$D$68,2,0)</f>
        <v>Gratificaciones Extraordinarias Empleados</v>
      </c>
      <c r="F1674" s="41">
        <f t="shared" ca="1" si="26"/>
        <v>8983</v>
      </c>
      <c r="G1674" s="41">
        <f ca="1">RANDBETWEEN(70,130)/100*Tabla1[[#This Row],[Valor Meta 2019]]</f>
        <v>9162.66</v>
      </c>
      <c r="H1674" s="40">
        <f ca="1">RANDBETWEEN(70,120)/100*Tabla1[[#This Row],[Valor Real 2019]]</f>
        <v>6871.9949999999999</v>
      </c>
    </row>
    <row r="1675" spans="2:8" x14ac:dyDescent="0.25">
      <c r="B1675" s="33" t="s">
        <v>0</v>
      </c>
      <c r="C1675" s="36" t="str">
        <f ca="1">VLOOKUP(Tabla1[[#This Row],[Cuenta]],TABLAS!$C:$D,2,0)</f>
        <v>SERVICIOS DE TERCEROS</v>
      </c>
      <c r="D1675" s="33" t="s">
        <v>39</v>
      </c>
      <c r="E1675" s="39" t="str">
        <f ca="1">VLOOKUP(RANDBETWEEN(1,65),TABLAS!$B$4:$D$68,2,0)</f>
        <v>Alquileres</v>
      </c>
      <c r="F1675" s="41">
        <f t="shared" ca="1" si="26"/>
        <v>8753</v>
      </c>
      <c r="G1675" s="41">
        <f ca="1">RANDBETWEEN(70,130)/100*Tabla1[[#This Row],[Valor Meta 2019]]</f>
        <v>9453.24</v>
      </c>
      <c r="H1675" s="40">
        <f ca="1">RANDBETWEEN(70,120)/100*Tabla1[[#This Row],[Valor Real 2019]]</f>
        <v>9925.902</v>
      </c>
    </row>
    <row r="1676" spans="2:8" x14ac:dyDescent="0.25">
      <c r="B1676" s="33" t="s">
        <v>0</v>
      </c>
      <c r="C1676" s="36" t="str">
        <f ca="1">VLOOKUP(Tabla1[[#This Row],[Cuenta]],TABLAS!$C:$D,2,0)</f>
        <v>SERVICIOS DE TERCEROS</v>
      </c>
      <c r="D1676" s="33" t="s">
        <v>39</v>
      </c>
      <c r="E1676" s="39" t="str">
        <f ca="1">VLOOKUP(RANDBETWEEN(1,65),TABLAS!$B$4:$D$68,2,0)</f>
        <v>Flete Local</v>
      </c>
      <c r="F1676" s="41">
        <f t="shared" ca="1" si="26"/>
        <v>28381</v>
      </c>
      <c r="G1676" s="41">
        <f ca="1">RANDBETWEEN(70,130)/100*Tabla1[[#This Row],[Valor Meta 2019]]</f>
        <v>27529.57</v>
      </c>
      <c r="H1676" s="40">
        <f ca="1">RANDBETWEEN(70,120)/100*Tabla1[[#This Row],[Valor Real 2019]]</f>
        <v>31383.709799999997</v>
      </c>
    </row>
    <row r="1677" spans="2:8" x14ac:dyDescent="0.25">
      <c r="B1677" s="33" t="s">
        <v>0</v>
      </c>
      <c r="C1677" s="36" t="str">
        <f ca="1">VLOOKUP(Tabla1[[#This Row],[Cuenta]],TABLAS!$C:$D,2,0)</f>
        <v>DEPRECIACIÓN, MAQ Y EQUIPOS</v>
      </c>
      <c r="D1677" s="33" t="s">
        <v>39</v>
      </c>
      <c r="E1677" s="39" t="str">
        <f ca="1">VLOOKUP(RANDBETWEEN(1,65),TABLAS!$B$4:$D$68,2,0)</f>
        <v>Perd. med-desmedros / merma</v>
      </c>
      <c r="F1677" s="41">
        <f t="shared" ca="1" si="26"/>
        <v>21099</v>
      </c>
      <c r="G1677" s="41">
        <f ca="1">RANDBETWEEN(70,130)/100*Tabla1[[#This Row],[Valor Meta 2019]]</f>
        <v>18356.13</v>
      </c>
      <c r="H1677" s="40">
        <f ca="1">RANDBETWEEN(70,120)/100*Tabla1[[#This Row],[Valor Real 2019]]</f>
        <v>13950.658800000001</v>
      </c>
    </row>
    <row r="1678" spans="2:8" x14ac:dyDescent="0.25">
      <c r="B1678" s="33" t="s">
        <v>0</v>
      </c>
      <c r="C1678" s="36" t="str">
        <f ca="1">VLOOKUP(Tabla1[[#This Row],[Cuenta]],TABLAS!$C:$D,2,0)</f>
        <v>PERSONAL</v>
      </c>
      <c r="D1678" s="33" t="s">
        <v>39</v>
      </c>
      <c r="E1678" s="39" t="str">
        <f ca="1">VLOOKUP(RANDBETWEEN(1,65),TABLAS!$B$4:$D$68,2,0)</f>
        <v>Indemnizacion Despido Arbitrario</v>
      </c>
      <c r="F1678" s="41">
        <f t="shared" ca="1" si="26"/>
        <v>23847</v>
      </c>
      <c r="G1678" s="41">
        <f ca="1">RANDBETWEEN(70,130)/100*Tabla1[[#This Row],[Valor Meta 2019]]</f>
        <v>29808.75</v>
      </c>
      <c r="H1678" s="40">
        <f ca="1">RANDBETWEEN(70,120)/100*Tabla1[[#This Row],[Valor Real 2019]]</f>
        <v>32193.45</v>
      </c>
    </row>
    <row r="1679" spans="2:8" x14ac:dyDescent="0.25">
      <c r="B1679" s="33" t="s">
        <v>0</v>
      </c>
      <c r="C1679" s="36" t="str">
        <f ca="1">VLOOKUP(Tabla1[[#This Row],[Cuenta]],TABLAS!$C:$D,2,0)</f>
        <v>SERVICIOS DE TERCEROS</v>
      </c>
      <c r="D1679" s="33" t="s">
        <v>40</v>
      </c>
      <c r="E1679" s="39" t="str">
        <f ca="1">VLOOKUP(RANDBETWEEN(1,65),TABLAS!$B$4:$D$68,2,0)</f>
        <v>Estibas</v>
      </c>
      <c r="F1679" s="41">
        <f t="shared" ca="1" si="26"/>
        <v>23120</v>
      </c>
      <c r="G1679" s="41">
        <f ca="1">RANDBETWEEN(70,130)/100*Tabla1[[#This Row],[Valor Meta 2019]]</f>
        <v>19883.2</v>
      </c>
      <c r="H1679" s="40">
        <f ca="1">RANDBETWEEN(70,120)/100*Tabla1[[#This Row],[Valor Real 2019]]</f>
        <v>18889.04</v>
      </c>
    </row>
    <row r="1680" spans="2:8" x14ac:dyDescent="0.25">
      <c r="B1680" s="33" t="s">
        <v>0</v>
      </c>
      <c r="C1680" s="36" t="str">
        <f ca="1">VLOOKUP(Tabla1[[#This Row],[Cuenta]],TABLAS!$C:$D,2,0)</f>
        <v>SERVICIOS DE TERCEROS</v>
      </c>
      <c r="D1680" s="33" t="s">
        <v>40</v>
      </c>
      <c r="E1680" s="39" t="str">
        <f ca="1">VLOOKUP(RANDBETWEEN(1,65),TABLAS!$B$4:$D$68,2,0)</f>
        <v>Estibas</v>
      </c>
      <c r="F1680" s="41">
        <f t="shared" ca="1" si="26"/>
        <v>14181</v>
      </c>
      <c r="G1680" s="41">
        <f ca="1">RANDBETWEEN(70,130)/100*Tabla1[[#This Row],[Valor Meta 2019]]</f>
        <v>13046.52</v>
      </c>
      <c r="H1680" s="40">
        <f ca="1">RANDBETWEEN(70,120)/100*Tabla1[[#This Row],[Valor Real 2019]]</f>
        <v>9523.9596000000001</v>
      </c>
    </row>
    <row r="1681" spans="2:8" x14ac:dyDescent="0.25">
      <c r="B1681" s="33" t="s">
        <v>0</v>
      </c>
      <c r="C1681" s="36" t="str">
        <f ca="1">VLOOKUP(Tabla1[[#This Row],[Cuenta]],TABLAS!$C:$D,2,0)</f>
        <v>DEPRECIACIÓN, MAQ Y EQUIPOS</v>
      </c>
      <c r="D1681" s="33" t="s">
        <v>40</v>
      </c>
      <c r="E1681" s="39" t="str">
        <f ca="1">VLOOKUP(RANDBETWEEN(1,65),TABLAS!$B$4:$D$68,2,0)</f>
        <v>Dperec.Muebles y enseres Costo</v>
      </c>
      <c r="F1681" s="41">
        <f t="shared" ca="1" si="26"/>
        <v>29628</v>
      </c>
      <c r="G1681" s="41">
        <f ca="1">RANDBETWEEN(70,130)/100*Tabla1[[#This Row],[Valor Meta 2019]]</f>
        <v>25776.36</v>
      </c>
      <c r="H1681" s="40">
        <f ca="1">RANDBETWEEN(70,120)/100*Tabla1[[#This Row],[Valor Real 2019]]</f>
        <v>24745.3056</v>
      </c>
    </row>
    <row r="1682" spans="2:8" x14ac:dyDescent="0.25">
      <c r="B1682" s="33" t="s">
        <v>0</v>
      </c>
      <c r="C1682" s="36" t="str">
        <f ca="1">VLOOKUP(Tabla1[[#This Row],[Cuenta]],TABLAS!$C:$D,2,0)</f>
        <v>GESTIÓN</v>
      </c>
      <c r="D1682" s="33" t="s">
        <v>40</v>
      </c>
      <c r="E1682" s="39" t="str">
        <f ca="1">VLOOKUP(RANDBETWEEN(1,65),TABLAS!$B$4:$D$68,2,0)</f>
        <v>Combustible</v>
      </c>
      <c r="F1682" s="41">
        <f t="shared" ca="1" si="26"/>
        <v>29095</v>
      </c>
      <c r="G1682" s="41">
        <f ca="1">RANDBETWEEN(70,130)/100*Tabla1[[#This Row],[Valor Meta 2019]]</f>
        <v>22694.100000000002</v>
      </c>
      <c r="H1682" s="40">
        <f ca="1">RANDBETWEEN(70,120)/100*Tabla1[[#This Row],[Valor Real 2019]]</f>
        <v>17928.339000000004</v>
      </c>
    </row>
    <row r="1683" spans="2:8" x14ac:dyDescent="0.25">
      <c r="B1683" s="33" t="s">
        <v>0</v>
      </c>
      <c r="C1683" s="36" t="str">
        <f ca="1">VLOOKUP(Tabla1[[#This Row],[Cuenta]],TABLAS!$C:$D,2,0)</f>
        <v>SERVICIOS DE TERCEROS</v>
      </c>
      <c r="D1683" s="33" t="s">
        <v>40</v>
      </c>
      <c r="E1683" s="39" t="str">
        <f ca="1">VLOOKUP(RANDBETWEEN(1,65),TABLAS!$B$4:$D$68,2,0)</f>
        <v>Gastos por almacenaje y/o embalaje</v>
      </c>
      <c r="F1683" s="41">
        <f t="shared" ca="1" si="26"/>
        <v>22651</v>
      </c>
      <c r="G1683" s="41">
        <f ca="1">RANDBETWEEN(70,130)/100*Tabla1[[#This Row],[Valor Meta 2019]]</f>
        <v>22651</v>
      </c>
      <c r="H1683" s="40">
        <f ca="1">RANDBETWEEN(70,120)/100*Tabla1[[#This Row],[Valor Real 2019]]</f>
        <v>18573.82</v>
      </c>
    </row>
    <row r="1684" spans="2:8" x14ac:dyDescent="0.25">
      <c r="B1684" s="33" t="s">
        <v>0</v>
      </c>
      <c r="C1684" s="36" t="str">
        <f ca="1">VLOOKUP(Tabla1[[#This Row],[Cuenta]],TABLAS!$C:$D,2,0)</f>
        <v>PERSONAL</v>
      </c>
      <c r="D1684" s="33" t="s">
        <v>40</v>
      </c>
      <c r="E1684" s="39" t="str">
        <f ca="1">VLOOKUP(RANDBETWEEN(1,65),TABLAS!$B$4:$D$68,2,0)</f>
        <v>ESSALUD-RÚgimen de prestaciones de salud</v>
      </c>
      <c r="F1684" s="41">
        <f t="shared" ca="1" si="26"/>
        <v>20771</v>
      </c>
      <c r="G1684" s="41">
        <f ca="1">RANDBETWEEN(70,130)/100*Tabla1[[#This Row],[Valor Meta 2019]]</f>
        <v>19109.32</v>
      </c>
      <c r="H1684" s="40">
        <f ca="1">RANDBETWEEN(70,120)/100*Tabla1[[#This Row],[Valor Real 2019]]</f>
        <v>16625.108400000001</v>
      </c>
    </row>
    <row r="1685" spans="2:8" x14ac:dyDescent="0.25">
      <c r="B1685" s="33" t="s">
        <v>0</v>
      </c>
      <c r="C1685" s="36" t="str">
        <f ca="1">VLOOKUP(Tabla1[[#This Row],[Cuenta]],TABLAS!$C:$D,2,0)</f>
        <v>PERSONAL</v>
      </c>
      <c r="D1685" s="33" t="s">
        <v>40</v>
      </c>
      <c r="E1685" s="39" t="str">
        <f ca="1">VLOOKUP(RANDBETWEEN(1,65),TABLAS!$B$4:$D$68,2,0)</f>
        <v>SCTR-Seg complemntario trabajo de riesgo</v>
      </c>
      <c r="F1685" s="41">
        <f t="shared" ca="1" si="26"/>
        <v>26999</v>
      </c>
      <c r="G1685" s="41">
        <f ca="1">RANDBETWEEN(70,130)/100*Tabla1[[#This Row],[Valor Meta 2019]]</f>
        <v>23219.14</v>
      </c>
      <c r="H1685" s="40">
        <f ca="1">RANDBETWEEN(70,120)/100*Tabla1[[#This Row],[Valor Real 2019]]</f>
        <v>18575.312000000002</v>
      </c>
    </row>
    <row r="1686" spans="2:8" x14ac:dyDescent="0.25">
      <c r="B1686" s="33" t="s">
        <v>0</v>
      </c>
      <c r="C1686" s="36" t="str">
        <f ca="1">VLOOKUP(Tabla1[[#This Row],[Cuenta]],TABLAS!$C:$D,2,0)</f>
        <v>SERVICIOS DE TERCEROS</v>
      </c>
      <c r="D1686" s="33" t="s">
        <v>40</v>
      </c>
      <c r="E1686" s="39" t="str">
        <f ca="1">VLOOKUP(RANDBETWEEN(1,65),TABLAS!$B$4:$D$68,2,0)</f>
        <v>Courier</v>
      </c>
      <c r="F1686" s="41">
        <f t="shared" ca="1" si="26"/>
        <v>29109</v>
      </c>
      <c r="G1686" s="41">
        <f ca="1">RANDBETWEEN(70,130)/100*Tabla1[[#This Row],[Valor Meta 2019]]</f>
        <v>20667.39</v>
      </c>
      <c r="H1686" s="40">
        <f ca="1">RANDBETWEEN(70,120)/100*Tabla1[[#This Row],[Valor Real 2019]]</f>
        <v>15707.216399999999</v>
      </c>
    </row>
    <row r="1687" spans="2:8" x14ac:dyDescent="0.25">
      <c r="B1687" s="33" t="s">
        <v>0</v>
      </c>
      <c r="C1687" s="36" t="str">
        <f ca="1">VLOOKUP(Tabla1[[#This Row],[Cuenta]],TABLAS!$C:$D,2,0)</f>
        <v>GESTIÓN</v>
      </c>
      <c r="D1687" s="33" t="s">
        <v>41</v>
      </c>
      <c r="E1687" s="39" t="str">
        <f ca="1">VLOOKUP(RANDBETWEEN(1,65),TABLAS!$B$4:$D$68,2,0)</f>
        <v>comprobantes de pago</v>
      </c>
      <c r="F1687" s="41">
        <f t="shared" ca="1" si="26"/>
        <v>12941</v>
      </c>
      <c r="G1687" s="41">
        <f ca="1">RANDBETWEEN(70,130)/100*Tabla1[[#This Row],[Valor Meta 2019]]</f>
        <v>11905.720000000001</v>
      </c>
      <c r="H1687" s="40">
        <f ca="1">RANDBETWEEN(70,120)/100*Tabla1[[#This Row],[Valor Real 2019]]</f>
        <v>13572.5208</v>
      </c>
    </row>
    <row r="1688" spans="2:8" x14ac:dyDescent="0.25">
      <c r="B1688" s="33" t="s">
        <v>0</v>
      </c>
      <c r="C1688" s="36" t="str">
        <f ca="1">VLOOKUP(Tabla1[[#This Row],[Cuenta]],TABLAS!$C:$D,2,0)</f>
        <v>GESTIÓN</v>
      </c>
      <c r="D1688" s="33" t="s">
        <v>41</v>
      </c>
      <c r="E1688" s="39" t="str">
        <f ca="1">VLOOKUP(RANDBETWEEN(1,65),TABLAS!$B$4:$D$68,2,0)</f>
        <v>Movilidad</v>
      </c>
      <c r="F1688" s="41">
        <f t="shared" ca="1" si="26"/>
        <v>11014</v>
      </c>
      <c r="G1688" s="41">
        <f ca="1">RANDBETWEEN(70,130)/100*Tabla1[[#This Row],[Valor Meta 2019]]</f>
        <v>8480.7800000000007</v>
      </c>
      <c r="H1688" s="40">
        <f ca="1">RANDBETWEEN(70,120)/100*Tabla1[[#This Row],[Valor Real 2019]]</f>
        <v>6021.3537999999999</v>
      </c>
    </row>
    <row r="1689" spans="2:8" x14ac:dyDescent="0.25">
      <c r="B1689" s="33" t="s">
        <v>0</v>
      </c>
      <c r="C1689" s="36" t="str">
        <f ca="1">VLOOKUP(Tabla1[[#This Row],[Cuenta]],TABLAS!$C:$D,2,0)</f>
        <v>SERVICIOS DE TERCEROS</v>
      </c>
      <c r="D1689" s="33" t="s">
        <v>41</v>
      </c>
      <c r="E1689" s="39" t="str">
        <f ca="1">VLOOKUP(RANDBETWEEN(1,65),TABLAS!$B$4:$D$68,2,0)</f>
        <v>Servicios p·blicos</v>
      </c>
      <c r="F1689" s="41">
        <f t="shared" ca="1" si="26"/>
        <v>22174</v>
      </c>
      <c r="G1689" s="41">
        <f ca="1">RANDBETWEEN(70,130)/100*Tabla1[[#This Row],[Valor Meta 2019]]</f>
        <v>15743.539999999999</v>
      </c>
      <c r="H1689" s="40">
        <f ca="1">RANDBETWEEN(70,120)/100*Tabla1[[#This Row],[Valor Real 2019]]</f>
        <v>14011.750599999999</v>
      </c>
    </row>
    <row r="1690" spans="2:8" x14ac:dyDescent="0.25">
      <c r="B1690" s="33" t="s">
        <v>0</v>
      </c>
      <c r="C1690" s="36" t="str">
        <f ca="1">VLOOKUP(Tabla1[[#This Row],[Cuenta]],TABLAS!$C:$D,2,0)</f>
        <v>SERVICIOS DE TERCEROS</v>
      </c>
      <c r="D1690" s="33" t="s">
        <v>41</v>
      </c>
      <c r="E1690" s="39" t="str">
        <f ca="1">VLOOKUP(RANDBETWEEN(1,65),TABLAS!$B$4:$D$68,2,0)</f>
        <v>Vigilancia</v>
      </c>
      <c r="F1690" s="41">
        <f t="shared" ca="1" si="26"/>
        <v>14484</v>
      </c>
      <c r="G1690" s="41">
        <f ca="1">RANDBETWEEN(70,130)/100*Tabla1[[#This Row],[Valor Meta 2019]]</f>
        <v>16222.080000000002</v>
      </c>
      <c r="H1690" s="40">
        <f ca="1">RANDBETWEEN(70,120)/100*Tabla1[[#This Row],[Valor Real 2019]]</f>
        <v>16546.521600000004</v>
      </c>
    </row>
    <row r="1691" spans="2:8" x14ac:dyDescent="0.25">
      <c r="B1691" s="33" t="s">
        <v>0</v>
      </c>
      <c r="C1691" s="36" t="str">
        <f ca="1">VLOOKUP(Tabla1[[#This Row],[Cuenta]],TABLAS!$C:$D,2,0)</f>
        <v>GESTIÓN</v>
      </c>
      <c r="D1691" s="33" t="s">
        <v>41</v>
      </c>
      <c r="E1691" s="39" t="str">
        <f ca="1">VLOOKUP(RANDBETWEEN(1,65),TABLAS!$B$4:$D$68,2,0)</f>
        <v>Sanciones Administra</v>
      </c>
      <c r="F1691" s="41">
        <f t="shared" ca="1" si="26"/>
        <v>22731</v>
      </c>
      <c r="G1691" s="41">
        <f ca="1">RANDBETWEEN(70,130)/100*Tabla1[[#This Row],[Valor Meta 2019]]</f>
        <v>24549.480000000003</v>
      </c>
      <c r="H1691" s="40">
        <f ca="1">RANDBETWEEN(70,120)/100*Tabla1[[#This Row],[Valor Real 2019]]</f>
        <v>20376.0684</v>
      </c>
    </row>
    <row r="1692" spans="2:8" x14ac:dyDescent="0.25">
      <c r="B1692" s="33" t="s">
        <v>0</v>
      </c>
      <c r="C1692" s="36" t="str">
        <f ca="1">VLOOKUP(Tabla1[[#This Row],[Cuenta]],TABLAS!$C:$D,2,0)</f>
        <v>DEPRECIACIÓN, MAQ Y EQUIPOS</v>
      </c>
      <c r="D1692" s="33" t="s">
        <v>41</v>
      </c>
      <c r="E1692" s="39" t="str">
        <f ca="1">VLOOKUP(RANDBETWEEN(1,65),TABLAS!$B$4:$D$68,2,0)</f>
        <v>Deprec.Equipo de transporte leasing</v>
      </c>
      <c r="F1692" s="41">
        <f t="shared" ca="1" si="26"/>
        <v>26233</v>
      </c>
      <c r="G1692" s="41">
        <f ca="1">RANDBETWEEN(70,130)/100*Tabla1[[#This Row],[Valor Meta 2019]]</f>
        <v>21511.059999999998</v>
      </c>
      <c r="H1692" s="40">
        <f ca="1">RANDBETWEEN(70,120)/100*Tabla1[[#This Row],[Valor Real 2019]]</f>
        <v>16133.294999999998</v>
      </c>
    </row>
    <row r="1693" spans="2:8" x14ac:dyDescent="0.25">
      <c r="B1693" s="33" t="s">
        <v>0</v>
      </c>
      <c r="C1693" s="36" t="str">
        <f ca="1">VLOOKUP(Tabla1[[#This Row],[Cuenta]],TABLAS!$C:$D,2,0)</f>
        <v>GESTIÓN</v>
      </c>
      <c r="D1693" s="33" t="s">
        <v>42</v>
      </c>
      <c r="E1693" s="39" t="str">
        <f ca="1">VLOOKUP(RANDBETWEEN(1,65),TABLAS!$B$4:$D$68,2,0)</f>
        <v>Seguros-Responsabilidad civil</v>
      </c>
      <c r="F1693" s="41">
        <f t="shared" ca="1" si="26"/>
        <v>18017</v>
      </c>
      <c r="G1693" s="41">
        <f ca="1">RANDBETWEEN(70,130)/100*Tabla1[[#This Row],[Valor Meta 2019]]</f>
        <v>16755.810000000001</v>
      </c>
      <c r="H1693" s="40">
        <f ca="1">RANDBETWEEN(70,120)/100*Tabla1[[#This Row],[Valor Real 2019]]</f>
        <v>17928.716700000001</v>
      </c>
    </row>
    <row r="1694" spans="2:8" x14ac:dyDescent="0.25">
      <c r="B1694" s="33" t="s">
        <v>0</v>
      </c>
      <c r="C1694" s="36" t="str">
        <f ca="1">VLOOKUP(Tabla1[[#This Row],[Cuenta]],TABLAS!$C:$D,2,0)</f>
        <v>SERVICIOS DE TERCEROS</v>
      </c>
      <c r="D1694" s="33" t="s">
        <v>42</v>
      </c>
      <c r="E1694" s="39" t="str">
        <f ca="1">VLOOKUP(RANDBETWEEN(1,65),TABLAS!$B$4:$D$68,2,0)</f>
        <v>Reparaciones Vehiculos</v>
      </c>
      <c r="F1694" s="41">
        <f t="shared" ca="1" si="26"/>
        <v>14101</v>
      </c>
      <c r="G1694" s="41">
        <f ca="1">RANDBETWEEN(70,130)/100*Tabla1[[#This Row],[Valor Meta 2019]]</f>
        <v>11985.85</v>
      </c>
      <c r="H1694" s="40">
        <f ca="1">RANDBETWEEN(70,120)/100*Tabla1[[#This Row],[Valor Real 2019]]</f>
        <v>11985.85</v>
      </c>
    </row>
    <row r="1695" spans="2:8" x14ac:dyDescent="0.25">
      <c r="B1695" s="33" t="s">
        <v>0</v>
      </c>
      <c r="C1695" s="36" t="str">
        <f ca="1">VLOOKUP(Tabla1[[#This Row],[Cuenta]],TABLAS!$C:$D,2,0)</f>
        <v>DEPRECIACIÓN, MAQ Y EQUIPOS</v>
      </c>
      <c r="D1695" s="33" t="s">
        <v>42</v>
      </c>
      <c r="E1695" s="39" t="str">
        <f ca="1">VLOOKUP(RANDBETWEEN(1,65),TABLAS!$B$4:$D$68,2,0)</f>
        <v>Deprc.Muebles y enseres leasing</v>
      </c>
      <c r="F1695" s="41">
        <f t="shared" ca="1" si="26"/>
        <v>8244</v>
      </c>
      <c r="G1695" s="41">
        <f ca="1">RANDBETWEEN(70,130)/100*Tabla1[[#This Row],[Valor Meta 2019]]</f>
        <v>6677.64</v>
      </c>
      <c r="H1695" s="40">
        <f ca="1">RANDBETWEEN(70,120)/100*Tabla1[[#This Row],[Valor Real 2019]]</f>
        <v>7812.8387999999995</v>
      </c>
    </row>
    <row r="1696" spans="2:8" x14ac:dyDescent="0.25">
      <c r="B1696" s="33" t="s">
        <v>0</v>
      </c>
      <c r="C1696" s="36" t="str">
        <f ca="1">VLOOKUP(Tabla1[[#This Row],[Cuenta]],TABLAS!$C:$D,2,0)</f>
        <v>DEPRECIACIÓN, MAQ Y EQUIPOS</v>
      </c>
      <c r="D1696" s="33" t="s">
        <v>42</v>
      </c>
      <c r="E1696" s="39" t="str">
        <f ca="1">VLOOKUP(RANDBETWEEN(1,65),TABLAS!$B$4:$D$68,2,0)</f>
        <v>Perd. med-desmedros / merma</v>
      </c>
      <c r="F1696" s="41">
        <f t="shared" ca="1" si="26"/>
        <v>11798</v>
      </c>
      <c r="G1696" s="41">
        <f ca="1">RANDBETWEEN(70,130)/100*Tabla1[[#This Row],[Valor Meta 2019]]</f>
        <v>14157.6</v>
      </c>
      <c r="H1696" s="40">
        <f ca="1">RANDBETWEEN(70,120)/100*Tabla1[[#This Row],[Valor Real 2019]]</f>
        <v>11042.928</v>
      </c>
    </row>
    <row r="1697" spans="2:8" x14ac:dyDescent="0.25">
      <c r="B1697" s="33" t="s">
        <v>0</v>
      </c>
      <c r="C1697" s="36" t="str">
        <f ca="1">VLOOKUP(Tabla1[[#This Row],[Cuenta]],TABLAS!$C:$D,2,0)</f>
        <v>DEPRECIACIÓN, MAQ Y EQUIPOS</v>
      </c>
      <c r="D1697" s="33" t="s">
        <v>42</v>
      </c>
      <c r="E1697" s="39" t="str">
        <f ca="1">VLOOKUP(RANDBETWEEN(1,65),TABLAS!$B$4:$D$68,2,0)</f>
        <v>Dperec.Muebles y enseres Costo</v>
      </c>
      <c r="F1697" s="41">
        <f t="shared" ca="1" si="26"/>
        <v>25007</v>
      </c>
      <c r="G1697" s="41">
        <f ca="1">RANDBETWEEN(70,130)/100*Tabla1[[#This Row],[Valor Meta 2019]]</f>
        <v>23256.510000000002</v>
      </c>
      <c r="H1697" s="40">
        <f ca="1">RANDBETWEEN(70,120)/100*Tabla1[[#This Row],[Valor Real 2019]]</f>
        <v>23023.944900000002</v>
      </c>
    </row>
    <row r="1698" spans="2:8" x14ac:dyDescent="0.25">
      <c r="B1698" s="33" t="s">
        <v>0</v>
      </c>
      <c r="C1698" s="36" t="str">
        <f ca="1">VLOOKUP(Tabla1[[#This Row],[Cuenta]],TABLAS!$C:$D,2,0)</f>
        <v>SERVICIOS DE TERCEROS</v>
      </c>
      <c r="D1698" s="33" t="s">
        <v>42</v>
      </c>
      <c r="E1698" s="39" t="str">
        <f ca="1">VLOOKUP(RANDBETWEEN(1,65),TABLAS!$B$4:$D$68,2,0)</f>
        <v>Servicio de montacarga</v>
      </c>
      <c r="F1698" s="41">
        <f t="shared" ca="1" si="26"/>
        <v>12838</v>
      </c>
      <c r="G1698" s="41">
        <f ca="1">RANDBETWEEN(70,130)/100*Tabla1[[#This Row],[Valor Meta 2019]]</f>
        <v>11554.2</v>
      </c>
      <c r="H1698" s="40">
        <f ca="1">RANDBETWEEN(70,120)/100*Tabla1[[#This Row],[Valor Real 2019]]</f>
        <v>10398.780000000001</v>
      </c>
    </row>
    <row r="1699" spans="2:8" x14ac:dyDescent="0.25">
      <c r="B1699" s="33" t="s">
        <v>0</v>
      </c>
      <c r="C1699" s="36" t="str">
        <f ca="1">VLOOKUP(Tabla1[[#This Row],[Cuenta]],TABLAS!$C:$D,2,0)</f>
        <v>GESTIÓN</v>
      </c>
      <c r="D1699" s="33" t="s">
        <v>42</v>
      </c>
      <c r="E1699" s="39" t="str">
        <f ca="1">VLOOKUP(RANDBETWEEN(1,65),TABLAS!$B$4:$D$68,2,0)</f>
        <v>Otros-Gastos Reparables</v>
      </c>
      <c r="F1699" s="41">
        <f t="shared" ca="1" si="26"/>
        <v>19709</v>
      </c>
      <c r="G1699" s="41">
        <f ca="1">RANDBETWEEN(70,130)/100*Tabla1[[#This Row],[Valor Meta 2019]]</f>
        <v>15964.29</v>
      </c>
      <c r="H1699" s="40">
        <f ca="1">RANDBETWEEN(70,120)/100*Tabla1[[#This Row],[Valor Real 2019]]</f>
        <v>12452.146200000001</v>
      </c>
    </row>
    <row r="1700" spans="2:8" x14ac:dyDescent="0.25">
      <c r="B1700" s="33" t="s">
        <v>0</v>
      </c>
      <c r="C1700" s="36" t="str">
        <f ca="1">VLOOKUP(Tabla1[[#This Row],[Cuenta]],TABLAS!$C:$D,2,0)</f>
        <v>DEPRECIACIÓN, MAQ Y EQUIPOS</v>
      </c>
      <c r="D1700" s="33" t="s">
        <v>42</v>
      </c>
      <c r="E1700" s="39" t="str">
        <f ca="1">VLOOKUP(RANDBETWEEN(1,65),TABLAS!$B$4:$D$68,2,0)</f>
        <v>Deprec.Equipo de transporte Costo</v>
      </c>
      <c r="F1700" s="41">
        <f t="shared" ca="1" si="26"/>
        <v>29018</v>
      </c>
      <c r="G1700" s="41">
        <f ca="1">RANDBETWEEN(70,130)/100*Tabla1[[#This Row],[Valor Meta 2019]]</f>
        <v>28437.64</v>
      </c>
      <c r="H1700" s="40">
        <f ca="1">RANDBETWEEN(70,120)/100*Tabla1[[#This Row],[Valor Real 2019]]</f>
        <v>28153.263599999998</v>
      </c>
    </row>
    <row r="1701" spans="2:8" x14ac:dyDescent="0.25">
      <c r="B1701" s="33" t="s">
        <v>0</v>
      </c>
      <c r="C1701" s="36" t="str">
        <f ca="1">VLOOKUP(Tabla1[[#This Row],[Cuenta]],TABLAS!$C:$D,2,0)</f>
        <v>SERVICIOS DE TERCEROS</v>
      </c>
      <c r="D1701" s="33" t="s">
        <v>42</v>
      </c>
      <c r="E1701" s="39" t="str">
        <f ca="1">VLOOKUP(RANDBETWEEN(1,65),TABLAS!$B$4:$D$68,2,0)</f>
        <v>Gasto de viaje</v>
      </c>
      <c r="F1701" s="41">
        <f t="shared" ca="1" si="26"/>
        <v>12782</v>
      </c>
      <c r="G1701" s="41">
        <f ca="1">RANDBETWEEN(70,130)/100*Tabla1[[#This Row],[Valor Meta 2019]]</f>
        <v>14315.840000000002</v>
      </c>
      <c r="H1701" s="40">
        <f ca="1">RANDBETWEEN(70,120)/100*Tabla1[[#This Row],[Valor Real 2019]]</f>
        <v>14745.315200000003</v>
      </c>
    </row>
    <row r="1702" spans="2:8" x14ac:dyDescent="0.25">
      <c r="B1702" s="33" t="s">
        <v>0</v>
      </c>
      <c r="C1702" s="36" t="str">
        <f ca="1">VLOOKUP(Tabla1[[#This Row],[Cuenta]],TABLAS!$C:$D,2,0)</f>
        <v>GESTIÓN</v>
      </c>
      <c r="D1702" s="33" t="s">
        <v>42</v>
      </c>
      <c r="E1702" s="39" t="str">
        <f ca="1">VLOOKUP(RANDBETWEEN(1,65),TABLAS!$B$4:$D$68,2,0)</f>
        <v>Suministros diversos</v>
      </c>
      <c r="F1702" s="41">
        <f t="shared" ca="1" si="26"/>
        <v>24212</v>
      </c>
      <c r="G1702" s="41">
        <f ca="1">RANDBETWEEN(70,130)/100*Tabla1[[#This Row],[Valor Meta 2019]]</f>
        <v>23001.399999999998</v>
      </c>
      <c r="H1702" s="40">
        <f ca="1">RANDBETWEEN(70,120)/100*Tabla1[[#This Row],[Valor Real 2019]]</f>
        <v>25301.54</v>
      </c>
    </row>
    <row r="1703" spans="2:8" x14ac:dyDescent="0.25">
      <c r="B1703" s="33" t="s">
        <v>0</v>
      </c>
      <c r="C1703" s="36" t="str">
        <f ca="1">VLOOKUP(Tabla1[[#This Row],[Cuenta]],TABLAS!$C:$D,2,0)</f>
        <v>PERSONAL</v>
      </c>
      <c r="D1703" s="33" t="s">
        <v>42</v>
      </c>
      <c r="E1703" s="39" t="str">
        <f ca="1">VLOOKUP(RANDBETWEEN(1,65),TABLAS!$B$4:$D$68,2,0)</f>
        <v>SCTR-Seg complemntario trabajo de riesgo</v>
      </c>
      <c r="F1703" s="41">
        <f t="shared" ca="1" si="26"/>
        <v>11948</v>
      </c>
      <c r="G1703" s="41">
        <f ca="1">RANDBETWEEN(70,130)/100*Tabla1[[#This Row],[Valor Meta 2019]]</f>
        <v>11948</v>
      </c>
      <c r="H1703" s="40">
        <f ca="1">RANDBETWEEN(70,120)/100*Tabla1[[#This Row],[Valor Real 2019]]</f>
        <v>12664.880000000001</v>
      </c>
    </row>
    <row r="1704" spans="2:8" x14ac:dyDescent="0.25">
      <c r="B1704" s="33" t="s">
        <v>0</v>
      </c>
      <c r="C1704" s="36" t="str">
        <f ca="1">VLOOKUP(Tabla1[[#This Row],[Cuenta]],TABLAS!$C:$D,2,0)</f>
        <v>PERSONAL</v>
      </c>
      <c r="D1704" s="33" t="s">
        <v>42</v>
      </c>
      <c r="E1704" s="39" t="str">
        <f ca="1">VLOOKUP(RANDBETWEEN(1,65),TABLAS!$B$4:$D$68,2,0)</f>
        <v>ESSALUD-RÚgimen de prestaciones de salud</v>
      </c>
      <c r="F1704" s="41">
        <f t="shared" ca="1" si="26"/>
        <v>28295</v>
      </c>
      <c r="G1704" s="41">
        <f ca="1">RANDBETWEEN(70,130)/100*Tabla1[[#This Row],[Valor Meta 2019]]</f>
        <v>31690.400000000001</v>
      </c>
      <c r="H1704" s="40">
        <f ca="1">RANDBETWEEN(70,120)/100*Tabla1[[#This Row],[Valor Real 2019]]</f>
        <v>25035.416000000001</v>
      </c>
    </row>
    <row r="1705" spans="2:8" x14ac:dyDescent="0.25">
      <c r="B1705" s="33" t="s">
        <v>0</v>
      </c>
      <c r="C1705" s="36" t="str">
        <f ca="1">VLOOKUP(Tabla1[[#This Row],[Cuenta]],TABLAS!$C:$D,2,0)</f>
        <v>DEPRECIACIÓN, MAQ Y EQUIPOS</v>
      </c>
      <c r="D1705" s="33" t="s">
        <v>42</v>
      </c>
      <c r="E1705" s="39" t="str">
        <f ca="1">VLOOKUP(RANDBETWEEN(1,65),TABLAS!$B$4:$D$68,2,0)</f>
        <v>Perdida medicion activos-MercaderÝa Difer.inventar</v>
      </c>
      <c r="F1705" s="41">
        <f t="shared" ca="1" si="26"/>
        <v>25385</v>
      </c>
      <c r="G1705" s="41">
        <f ca="1">RANDBETWEEN(70,130)/100*Tabla1[[#This Row],[Valor Meta 2019]]</f>
        <v>25131.15</v>
      </c>
      <c r="H1705" s="40">
        <f ca="1">RANDBETWEEN(70,120)/100*Tabla1[[#This Row],[Valor Real 2019]]</f>
        <v>22366.7235</v>
      </c>
    </row>
    <row r="1706" spans="2:8" x14ac:dyDescent="0.25">
      <c r="B1706" s="33" t="s">
        <v>0</v>
      </c>
      <c r="C1706" s="36" t="str">
        <f ca="1">VLOOKUP(Tabla1[[#This Row],[Cuenta]],TABLAS!$C:$D,2,0)</f>
        <v>PERSONAL</v>
      </c>
      <c r="D1706" s="33" t="s">
        <v>42</v>
      </c>
      <c r="E1706" s="39" t="str">
        <f ca="1">VLOOKUP(RANDBETWEEN(1,65),TABLAS!$B$4:$D$68,2,0)</f>
        <v>ESSALUD-RÚgimen de prestaciones de salud</v>
      </c>
      <c r="F1706" s="41">
        <f t="shared" ca="1" si="26"/>
        <v>28964</v>
      </c>
      <c r="G1706" s="41">
        <f ca="1">RANDBETWEEN(70,130)/100*Tabla1[[#This Row],[Valor Meta 2019]]</f>
        <v>31570.760000000002</v>
      </c>
      <c r="H1706" s="40">
        <f ca="1">RANDBETWEEN(70,120)/100*Tabla1[[#This Row],[Valor Real 2019]]</f>
        <v>33149.298000000003</v>
      </c>
    </row>
    <row r="1707" spans="2:8" x14ac:dyDescent="0.25">
      <c r="B1707" s="33" t="s">
        <v>0</v>
      </c>
      <c r="C1707" s="36" t="str">
        <f ca="1">VLOOKUP(Tabla1[[#This Row],[Cuenta]],TABLAS!$C:$D,2,0)</f>
        <v>GESTIÓN</v>
      </c>
      <c r="D1707" s="33" t="s">
        <v>42</v>
      </c>
      <c r="E1707" s="39" t="str">
        <f ca="1">VLOOKUP(RANDBETWEEN(1,65),TABLAS!$B$4:$D$68,2,0)</f>
        <v>Movilidad</v>
      </c>
      <c r="F1707" s="41">
        <f t="shared" ca="1" si="26"/>
        <v>11018</v>
      </c>
      <c r="G1707" s="41">
        <f ca="1">RANDBETWEEN(70,130)/100*Tabla1[[#This Row],[Valor Meta 2019]]</f>
        <v>12009.62</v>
      </c>
      <c r="H1707" s="40">
        <f ca="1">RANDBETWEEN(70,120)/100*Tabla1[[#This Row],[Valor Real 2019]]</f>
        <v>12850.293400000002</v>
      </c>
    </row>
    <row r="1708" spans="2:8" x14ac:dyDescent="0.25">
      <c r="B1708" s="33" t="s">
        <v>0</v>
      </c>
      <c r="C1708" s="36" t="str">
        <f ca="1">VLOOKUP(Tabla1[[#This Row],[Cuenta]],TABLAS!$C:$D,2,0)</f>
        <v>GESTIÓN</v>
      </c>
      <c r="D1708" s="33" t="s">
        <v>43</v>
      </c>
      <c r="E1708" s="39" t="str">
        <f ca="1">VLOOKUP(RANDBETWEEN(1,65),TABLAS!$B$4:$D$68,2,0)</f>
        <v>Sanciones Administra</v>
      </c>
      <c r="F1708" s="41">
        <f t="shared" ca="1" si="26"/>
        <v>20654</v>
      </c>
      <c r="G1708" s="41">
        <f ca="1">RANDBETWEEN(70,130)/100*Tabla1[[#This Row],[Valor Meta 2019]]</f>
        <v>16110.12</v>
      </c>
      <c r="H1708" s="40">
        <f ca="1">RANDBETWEEN(70,120)/100*Tabla1[[#This Row],[Valor Real 2019]]</f>
        <v>14338.006800000001</v>
      </c>
    </row>
    <row r="1709" spans="2:8" x14ac:dyDescent="0.25">
      <c r="B1709" s="33" t="s">
        <v>0</v>
      </c>
      <c r="C1709" s="36" t="str">
        <f ca="1">VLOOKUP(Tabla1[[#This Row],[Cuenta]],TABLAS!$C:$D,2,0)</f>
        <v>PERSONAL</v>
      </c>
      <c r="D1709" s="33" t="s">
        <v>43</v>
      </c>
      <c r="E1709" s="39" t="str">
        <f ca="1">VLOOKUP(RANDBETWEEN(1,65),TABLAS!$B$4:$D$68,2,0)</f>
        <v>SCTR-Seg complemntario trabajo de riesgo</v>
      </c>
      <c r="F1709" s="41">
        <f t="shared" ca="1" si="26"/>
        <v>27993</v>
      </c>
      <c r="G1709" s="41">
        <f ca="1">RANDBETWEEN(70,130)/100*Tabla1[[#This Row],[Valor Meta 2019]]</f>
        <v>27713.07</v>
      </c>
      <c r="H1709" s="40">
        <f ca="1">RANDBETWEEN(70,120)/100*Tabla1[[#This Row],[Valor Real 2019]]</f>
        <v>23833.2402</v>
      </c>
    </row>
    <row r="1710" spans="2:8" x14ac:dyDescent="0.25">
      <c r="B1710" s="33" t="s">
        <v>0</v>
      </c>
      <c r="C1710" s="36" t="str">
        <f ca="1">VLOOKUP(Tabla1[[#This Row],[Cuenta]],TABLAS!$C:$D,2,0)</f>
        <v>SERVICIOS DE TERCEROS</v>
      </c>
      <c r="D1710" s="33" t="s">
        <v>43</v>
      </c>
      <c r="E1710" s="39" t="str">
        <f ca="1">VLOOKUP(RANDBETWEEN(1,65),TABLAS!$B$4:$D$68,2,0)</f>
        <v>Gasto de viaje</v>
      </c>
      <c r="F1710" s="41">
        <f t="shared" ca="1" si="26"/>
        <v>13704</v>
      </c>
      <c r="G1710" s="41">
        <f ca="1">RANDBETWEEN(70,130)/100*Tabla1[[#This Row],[Valor Meta 2019]]</f>
        <v>14526.240000000002</v>
      </c>
      <c r="H1710" s="40">
        <f ca="1">RANDBETWEEN(70,120)/100*Tabla1[[#This Row],[Valor Real 2019]]</f>
        <v>16705.175999999999</v>
      </c>
    </row>
    <row r="1711" spans="2:8" x14ac:dyDescent="0.25">
      <c r="B1711" s="33" t="s">
        <v>0</v>
      </c>
      <c r="C1711" s="36" t="str">
        <f ca="1">VLOOKUP(Tabla1[[#This Row],[Cuenta]],TABLAS!$C:$D,2,0)</f>
        <v>DEPRECIACIÓN, MAQ Y EQUIPOS</v>
      </c>
      <c r="D1711" s="33" t="s">
        <v>43</v>
      </c>
      <c r="E1711" s="39" t="str">
        <f ca="1">VLOOKUP(RANDBETWEEN(1,65),TABLAS!$B$4:$D$68,2,0)</f>
        <v>Deprec. Edificaciones leasing</v>
      </c>
      <c r="F1711" s="41">
        <f t="shared" ca="1" si="26"/>
        <v>24823</v>
      </c>
      <c r="G1711" s="41">
        <f ca="1">RANDBETWEEN(70,130)/100*Tabla1[[#This Row],[Valor Meta 2019]]</f>
        <v>28794.679999999997</v>
      </c>
      <c r="H1711" s="40">
        <f ca="1">RANDBETWEEN(70,120)/100*Tabla1[[#This Row],[Valor Real 2019]]</f>
        <v>21308.063199999997</v>
      </c>
    </row>
    <row r="1712" spans="2:8" x14ac:dyDescent="0.25">
      <c r="B1712" s="33" t="s">
        <v>0</v>
      </c>
      <c r="C1712" s="36" t="str">
        <f ca="1">VLOOKUP(Tabla1[[#This Row],[Cuenta]],TABLAS!$C:$D,2,0)</f>
        <v>SERVICIOS DE TERCEROS</v>
      </c>
      <c r="D1712" s="33" t="s">
        <v>43</v>
      </c>
      <c r="E1712" s="39" t="str">
        <f ca="1">VLOOKUP(RANDBETWEEN(1,65),TABLAS!$B$4:$D$68,2,0)</f>
        <v>Courier</v>
      </c>
      <c r="F1712" s="41">
        <f t="shared" ca="1" si="26"/>
        <v>17037</v>
      </c>
      <c r="G1712" s="41">
        <f ca="1">RANDBETWEEN(70,130)/100*Tabla1[[#This Row],[Valor Meta 2019]]</f>
        <v>19592.55</v>
      </c>
      <c r="H1712" s="40">
        <f ca="1">RANDBETWEEN(70,120)/100*Tabla1[[#This Row],[Valor Real 2019]]</f>
        <v>14694.412499999999</v>
      </c>
    </row>
    <row r="1713" spans="2:8" x14ac:dyDescent="0.25">
      <c r="B1713" s="33" t="s">
        <v>0</v>
      </c>
      <c r="C1713" s="36" t="str">
        <f ca="1">VLOOKUP(Tabla1[[#This Row],[Cuenta]],TABLAS!$C:$D,2,0)</f>
        <v>DEPRECIACIÓN, MAQ Y EQUIPOS</v>
      </c>
      <c r="D1713" s="33" t="s">
        <v>43</v>
      </c>
      <c r="E1713" s="39" t="str">
        <f ca="1">VLOOKUP(RANDBETWEEN(1,65),TABLAS!$B$4:$D$68,2,0)</f>
        <v>Deprec.Equipos diversos Costo</v>
      </c>
      <c r="F1713" s="41">
        <f t="shared" ca="1" si="26"/>
        <v>26354</v>
      </c>
      <c r="G1713" s="41">
        <f ca="1">RANDBETWEEN(70,130)/100*Tabla1[[#This Row],[Valor Meta 2019]]</f>
        <v>21083.200000000001</v>
      </c>
      <c r="H1713" s="40">
        <f ca="1">RANDBETWEEN(70,120)/100*Tabla1[[#This Row],[Valor Real 2019]]</f>
        <v>20450.704000000002</v>
      </c>
    </row>
    <row r="1714" spans="2:8" x14ac:dyDescent="0.25">
      <c r="B1714" s="33" t="s">
        <v>0</v>
      </c>
      <c r="C1714" s="36" t="str">
        <f ca="1">VLOOKUP(Tabla1[[#This Row],[Cuenta]],TABLAS!$C:$D,2,0)</f>
        <v>GESTIÓN</v>
      </c>
      <c r="D1714" s="33" t="s">
        <v>43</v>
      </c>
      <c r="E1714" s="39" t="str">
        <f ca="1">VLOOKUP(RANDBETWEEN(1,65),TABLAS!$B$4:$D$68,2,0)</f>
        <v>Licencias de Sistemas</v>
      </c>
      <c r="F1714" s="41">
        <f t="shared" ca="1" si="26"/>
        <v>21407</v>
      </c>
      <c r="G1714" s="41">
        <f ca="1">RANDBETWEEN(70,130)/100*Tabla1[[#This Row],[Valor Meta 2019]]</f>
        <v>17125.600000000002</v>
      </c>
      <c r="H1714" s="40">
        <f ca="1">RANDBETWEEN(70,120)/100*Tabla1[[#This Row],[Valor Real 2019]]</f>
        <v>14899.272000000003</v>
      </c>
    </row>
    <row r="1715" spans="2:8" x14ac:dyDescent="0.25">
      <c r="B1715" s="33" t="s">
        <v>0</v>
      </c>
      <c r="C1715" s="36" t="str">
        <f ca="1">VLOOKUP(Tabla1[[#This Row],[Cuenta]],TABLAS!$C:$D,2,0)</f>
        <v>DEPRECIACIÓN, MAQ Y EQUIPOS</v>
      </c>
      <c r="D1715" s="33" t="s">
        <v>43</v>
      </c>
      <c r="E1715" s="39" t="str">
        <f ca="1">VLOOKUP(RANDBETWEEN(1,65),TABLAS!$B$4:$D$68,2,0)</f>
        <v>Deprec.Equipos diversos Costo</v>
      </c>
      <c r="F1715" s="41">
        <f t="shared" ca="1" si="26"/>
        <v>21479</v>
      </c>
      <c r="G1715" s="41">
        <f ca="1">RANDBETWEEN(70,130)/100*Tabla1[[#This Row],[Valor Meta 2019]]</f>
        <v>24915.64</v>
      </c>
      <c r="H1715" s="40">
        <f ca="1">RANDBETWEEN(70,120)/100*Tabla1[[#This Row],[Valor Real 2019]]</f>
        <v>22174.919600000001</v>
      </c>
    </row>
    <row r="1716" spans="2:8" x14ac:dyDescent="0.25">
      <c r="B1716" s="33" t="s">
        <v>0</v>
      </c>
      <c r="C1716" s="36" t="str">
        <f ca="1">VLOOKUP(Tabla1[[#This Row],[Cuenta]],TABLAS!$C:$D,2,0)</f>
        <v>PERSONAL</v>
      </c>
      <c r="D1716" s="33" t="s">
        <v>38</v>
      </c>
      <c r="E1716" s="39" t="str">
        <f ca="1">VLOOKUP(RANDBETWEEN(1,65),TABLAS!$B$4:$D$68,2,0)</f>
        <v>CTS-Compensación por tiempo de servicio</v>
      </c>
      <c r="F1716" s="41">
        <f t="shared" ca="1" si="26"/>
        <v>8325</v>
      </c>
      <c r="G1716" s="41">
        <f ca="1">RANDBETWEEN(70,130)/100*Tabla1[[#This Row],[Valor Meta 2019]]</f>
        <v>9407.25</v>
      </c>
      <c r="H1716" s="40">
        <f ca="1">RANDBETWEEN(70,120)/100*Tabla1[[#This Row],[Valor Real 2019]]</f>
        <v>8842.8149999999987</v>
      </c>
    </row>
    <row r="1717" spans="2:8" x14ac:dyDescent="0.25">
      <c r="B1717" s="33" t="s">
        <v>0</v>
      </c>
      <c r="C1717" s="36" t="str">
        <f ca="1">VLOOKUP(Tabla1[[#This Row],[Cuenta]],TABLAS!$C:$D,2,0)</f>
        <v>SERVICIOS DE TERCEROS</v>
      </c>
      <c r="D1717" s="33" t="s">
        <v>38</v>
      </c>
      <c r="E1717" s="39" t="str">
        <f ca="1">VLOOKUP(RANDBETWEEN(1,65),TABLAS!$B$4:$D$68,2,0)</f>
        <v>Alquileres</v>
      </c>
      <c r="F1717" s="41">
        <f t="shared" ca="1" si="26"/>
        <v>22466</v>
      </c>
      <c r="G1717" s="41">
        <f ca="1">RANDBETWEEN(70,130)/100*Tabla1[[#This Row],[Valor Meta 2019]]</f>
        <v>23364.639999999999</v>
      </c>
      <c r="H1717" s="40">
        <f ca="1">RANDBETWEEN(70,120)/100*Tabla1[[#This Row],[Valor Real 2019]]</f>
        <v>27102.982399999997</v>
      </c>
    </row>
    <row r="1718" spans="2:8" x14ac:dyDescent="0.25">
      <c r="B1718" s="33" t="s">
        <v>0</v>
      </c>
      <c r="C1718" s="36" t="str">
        <f ca="1">VLOOKUP(Tabla1[[#This Row],[Cuenta]],TABLAS!$C:$D,2,0)</f>
        <v>SERVICIOS DE TERCEROS</v>
      </c>
      <c r="D1718" s="33" t="s">
        <v>38</v>
      </c>
      <c r="E1718" s="39" t="str">
        <f ca="1">VLOOKUP(RANDBETWEEN(1,65),TABLAS!$B$4:$D$68,2,0)</f>
        <v>Aporte Publicitario</v>
      </c>
      <c r="F1718" s="41">
        <f t="shared" ca="1" si="26"/>
        <v>8245</v>
      </c>
      <c r="G1718" s="41">
        <f ca="1">RANDBETWEEN(70,130)/100*Tabla1[[#This Row],[Valor Meta 2019]]</f>
        <v>6843.3499999999995</v>
      </c>
      <c r="H1718" s="40">
        <f ca="1">RANDBETWEEN(70,120)/100*Tabla1[[#This Row],[Valor Real 2019]]</f>
        <v>8075.1529999999993</v>
      </c>
    </row>
    <row r="1719" spans="2:8" x14ac:dyDescent="0.25">
      <c r="B1719" s="33" t="s">
        <v>0</v>
      </c>
      <c r="C1719" s="36" t="str">
        <f ca="1">VLOOKUP(Tabla1[[#This Row],[Cuenta]],TABLAS!$C:$D,2,0)</f>
        <v>SERVICIOS DE TERCEROS</v>
      </c>
      <c r="D1719" s="33" t="s">
        <v>38</v>
      </c>
      <c r="E1719" s="39" t="str">
        <f ca="1">VLOOKUP(RANDBETWEEN(1,65),TABLAS!$B$4:$D$68,2,0)</f>
        <v>Energia Electrica</v>
      </c>
      <c r="F1719" s="41">
        <f t="shared" ca="1" si="26"/>
        <v>27969</v>
      </c>
      <c r="G1719" s="41">
        <f ca="1">RANDBETWEEN(70,130)/100*Tabla1[[#This Row],[Valor Meta 2019]]</f>
        <v>26011.170000000002</v>
      </c>
      <c r="H1719" s="40">
        <f ca="1">RANDBETWEEN(70,120)/100*Tabla1[[#This Row],[Valor Real 2019]]</f>
        <v>24450.499800000001</v>
      </c>
    </row>
    <row r="1720" spans="2:8" x14ac:dyDescent="0.25">
      <c r="B1720" s="33" t="s">
        <v>0</v>
      </c>
      <c r="C1720" s="36" t="str">
        <f ca="1">VLOOKUP(Tabla1[[#This Row],[Cuenta]],TABLAS!$C:$D,2,0)</f>
        <v>PERSONAL</v>
      </c>
      <c r="D1720" s="33" t="s">
        <v>38</v>
      </c>
      <c r="E1720" s="39" t="str">
        <f ca="1">VLOOKUP(RANDBETWEEN(1,65),TABLAS!$B$4:$D$68,2,0)</f>
        <v>Indemnizacion Despido Arbitrario</v>
      </c>
      <c r="F1720" s="41">
        <f t="shared" ca="1" si="26"/>
        <v>23292</v>
      </c>
      <c r="G1720" s="41">
        <f ca="1">RANDBETWEEN(70,130)/100*Tabla1[[#This Row],[Valor Meta 2019]]</f>
        <v>16537.32</v>
      </c>
      <c r="H1720" s="40">
        <f ca="1">RANDBETWEEN(70,120)/100*Tabla1[[#This Row],[Valor Real 2019]]</f>
        <v>13891.3488</v>
      </c>
    </row>
    <row r="1721" spans="2:8" x14ac:dyDescent="0.25">
      <c r="B1721" s="33" t="s">
        <v>0</v>
      </c>
      <c r="C1721" s="36" t="str">
        <f ca="1">VLOOKUP(Tabla1[[#This Row],[Cuenta]],TABLAS!$C:$D,2,0)</f>
        <v>GESTIÓN</v>
      </c>
      <c r="D1721" s="33" t="s">
        <v>38</v>
      </c>
      <c r="E1721" s="39" t="str">
        <f ca="1">VLOOKUP(RANDBETWEEN(1,65),TABLAS!$B$4:$D$68,2,0)</f>
        <v>comprobantes de pago</v>
      </c>
      <c r="F1721" s="41">
        <f t="shared" ca="1" si="26"/>
        <v>21667</v>
      </c>
      <c r="G1721" s="41">
        <f ca="1">RANDBETWEEN(70,130)/100*Tabla1[[#This Row],[Valor Meta 2019]]</f>
        <v>26217.07</v>
      </c>
      <c r="H1721" s="40">
        <f ca="1">RANDBETWEEN(70,120)/100*Tabla1[[#This Row],[Valor Real 2019]]</f>
        <v>26479.240699999998</v>
      </c>
    </row>
    <row r="1722" spans="2:8" x14ac:dyDescent="0.25">
      <c r="B1722" s="33" t="s">
        <v>0</v>
      </c>
      <c r="C1722" s="36" t="str">
        <f ca="1">VLOOKUP(Tabla1[[#This Row],[Cuenta]],TABLAS!$C:$D,2,0)</f>
        <v>DEPRECIACIÓN, MAQ Y EQUIPOS</v>
      </c>
      <c r="D1722" s="33" t="s">
        <v>39</v>
      </c>
      <c r="E1722" s="39" t="str">
        <f ca="1">VLOOKUP(RANDBETWEEN(1,65),TABLAS!$B$4:$D$68,2,0)</f>
        <v>Deprec.Equipo de computo Costo</v>
      </c>
      <c r="F1722" s="41">
        <f t="shared" ca="1" si="26"/>
        <v>28005</v>
      </c>
      <c r="G1722" s="41">
        <f ca="1">RANDBETWEEN(70,130)/100*Tabla1[[#This Row],[Valor Meta 2019]]</f>
        <v>29405.25</v>
      </c>
      <c r="H1722" s="40">
        <f ca="1">RANDBETWEEN(70,120)/100*Tabla1[[#This Row],[Valor Real 2019]]</f>
        <v>27052.83</v>
      </c>
    </row>
    <row r="1723" spans="2:8" x14ac:dyDescent="0.25">
      <c r="B1723" s="33" t="s">
        <v>0</v>
      </c>
      <c r="C1723" s="36" t="str">
        <f ca="1">VLOOKUP(Tabla1[[#This Row],[Cuenta]],TABLAS!$C:$D,2,0)</f>
        <v>GESTIÓN</v>
      </c>
      <c r="D1723" s="33" t="s">
        <v>39</v>
      </c>
      <c r="E1723" s="39" t="str">
        <f ca="1">VLOOKUP(RANDBETWEEN(1,65),TABLAS!$B$4:$D$68,2,0)</f>
        <v>Seguros-Responsabilidad civil</v>
      </c>
      <c r="F1723" s="41">
        <f t="shared" ca="1" si="26"/>
        <v>16784</v>
      </c>
      <c r="G1723" s="41">
        <f ca="1">RANDBETWEEN(70,130)/100*Tabla1[[#This Row],[Valor Meta 2019]]</f>
        <v>12420.16</v>
      </c>
      <c r="H1723" s="40">
        <f ca="1">RANDBETWEEN(70,120)/100*Tabla1[[#This Row],[Valor Real 2019]]</f>
        <v>9563.5231999999996</v>
      </c>
    </row>
    <row r="1724" spans="2:8" x14ac:dyDescent="0.25">
      <c r="B1724" s="33" t="s">
        <v>0</v>
      </c>
      <c r="C1724" s="36" t="str">
        <f ca="1">VLOOKUP(Tabla1[[#This Row],[Cuenta]],TABLAS!$C:$D,2,0)</f>
        <v>SERVICIOS DE TERCEROS</v>
      </c>
      <c r="D1724" s="33" t="s">
        <v>39</v>
      </c>
      <c r="E1724" s="39" t="str">
        <f ca="1">VLOOKUP(RANDBETWEEN(1,65),TABLAS!$B$4:$D$68,2,0)</f>
        <v>Vigilancia</v>
      </c>
      <c r="F1724" s="41">
        <f t="shared" ca="1" si="26"/>
        <v>28066</v>
      </c>
      <c r="G1724" s="41">
        <f ca="1">RANDBETWEEN(70,130)/100*Tabla1[[#This Row],[Valor Meta 2019]]</f>
        <v>32556.559999999998</v>
      </c>
      <c r="H1724" s="40">
        <f ca="1">RANDBETWEEN(70,120)/100*Tabla1[[#This Row],[Valor Real 2019]]</f>
        <v>33858.822399999997</v>
      </c>
    </row>
    <row r="1725" spans="2:8" x14ac:dyDescent="0.25">
      <c r="B1725" s="33" t="s">
        <v>0</v>
      </c>
      <c r="C1725" s="36" t="str">
        <f ca="1">VLOOKUP(Tabla1[[#This Row],[Cuenta]],TABLAS!$C:$D,2,0)</f>
        <v>SERVICIOS DE TERCEROS</v>
      </c>
      <c r="D1725" s="33" t="s">
        <v>39</v>
      </c>
      <c r="E1725" s="39" t="str">
        <f ca="1">VLOOKUP(RANDBETWEEN(1,65),TABLAS!$B$4:$D$68,2,0)</f>
        <v>Energia Electrica</v>
      </c>
      <c r="F1725" s="41">
        <f t="shared" ca="1" si="26"/>
        <v>20578</v>
      </c>
      <c r="G1725" s="41">
        <f ca="1">RANDBETWEEN(70,130)/100*Tabla1[[#This Row],[Valor Meta 2019]]</f>
        <v>22430.02</v>
      </c>
      <c r="H1725" s="40">
        <f ca="1">RANDBETWEEN(70,120)/100*Tabla1[[#This Row],[Valor Real 2019]]</f>
        <v>21757.1194</v>
      </c>
    </row>
    <row r="1726" spans="2:8" x14ac:dyDescent="0.25">
      <c r="B1726" s="33" t="s">
        <v>0</v>
      </c>
      <c r="C1726" s="36" t="str">
        <f ca="1">VLOOKUP(Tabla1[[#This Row],[Cuenta]],TABLAS!$C:$D,2,0)</f>
        <v>SERVICIOS DE TERCEROS</v>
      </c>
      <c r="D1726" s="33" t="s">
        <v>39</v>
      </c>
      <c r="E1726" s="39" t="str">
        <f ca="1">VLOOKUP(RANDBETWEEN(1,65),TABLAS!$B$4:$D$68,2,0)</f>
        <v>Flete Local</v>
      </c>
      <c r="F1726" s="41">
        <f t="shared" ca="1" si="26"/>
        <v>23399</v>
      </c>
      <c r="G1726" s="41">
        <f ca="1">RANDBETWEEN(70,130)/100*Tabla1[[#This Row],[Valor Meta 2019]]</f>
        <v>29482.74</v>
      </c>
      <c r="H1726" s="40">
        <f ca="1">RANDBETWEEN(70,120)/100*Tabla1[[#This Row],[Valor Real 2019]]</f>
        <v>23881.019400000005</v>
      </c>
    </row>
    <row r="1727" spans="2:8" x14ac:dyDescent="0.25">
      <c r="B1727" s="33" t="s">
        <v>0</v>
      </c>
      <c r="C1727" s="36" t="str">
        <f ca="1">VLOOKUP(Tabla1[[#This Row],[Cuenta]],TABLAS!$C:$D,2,0)</f>
        <v>GESTIÓN</v>
      </c>
      <c r="D1727" s="33" t="s">
        <v>39</v>
      </c>
      <c r="E1727" s="39" t="str">
        <f ca="1">VLOOKUP(RANDBETWEEN(1,65),TABLAS!$B$4:$D$68,2,0)</f>
        <v>Costo neto enajenaci¾n</v>
      </c>
      <c r="F1727" s="41">
        <f t="shared" ca="1" si="26"/>
        <v>19130</v>
      </c>
      <c r="G1727" s="41">
        <f ca="1">RANDBETWEEN(70,130)/100*Tabla1[[#This Row],[Valor Meta 2019]]</f>
        <v>16643.099999999999</v>
      </c>
      <c r="H1727" s="40">
        <f ca="1">RANDBETWEEN(70,120)/100*Tabla1[[#This Row],[Valor Real 2019]]</f>
        <v>14812.358999999999</v>
      </c>
    </row>
    <row r="1728" spans="2:8" x14ac:dyDescent="0.25">
      <c r="B1728" s="33" t="s">
        <v>0</v>
      </c>
      <c r="C1728" s="36" t="str">
        <f ca="1">VLOOKUP(Tabla1[[#This Row],[Cuenta]],TABLAS!$C:$D,2,0)</f>
        <v>DEPRECIACIÓN, MAQ Y EQUIPOS</v>
      </c>
      <c r="D1728" s="33" t="s">
        <v>39</v>
      </c>
      <c r="E1728" s="39" t="str">
        <f ca="1">VLOOKUP(RANDBETWEEN(1,65),TABLAS!$B$4:$D$68,2,0)</f>
        <v>Deprec.Equipo de computo leasing</v>
      </c>
      <c r="F1728" s="41">
        <f t="shared" ca="1" si="26"/>
        <v>14969</v>
      </c>
      <c r="G1728" s="41">
        <f ca="1">RANDBETWEEN(70,130)/100*Tabla1[[#This Row],[Valor Meta 2019]]</f>
        <v>12274.58</v>
      </c>
      <c r="H1728" s="40">
        <f ca="1">RANDBETWEEN(70,120)/100*Tabla1[[#This Row],[Valor Real 2019]]</f>
        <v>10801.6304</v>
      </c>
    </row>
    <row r="1729" spans="2:8" x14ac:dyDescent="0.25">
      <c r="B1729" s="33" t="s">
        <v>0</v>
      </c>
      <c r="C1729" s="36" t="str">
        <f ca="1">VLOOKUP(Tabla1[[#This Row],[Cuenta]],TABLAS!$C:$D,2,0)</f>
        <v>SERVICIOS DE TERCEROS</v>
      </c>
      <c r="D1729" s="33" t="s">
        <v>39</v>
      </c>
      <c r="E1729" s="39" t="str">
        <f ca="1">VLOOKUP(RANDBETWEEN(1,65),TABLAS!$B$4:$D$68,2,0)</f>
        <v>Gasto de viaje</v>
      </c>
      <c r="F1729" s="41">
        <f t="shared" ca="1" si="26"/>
        <v>25839</v>
      </c>
      <c r="G1729" s="41">
        <f ca="1">RANDBETWEEN(70,130)/100*Tabla1[[#This Row],[Valor Meta 2019]]</f>
        <v>20671.2</v>
      </c>
      <c r="H1729" s="40">
        <f ca="1">RANDBETWEEN(70,120)/100*Tabla1[[#This Row],[Valor Real 2019]]</f>
        <v>14883.263999999999</v>
      </c>
    </row>
    <row r="1730" spans="2:8" x14ac:dyDescent="0.25">
      <c r="B1730" s="33" t="s">
        <v>0</v>
      </c>
      <c r="C1730" s="36" t="str">
        <f ca="1">VLOOKUP(Tabla1[[#This Row],[Cuenta]],TABLAS!$C:$D,2,0)</f>
        <v>SERVICIOS DE TERCEROS</v>
      </c>
      <c r="D1730" s="33" t="s">
        <v>39</v>
      </c>
      <c r="E1730" s="39" t="str">
        <f ca="1">VLOOKUP(RANDBETWEEN(1,65),TABLAS!$B$4:$D$68,2,0)</f>
        <v>Flete a Provincia</v>
      </c>
      <c r="F1730" s="41">
        <f t="shared" ca="1" si="26"/>
        <v>23476</v>
      </c>
      <c r="G1730" s="41">
        <f ca="1">RANDBETWEEN(70,130)/100*Tabla1[[#This Row],[Valor Meta 2019]]</f>
        <v>25823.600000000002</v>
      </c>
      <c r="H1730" s="40">
        <f ca="1">RANDBETWEEN(70,120)/100*Tabla1[[#This Row],[Valor Real 2019]]</f>
        <v>30988.32</v>
      </c>
    </row>
    <row r="1731" spans="2:8" x14ac:dyDescent="0.25">
      <c r="B1731" s="33" t="s">
        <v>0</v>
      </c>
      <c r="C1731" s="36" t="str">
        <f ca="1">VLOOKUP(Tabla1[[#This Row],[Cuenta]],TABLAS!$C:$D,2,0)</f>
        <v>PERSONAL</v>
      </c>
      <c r="D1731" s="33" t="s">
        <v>39</v>
      </c>
      <c r="E1731" s="39" t="str">
        <f ca="1">VLOOKUP(RANDBETWEEN(1,65),TABLAS!$B$4:$D$68,2,0)</f>
        <v>Seguro de vida</v>
      </c>
      <c r="F1731" s="41">
        <f t="shared" ca="1" si="26"/>
        <v>8912</v>
      </c>
      <c r="G1731" s="41">
        <f ca="1">RANDBETWEEN(70,130)/100*Tabla1[[#This Row],[Valor Meta 2019]]</f>
        <v>9357.6</v>
      </c>
      <c r="H1731" s="40">
        <f ca="1">RANDBETWEEN(70,120)/100*Tabla1[[#This Row],[Valor Real 2019]]</f>
        <v>7486.0800000000008</v>
      </c>
    </row>
    <row r="1732" spans="2:8" x14ac:dyDescent="0.25">
      <c r="B1732" s="33" t="s">
        <v>0</v>
      </c>
      <c r="C1732" s="36" t="str">
        <f ca="1">VLOOKUP(Tabla1[[#This Row],[Cuenta]],TABLAS!$C:$D,2,0)</f>
        <v>DEPRECIACIÓN, MAQ Y EQUIPOS</v>
      </c>
      <c r="D1732" s="33" t="s">
        <v>39</v>
      </c>
      <c r="E1732" s="39" t="str">
        <f ca="1">VLOOKUP(RANDBETWEEN(1,65),TABLAS!$B$4:$D$68,2,0)</f>
        <v>Dperec.Muebles y enseres Costo</v>
      </c>
      <c r="F1732" s="41">
        <f t="shared" ca="1" si="26"/>
        <v>16261</v>
      </c>
      <c r="G1732" s="41">
        <f ca="1">RANDBETWEEN(70,130)/100*Tabla1[[#This Row],[Valor Meta 2019]]</f>
        <v>19513.2</v>
      </c>
      <c r="H1732" s="40">
        <f ca="1">RANDBETWEEN(70,120)/100*Tabla1[[#This Row],[Valor Real 2019]]</f>
        <v>13854.371999999999</v>
      </c>
    </row>
    <row r="1733" spans="2:8" x14ac:dyDescent="0.25">
      <c r="B1733" s="33" t="s">
        <v>0</v>
      </c>
      <c r="C1733" s="36" t="str">
        <f ca="1">VLOOKUP(Tabla1[[#This Row],[Cuenta]],TABLAS!$C:$D,2,0)</f>
        <v>PERSONAL</v>
      </c>
      <c r="D1733" s="33" t="s">
        <v>39</v>
      </c>
      <c r="E1733" s="39" t="str">
        <f ca="1">VLOOKUP(RANDBETWEEN(1,65),TABLAS!$B$4:$D$68,2,0)</f>
        <v>Sueldos</v>
      </c>
      <c r="F1733" s="41">
        <f t="shared" ca="1" si="26"/>
        <v>17602</v>
      </c>
      <c r="G1733" s="41">
        <f ca="1">RANDBETWEEN(70,130)/100*Tabla1[[#This Row],[Valor Meta 2019]]</f>
        <v>17425.98</v>
      </c>
      <c r="H1733" s="40">
        <f ca="1">RANDBETWEEN(70,120)/100*Tabla1[[#This Row],[Valor Real 2019]]</f>
        <v>20562.6564</v>
      </c>
    </row>
    <row r="1734" spans="2:8" x14ac:dyDescent="0.25">
      <c r="B1734" s="33" t="s">
        <v>0</v>
      </c>
      <c r="C1734" s="36" t="str">
        <f ca="1">VLOOKUP(Tabla1[[#This Row],[Cuenta]],TABLAS!$C:$D,2,0)</f>
        <v>DEPRECIACIÓN, MAQ Y EQUIPOS</v>
      </c>
      <c r="D1734" s="33" t="s">
        <v>39</v>
      </c>
      <c r="E1734" s="39" t="str">
        <f ca="1">VLOOKUP(RANDBETWEEN(1,65),TABLAS!$B$4:$D$68,2,0)</f>
        <v>Deprec.Equipo de transporte leasing</v>
      </c>
      <c r="F1734" s="41">
        <f t="shared" ref="F1734:F1797" ca="1" si="27">RANDBETWEEN(8000,30000)</f>
        <v>10902</v>
      </c>
      <c r="G1734" s="41">
        <f ca="1">RANDBETWEEN(70,130)/100*Tabla1[[#This Row],[Valor Meta 2019]]</f>
        <v>11992.2</v>
      </c>
      <c r="H1734" s="40">
        <f ca="1">RANDBETWEEN(70,120)/100*Tabla1[[#This Row],[Valor Real 2019]]</f>
        <v>10193.370000000001</v>
      </c>
    </row>
    <row r="1735" spans="2:8" x14ac:dyDescent="0.25">
      <c r="B1735" s="33" t="s">
        <v>0</v>
      </c>
      <c r="C1735" s="36" t="str">
        <f ca="1">VLOOKUP(Tabla1[[#This Row],[Cuenta]],TABLAS!$C:$D,2,0)</f>
        <v>SERVICIOS DE TERCEROS</v>
      </c>
      <c r="D1735" s="33" t="s">
        <v>39</v>
      </c>
      <c r="E1735" s="39" t="str">
        <f ca="1">VLOOKUP(RANDBETWEEN(1,65),TABLAS!$B$4:$D$68,2,0)</f>
        <v>Otros Fletes</v>
      </c>
      <c r="F1735" s="41">
        <f t="shared" ca="1" si="27"/>
        <v>20080</v>
      </c>
      <c r="G1735" s="41">
        <f ca="1">RANDBETWEEN(70,130)/100*Tabla1[[#This Row],[Valor Meta 2019]]</f>
        <v>20682.400000000001</v>
      </c>
      <c r="H1735" s="40">
        <f ca="1">RANDBETWEEN(70,120)/100*Tabla1[[#This Row],[Valor Real 2019]]</f>
        <v>17786.864000000001</v>
      </c>
    </row>
    <row r="1736" spans="2:8" x14ac:dyDescent="0.25">
      <c r="B1736" s="33" t="s">
        <v>0</v>
      </c>
      <c r="C1736" s="36" t="str">
        <f ca="1">VLOOKUP(Tabla1[[#This Row],[Cuenta]],TABLAS!$C:$D,2,0)</f>
        <v>PERSONAL</v>
      </c>
      <c r="D1736" s="33" t="s">
        <v>40</v>
      </c>
      <c r="E1736" s="39" t="str">
        <f ca="1">VLOOKUP(RANDBETWEEN(1,65),TABLAS!$B$4:$D$68,2,0)</f>
        <v>Uniformes</v>
      </c>
      <c r="F1736" s="41">
        <f t="shared" ca="1" si="27"/>
        <v>9011</v>
      </c>
      <c r="G1736" s="41">
        <f ca="1">RANDBETWEEN(70,130)/100*Tabla1[[#This Row],[Valor Meta 2019]]</f>
        <v>9821.9900000000016</v>
      </c>
      <c r="H1736" s="40">
        <f ca="1">RANDBETWEEN(70,120)/100*Tabla1[[#This Row],[Valor Real 2019]]</f>
        <v>11589.948200000001</v>
      </c>
    </row>
    <row r="1737" spans="2:8" x14ac:dyDescent="0.25">
      <c r="B1737" s="33" t="s">
        <v>0</v>
      </c>
      <c r="C1737" s="36" t="str">
        <f ca="1">VLOOKUP(Tabla1[[#This Row],[Cuenta]],TABLAS!$C:$D,2,0)</f>
        <v>GESTIÓN</v>
      </c>
      <c r="D1737" s="33" t="s">
        <v>40</v>
      </c>
      <c r="E1737" s="39" t="str">
        <f ca="1">VLOOKUP(RANDBETWEEN(1,65),TABLAS!$B$4:$D$68,2,0)</f>
        <v>Movilidad</v>
      </c>
      <c r="F1737" s="41">
        <f t="shared" ca="1" si="27"/>
        <v>8177</v>
      </c>
      <c r="G1737" s="41">
        <f ca="1">RANDBETWEEN(70,130)/100*Tabla1[[#This Row],[Valor Meta 2019]]</f>
        <v>10630.1</v>
      </c>
      <c r="H1737" s="40">
        <f ca="1">RANDBETWEEN(70,120)/100*Tabla1[[#This Row],[Valor Real 2019]]</f>
        <v>9141.8860000000004</v>
      </c>
    </row>
    <row r="1738" spans="2:8" x14ac:dyDescent="0.25">
      <c r="B1738" s="33" t="s">
        <v>0</v>
      </c>
      <c r="C1738" s="36" t="str">
        <f ca="1">VLOOKUP(Tabla1[[#This Row],[Cuenta]],TABLAS!$C:$D,2,0)</f>
        <v>DEPRECIACIÓN, MAQ Y EQUIPOS</v>
      </c>
      <c r="D1738" s="33" t="s">
        <v>40</v>
      </c>
      <c r="E1738" s="39" t="str">
        <f ca="1">VLOOKUP(RANDBETWEEN(1,65),TABLAS!$B$4:$D$68,2,0)</f>
        <v>Deprec. Edificaciones leasing</v>
      </c>
      <c r="F1738" s="41">
        <f t="shared" ca="1" si="27"/>
        <v>27706</v>
      </c>
      <c r="G1738" s="41">
        <f ca="1">RANDBETWEEN(70,130)/100*Tabla1[[#This Row],[Valor Meta 2019]]</f>
        <v>22441.86</v>
      </c>
      <c r="H1738" s="40">
        <f ca="1">RANDBETWEEN(70,120)/100*Tabla1[[#This Row],[Valor Real 2019]]</f>
        <v>17055.813600000001</v>
      </c>
    </row>
    <row r="1739" spans="2:8" x14ac:dyDescent="0.25">
      <c r="B1739" s="33" t="s">
        <v>0</v>
      </c>
      <c r="C1739" s="36" t="str">
        <f ca="1">VLOOKUP(Tabla1[[#This Row],[Cuenta]],TABLAS!$C:$D,2,0)</f>
        <v>GESTIÓN</v>
      </c>
      <c r="D1739" s="33" t="s">
        <v>40</v>
      </c>
      <c r="E1739" s="39" t="str">
        <f ca="1">VLOOKUP(RANDBETWEEN(1,65),TABLAS!$B$4:$D$68,2,0)</f>
        <v>Otros-Gastos Reparables</v>
      </c>
      <c r="F1739" s="41">
        <f t="shared" ca="1" si="27"/>
        <v>13811</v>
      </c>
      <c r="G1739" s="41">
        <f ca="1">RANDBETWEEN(70,130)/100*Tabla1[[#This Row],[Valor Meta 2019]]</f>
        <v>13258.56</v>
      </c>
      <c r="H1739" s="40">
        <f ca="1">RANDBETWEEN(70,120)/100*Tabla1[[#This Row],[Valor Real 2019]]</f>
        <v>13523.7312</v>
      </c>
    </row>
    <row r="1740" spans="2:8" x14ac:dyDescent="0.25">
      <c r="B1740" s="33" t="s">
        <v>0</v>
      </c>
      <c r="C1740" s="36" t="str">
        <f ca="1">VLOOKUP(Tabla1[[#This Row],[Cuenta]],TABLAS!$C:$D,2,0)</f>
        <v>SERVICIOS DE TERCEROS</v>
      </c>
      <c r="D1740" s="33" t="s">
        <v>40</v>
      </c>
      <c r="E1740" s="39" t="str">
        <f ca="1">VLOOKUP(RANDBETWEEN(1,65),TABLAS!$B$4:$D$68,2,0)</f>
        <v>Limpieza</v>
      </c>
      <c r="F1740" s="41">
        <f t="shared" ca="1" si="27"/>
        <v>22986</v>
      </c>
      <c r="G1740" s="41">
        <f ca="1">RANDBETWEEN(70,130)/100*Tabla1[[#This Row],[Valor Meta 2019]]</f>
        <v>28272.78</v>
      </c>
      <c r="H1740" s="40">
        <f ca="1">RANDBETWEEN(70,120)/100*Tabla1[[#This Row],[Valor Real 2019]]</f>
        <v>27424.596599999997</v>
      </c>
    </row>
    <row r="1741" spans="2:8" x14ac:dyDescent="0.25">
      <c r="B1741" s="33" t="s">
        <v>0</v>
      </c>
      <c r="C1741" s="36" t="str">
        <f ca="1">VLOOKUP(Tabla1[[#This Row],[Cuenta]],TABLAS!$C:$D,2,0)</f>
        <v>GESTIÓN</v>
      </c>
      <c r="D1741" s="33" t="s">
        <v>40</v>
      </c>
      <c r="E1741" s="39" t="str">
        <f ca="1">VLOOKUP(RANDBETWEEN(1,65),TABLAS!$B$4:$D$68,2,0)</f>
        <v>Seguros-Responsabilidad civil</v>
      </c>
      <c r="F1741" s="41">
        <f t="shared" ca="1" si="27"/>
        <v>29143</v>
      </c>
      <c r="G1741" s="41">
        <f ca="1">RANDBETWEEN(70,130)/100*Tabla1[[#This Row],[Valor Meta 2019]]</f>
        <v>27394.42</v>
      </c>
      <c r="H1741" s="40">
        <f ca="1">RANDBETWEEN(70,120)/100*Tabla1[[#This Row],[Valor Real 2019]]</f>
        <v>27668.3642</v>
      </c>
    </row>
    <row r="1742" spans="2:8" x14ac:dyDescent="0.25">
      <c r="B1742" s="33" t="s">
        <v>0</v>
      </c>
      <c r="C1742" s="36" t="str">
        <f ca="1">VLOOKUP(Tabla1[[#This Row],[Cuenta]],TABLAS!$C:$D,2,0)</f>
        <v>DEPRECIACIÓN, MAQ Y EQUIPOS</v>
      </c>
      <c r="D1742" s="33" t="s">
        <v>40</v>
      </c>
      <c r="E1742" s="39" t="str">
        <f ca="1">VLOOKUP(RANDBETWEEN(1,65),TABLAS!$B$4:$D$68,2,0)</f>
        <v>Deprec.Equipo de computo Costo</v>
      </c>
      <c r="F1742" s="41">
        <f t="shared" ca="1" si="27"/>
        <v>14059</v>
      </c>
      <c r="G1742" s="41">
        <f ca="1">RANDBETWEEN(70,130)/100*Tabla1[[#This Row],[Valor Meta 2019]]</f>
        <v>10966.02</v>
      </c>
      <c r="H1742" s="40">
        <f ca="1">RANDBETWEEN(70,120)/100*Tabla1[[#This Row],[Valor Real 2019]]</f>
        <v>8443.8353999999999</v>
      </c>
    </row>
    <row r="1743" spans="2:8" x14ac:dyDescent="0.25">
      <c r="B1743" s="33" t="s">
        <v>0</v>
      </c>
      <c r="C1743" s="36" t="str">
        <f ca="1">VLOOKUP(Tabla1[[#This Row],[Cuenta]],TABLAS!$C:$D,2,0)</f>
        <v>SERVICIOS DE TERCEROS</v>
      </c>
      <c r="D1743" s="33" t="s">
        <v>40</v>
      </c>
      <c r="E1743" s="39" t="str">
        <f ca="1">VLOOKUP(RANDBETWEEN(1,65),TABLAS!$B$4:$D$68,2,0)</f>
        <v>Vigilancia</v>
      </c>
      <c r="F1743" s="41">
        <f t="shared" ca="1" si="27"/>
        <v>22561</v>
      </c>
      <c r="G1743" s="41">
        <f ca="1">RANDBETWEEN(70,130)/100*Tabla1[[#This Row],[Valor Meta 2019]]</f>
        <v>20530.510000000002</v>
      </c>
      <c r="H1743" s="40">
        <f ca="1">RANDBETWEEN(70,120)/100*Tabla1[[#This Row],[Valor Real 2019]]</f>
        <v>21762.340600000003</v>
      </c>
    </row>
    <row r="1744" spans="2:8" x14ac:dyDescent="0.25">
      <c r="B1744" s="33" t="s">
        <v>0</v>
      </c>
      <c r="C1744" s="36" t="str">
        <f ca="1">VLOOKUP(Tabla1[[#This Row],[Cuenta]],TABLAS!$C:$D,2,0)</f>
        <v>PERSONAL</v>
      </c>
      <c r="D1744" s="33" t="s">
        <v>41</v>
      </c>
      <c r="E1744" s="39" t="str">
        <f ca="1">VLOOKUP(RANDBETWEEN(1,65),TABLAS!$B$4:$D$68,2,0)</f>
        <v>Atenciones y obsequios al personal</v>
      </c>
      <c r="F1744" s="41">
        <f t="shared" ca="1" si="27"/>
        <v>20235</v>
      </c>
      <c r="G1744" s="41">
        <f ca="1">RANDBETWEEN(70,130)/100*Tabla1[[#This Row],[Valor Meta 2019]]</f>
        <v>19223.25</v>
      </c>
      <c r="H1744" s="40">
        <f ca="1">RANDBETWEEN(70,120)/100*Tabla1[[#This Row],[Valor Real 2019]]</f>
        <v>18262.087499999998</v>
      </c>
    </row>
    <row r="1745" spans="2:8" x14ac:dyDescent="0.25">
      <c r="B1745" s="33" t="s">
        <v>0</v>
      </c>
      <c r="C1745" s="36" t="str">
        <f ca="1">VLOOKUP(Tabla1[[#This Row],[Cuenta]],TABLAS!$C:$D,2,0)</f>
        <v>GESTIÓN</v>
      </c>
      <c r="D1745" s="33" t="s">
        <v>41</v>
      </c>
      <c r="E1745" s="39" t="str">
        <f ca="1">VLOOKUP(RANDBETWEEN(1,65),TABLAS!$B$4:$D$68,2,0)</f>
        <v>Costo neto enajenaci¾n</v>
      </c>
      <c r="F1745" s="41">
        <f t="shared" ca="1" si="27"/>
        <v>8250</v>
      </c>
      <c r="G1745" s="41">
        <f ca="1">RANDBETWEEN(70,130)/100*Tabla1[[#This Row],[Valor Meta 2019]]</f>
        <v>7755</v>
      </c>
      <c r="H1745" s="40">
        <f ca="1">RANDBETWEEN(70,120)/100*Tabla1[[#This Row],[Valor Real 2019]]</f>
        <v>7910.1</v>
      </c>
    </row>
    <row r="1746" spans="2:8" x14ac:dyDescent="0.25">
      <c r="B1746" s="33" t="s">
        <v>0</v>
      </c>
      <c r="C1746" s="36" t="str">
        <f ca="1">VLOOKUP(Tabla1[[#This Row],[Cuenta]],TABLAS!$C:$D,2,0)</f>
        <v>PERSONAL</v>
      </c>
      <c r="D1746" s="33" t="s">
        <v>41</v>
      </c>
      <c r="E1746" s="39" t="str">
        <f ca="1">VLOOKUP(RANDBETWEEN(1,65),TABLAS!$B$4:$D$68,2,0)</f>
        <v>Participacion de utilidades</v>
      </c>
      <c r="F1746" s="41">
        <f t="shared" ca="1" si="27"/>
        <v>14401</v>
      </c>
      <c r="G1746" s="41">
        <f ca="1">RANDBETWEEN(70,130)/100*Tabla1[[#This Row],[Valor Meta 2019]]</f>
        <v>12960.9</v>
      </c>
      <c r="H1746" s="40">
        <f ca="1">RANDBETWEEN(70,120)/100*Tabla1[[#This Row],[Valor Real 2019]]</f>
        <v>11664.81</v>
      </c>
    </row>
    <row r="1747" spans="2:8" x14ac:dyDescent="0.25">
      <c r="B1747" s="33" t="s">
        <v>0</v>
      </c>
      <c r="C1747" s="36" t="str">
        <f ca="1">VLOOKUP(Tabla1[[#This Row],[Cuenta]],TABLAS!$C:$D,2,0)</f>
        <v>SERVICIOS DE TERCEROS</v>
      </c>
      <c r="D1747" s="33" t="s">
        <v>41</v>
      </c>
      <c r="E1747" s="39" t="str">
        <f ca="1">VLOOKUP(RANDBETWEEN(1,65),TABLAS!$B$4:$D$68,2,0)</f>
        <v>Gasto de viaje</v>
      </c>
      <c r="F1747" s="41">
        <f t="shared" ca="1" si="27"/>
        <v>29713</v>
      </c>
      <c r="G1747" s="41">
        <f ca="1">RANDBETWEEN(70,130)/100*Tabla1[[#This Row],[Valor Meta 2019]]</f>
        <v>23770.400000000001</v>
      </c>
      <c r="H1747" s="40">
        <f ca="1">RANDBETWEEN(70,120)/100*Tabla1[[#This Row],[Valor Real 2019]]</f>
        <v>17827.800000000003</v>
      </c>
    </row>
    <row r="1748" spans="2:8" x14ac:dyDescent="0.25">
      <c r="B1748" s="33" t="s">
        <v>0</v>
      </c>
      <c r="C1748" s="36" t="str">
        <f ca="1">VLOOKUP(Tabla1[[#This Row],[Cuenta]],TABLAS!$C:$D,2,0)</f>
        <v>DEPRECIACIÓN, MAQ Y EQUIPOS</v>
      </c>
      <c r="D1748" s="33" t="s">
        <v>41</v>
      </c>
      <c r="E1748" s="39" t="str">
        <f ca="1">VLOOKUP(RANDBETWEEN(1,65),TABLAS!$B$4:$D$68,2,0)</f>
        <v>Perdida medicion activos-MercaderÝa Difer.inventar</v>
      </c>
      <c r="F1748" s="41">
        <f t="shared" ca="1" si="27"/>
        <v>25896</v>
      </c>
      <c r="G1748" s="41">
        <f ca="1">RANDBETWEEN(70,130)/100*Tabla1[[#This Row],[Valor Meta 2019]]</f>
        <v>30298.32</v>
      </c>
      <c r="H1748" s="40">
        <f ca="1">RANDBETWEEN(70,120)/100*Tabla1[[#This Row],[Valor Real 2019]]</f>
        <v>34843.067999999999</v>
      </c>
    </row>
    <row r="1749" spans="2:8" x14ac:dyDescent="0.25">
      <c r="B1749" s="33" t="s">
        <v>0</v>
      </c>
      <c r="C1749" s="36" t="str">
        <f ca="1">VLOOKUP(Tabla1[[#This Row],[Cuenta]],TABLAS!$C:$D,2,0)</f>
        <v>DEPRECIACIÓN, MAQ Y EQUIPOS</v>
      </c>
      <c r="D1749" s="33" t="s">
        <v>41</v>
      </c>
      <c r="E1749" s="39" t="str">
        <f ca="1">VLOOKUP(RANDBETWEEN(1,65),TABLAS!$B$4:$D$68,2,0)</f>
        <v>Deprc.Muebles y enseres leasing</v>
      </c>
      <c r="F1749" s="41">
        <f t="shared" ca="1" si="27"/>
        <v>15541</v>
      </c>
      <c r="G1749" s="41">
        <f ca="1">RANDBETWEEN(70,130)/100*Tabla1[[#This Row],[Valor Meta 2019]]</f>
        <v>14919.359999999999</v>
      </c>
      <c r="H1749" s="40">
        <f ca="1">RANDBETWEEN(70,120)/100*Tabla1[[#This Row],[Valor Real 2019]]</f>
        <v>13278.230399999999</v>
      </c>
    </row>
    <row r="1750" spans="2:8" x14ac:dyDescent="0.25">
      <c r="B1750" s="33" t="s">
        <v>0</v>
      </c>
      <c r="C1750" s="36" t="str">
        <f ca="1">VLOOKUP(Tabla1[[#This Row],[Cuenta]],TABLAS!$C:$D,2,0)</f>
        <v>DEPRECIACIÓN, MAQ Y EQUIPOS</v>
      </c>
      <c r="D1750" s="33" t="s">
        <v>42</v>
      </c>
      <c r="E1750" s="39" t="str">
        <f ca="1">VLOOKUP(RANDBETWEEN(1,65),TABLAS!$B$4:$D$68,2,0)</f>
        <v>Deprec.Maquinarias Costo</v>
      </c>
      <c r="F1750" s="41">
        <f t="shared" ca="1" si="27"/>
        <v>21652</v>
      </c>
      <c r="G1750" s="41">
        <f ca="1">RANDBETWEEN(70,130)/100*Tabla1[[#This Row],[Valor Meta 2019]]</f>
        <v>25765.879999999997</v>
      </c>
      <c r="H1750" s="40">
        <f ca="1">RANDBETWEEN(70,120)/100*Tabla1[[#This Row],[Valor Real 2019]]</f>
        <v>25765.879999999997</v>
      </c>
    </row>
    <row r="1751" spans="2:8" x14ac:dyDescent="0.25">
      <c r="B1751" s="33" t="s">
        <v>0</v>
      </c>
      <c r="C1751" s="36" t="str">
        <f ca="1">VLOOKUP(Tabla1[[#This Row],[Cuenta]],TABLAS!$C:$D,2,0)</f>
        <v>PERSONAL</v>
      </c>
      <c r="D1751" s="33" t="s">
        <v>42</v>
      </c>
      <c r="E1751" s="39" t="str">
        <f ca="1">VLOOKUP(RANDBETWEEN(1,65),TABLAS!$B$4:$D$68,2,0)</f>
        <v>Uniformes</v>
      </c>
      <c r="F1751" s="41">
        <f t="shared" ca="1" si="27"/>
        <v>25462</v>
      </c>
      <c r="G1751" s="41">
        <f ca="1">RANDBETWEEN(70,130)/100*Tabla1[[#This Row],[Valor Meta 2019]]</f>
        <v>31572.880000000001</v>
      </c>
      <c r="H1751" s="40">
        <f ca="1">RANDBETWEEN(70,120)/100*Tabla1[[#This Row],[Valor Real 2019]]</f>
        <v>37255.998399999997</v>
      </c>
    </row>
    <row r="1752" spans="2:8" x14ac:dyDescent="0.25">
      <c r="B1752" s="33" t="s">
        <v>0</v>
      </c>
      <c r="C1752" s="36" t="str">
        <f ca="1">VLOOKUP(Tabla1[[#This Row],[Cuenta]],TABLAS!$C:$D,2,0)</f>
        <v>DEPRECIACIÓN, MAQ Y EQUIPOS</v>
      </c>
      <c r="D1752" s="33" t="s">
        <v>42</v>
      </c>
      <c r="E1752" s="39" t="str">
        <f ca="1">VLOOKUP(RANDBETWEEN(1,65),TABLAS!$B$4:$D$68,2,0)</f>
        <v>Deprec.Equipo de computo leasing</v>
      </c>
      <c r="F1752" s="41">
        <f t="shared" ca="1" si="27"/>
        <v>20924</v>
      </c>
      <c r="G1752" s="41">
        <f ca="1">RANDBETWEEN(70,130)/100*Tabla1[[#This Row],[Valor Meta 2019]]</f>
        <v>16320.720000000001</v>
      </c>
      <c r="H1752" s="40">
        <f ca="1">RANDBETWEEN(70,120)/100*Tabla1[[#This Row],[Valor Real 2019]]</f>
        <v>14362.233600000001</v>
      </c>
    </row>
    <row r="1753" spans="2:8" x14ac:dyDescent="0.25">
      <c r="B1753" s="33" t="s">
        <v>0</v>
      </c>
      <c r="C1753" s="36" t="str">
        <f ca="1">VLOOKUP(Tabla1[[#This Row],[Cuenta]],TABLAS!$C:$D,2,0)</f>
        <v>PERSONAL</v>
      </c>
      <c r="D1753" s="33" t="s">
        <v>42</v>
      </c>
      <c r="E1753" s="39" t="str">
        <f ca="1">VLOOKUP(RANDBETWEEN(1,65),TABLAS!$B$4:$D$68,2,0)</f>
        <v>SCTR-Seg complemntario trabajo de riesgo</v>
      </c>
      <c r="F1753" s="41">
        <f t="shared" ca="1" si="27"/>
        <v>17312</v>
      </c>
      <c r="G1753" s="41">
        <f ca="1">RANDBETWEEN(70,130)/100*Tabla1[[#This Row],[Valor Meta 2019]]</f>
        <v>13849.6</v>
      </c>
      <c r="H1753" s="40">
        <f ca="1">RANDBETWEEN(70,120)/100*Tabla1[[#This Row],[Valor Real 2019]]</f>
        <v>13434.111999999999</v>
      </c>
    </row>
    <row r="1754" spans="2:8" x14ac:dyDescent="0.25">
      <c r="B1754" s="33" t="s">
        <v>0</v>
      </c>
      <c r="C1754" s="36" t="str">
        <f ca="1">VLOOKUP(Tabla1[[#This Row],[Cuenta]],TABLAS!$C:$D,2,0)</f>
        <v>DEPRECIACIÓN, MAQ Y EQUIPOS</v>
      </c>
      <c r="D1754" s="33" t="s">
        <v>42</v>
      </c>
      <c r="E1754" s="39" t="str">
        <f ca="1">VLOOKUP(RANDBETWEEN(1,65),TABLAS!$B$4:$D$68,2,0)</f>
        <v>Deprec.Equipos diversos Costo</v>
      </c>
      <c r="F1754" s="41">
        <f t="shared" ca="1" si="27"/>
        <v>23786</v>
      </c>
      <c r="G1754" s="41">
        <f ca="1">RANDBETWEEN(70,130)/100*Tabla1[[#This Row],[Valor Meta 2019]]</f>
        <v>24261.72</v>
      </c>
      <c r="H1754" s="40">
        <f ca="1">RANDBETWEEN(70,120)/100*Tabla1[[#This Row],[Valor Real 2019]]</f>
        <v>23533.868399999999</v>
      </c>
    </row>
    <row r="1755" spans="2:8" x14ac:dyDescent="0.25">
      <c r="B1755" s="33" t="s">
        <v>0</v>
      </c>
      <c r="C1755" s="36" t="str">
        <f ca="1">VLOOKUP(Tabla1[[#This Row],[Cuenta]],TABLAS!$C:$D,2,0)</f>
        <v>PERSONAL</v>
      </c>
      <c r="D1755" s="33" t="s">
        <v>42</v>
      </c>
      <c r="E1755" s="39" t="str">
        <f ca="1">VLOOKUP(RANDBETWEEN(1,65),TABLAS!$B$4:$D$68,2,0)</f>
        <v>Indemnizacion Despido Arbitrario</v>
      </c>
      <c r="F1755" s="41">
        <f t="shared" ca="1" si="27"/>
        <v>17992</v>
      </c>
      <c r="G1755" s="41">
        <f ca="1">RANDBETWEEN(70,130)/100*Tabla1[[#This Row],[Valor Meta 2019]]</f>
        <v>21590.399999999998</v>
      </c>
      <c r="H1755" s="40">
        <f ca="1">RANDBETWEEN(70,120)/100*Tabla1[[#This Row],[Valor Real 2019]]</f>
        <v>25044.863999999994</v>
      </c>
    </row>
    <row r="1756" spans="2:8" x14ac:dyDescent="0.25">
      <c r="B1756" s="33" t="s">
        <v>0</v>
      </c>
      <c r="C1756" s="36" t="str">
        <f ca="1">VLOOKUP(Tabla1[[#This Row],[Cuenta]],TABLAS!$C:$D,2,0)</f>
        <v>PERSONAL</v>
      </c>
      <c r="D1756" s="33" t="s">
        <v>42</v>
      </c>
      <c r="E1756" s="39" t="str">
        <f ca="1">VLOOKUP(RANDBETWEEN(1,65),TABLAS!$B$4:$D$68,2,0)</f>
        <v>Participacion de utilidades</v>
      </c>
      <c r="F1756" s="41">
        <f t="shared" ca="1" si="27"/>
        <v>12086</v>
      </c>
      <c r="G1756" s="41">
        <f ca="1">RANDBETWEEN(70,130)/100*Tabla1[[#This Row],[Valor Meta 2019]]</f>
        <v>13052.880000000001</v>
      </c>
      <c r="H1756" s="40">
        <f ca="1">RANDBETWEEN(70,120)/100*Tabla1[[#This Row],[Valor Real 2019]]</f>
        <v>13574.995200000001</v>
      </c>
    </row>
    <row r="1757" spans="2:8" x14ac:dyDescent="0.25">
      <c r="B1757" s="33" t="s">
        <v>0</v>
      </c>
      <c r="C1757" s="36" t="str">
        <f ca="1">VLOOKUP(Tabla1[[#This Row],[Cuenta]],TABLAS!$C:$D,2,0)</f>
        <v>PERSONAL</v>
      </c>
      <c r="D1757" s="33" t="s">
        <v>42</v>
      </c>
      <c r="E1757" s="39" t="str">
        <f ca="1">VLOOKUP(RANDBETWEEN(1,65),TABLAS!$B$4:$D$68,2,0)</f>
        <v>Uniformes</v>
      </c>
      <c r="F1757" s="41">
        <f t="shared" ca="1" si="27"/>
        <v>25216</v>
      </c>
      <c r="G1757" s="41">
        <f ca="1">RANDBETWEEN(70,130)/100*Tabla1[[#This Row],[Valor Meta 2019]]</f>
        <v>31772.16</v>
      </c>
      <c r="H1757" s="40">
        <f ca="1">RANDBETWEEN(70,120)/100*Tabla1[[#This Row],[Valor Real 2019]]</f>
        <v>38126.591999999997</v>
      </c>
    </row>
    <row r="1758" spans="2:8" x14ac:dyDescent="0.25">
      <c r="B1758" s="33" t="s">
        <v>0</v>
      </c>
      <c r="C1758" s="36" t="str">
        <f ca="1">VLOOKUP(Tabla1[[#This Row],[Cuenta]],TABLAS!$C:$D,2,0)</f>
        <v>DEPRECIACIÓN, MAQ Y EQUIPOS</v>
      </c>
      <c r="D1758" s="33" t="s">
        <v>42</v>
      </c>
      <c r="E1758" s="39" t="str">
        <f ca="1">VLOOKUP(RANDBETWEEN(1,65),TABLAS!$B$4:$D$68,2,0)</f>
        <v>Dperec.Muebles y enseres Costo</v>
      </c>
      <c r="F1758" s="41">
        <f t="shared" ca="1" si="27"/>
        <v>23898</v>
      </c>
      <c r="G1758" s="41">
        <f ca="1">RANDBETWEEN(70,130)/100*Tabla1[[#This Row],[Valor Meta 2019]]</f>
        <v>25092.9</v>
      </c>
      <c r="H1758" s="40">
        <f ca="1">RANDBETWEEN(70,120)/100*Tabla1[[#This Row],[Valor Real 2019]]</f>
        <v>29860.550999999999</v>
      </c>
    </row>
    <row r="1759" spans="2:8" x14ac:dyDescent="0.25">
      <c r="B1759" s="33" t="s">
        <v>0</v>
      </c>
      <c r="C1759" s="36" t="str">
        <f ca="1">VLOOKUP(Tabla1[[#This Row],[Cuenta]],TABLAS!$C:$D,2,0)</f>
        <v>DEPRECIACIÓN, MAQ Y EQUIPOS</v>
      </c>
      <c r="D1759" s="33" t="s">
        <v>42</v>
      </c>
      <c r="E1759" s="39" t="str">
        <f ca="1">VLOOKUP(RANDBETWEEN(1,65),TABLAS!$B$4:$D$68,2,0)</f>
        <v>Deprec.Equipo de computo Costo</v>
      </c>
      <c r="F1759" s="41">
        <f t="shared" ca="1" si="27"/>
        <v>24531</v>
      </c>
      <c r="G1759" s="41">
        <f ca="1">RANDBETWEEN(70,130)/100*Tabla1[[#This Row],[Valor Meta 2019]]</f>
        <v>28701.269999999997</v>
      </c>
      <c r="H1759" s="40">
        <f ca="1">RANDBETWEEN(70,120)/100*Tabla1[[#This Row],[Valor Real 2019]]</f>
        <v>21525.952499999999</v>
      </c>
    </row>
    <row r="1760" spans="2:8" x14ac:dyDescent="0.25">
      <c r="B1760" s="33" t="s">
        <v>0</v>
      </c>
      <c r="C1760" s="36" t="str">
        <f ca="1">VLOOKUP(Tabla1[[#This Row],[Cuenta]],TABLAS!$C:$D,2,0)</f>
        <v>SERVICIOS DE TERCEROS</v>
      </c>
      <c r="D1760" s="33" t="s">
        <v>42</v>
      </c>
      <c r="E1760" s="39" t="str">
        <f ca="1">VLOOKUP(RANDBETWEEN(1,65),TABLAS!$B$4:$D$68,2,0)</f>
        <v>Reparaciones Vehiculos</v>
      </c>
      <c r="F1760" s="41">
        <f t="shared" ca="1" si="27"/>
        <v>17471</v>
      </c>
      <c r="G1760" s="41">
        <f ca="1">RANDBETWEEN(70,130)/100*Tabla1[[#This Row],[Valor Meta 2019]]</f>
        <v>15723.9</v>
      </c>
      <c r="H1760" s="40">
        <f ca="1">RANDBETWEEN(70,120)/100*Tabla1[[#This Row],[Valor Real 2019]]</f>
        <v>11321.207999999999</v>
      </c>
    </row>
    <row r="1761" spans="2:8" x14ac:dyDescent="0.25">
      <c r="B1761" s="33" t="s">
        <v>0</v>
      </c>
      <c r="C1761" s="36" t="str">
        <f ca="1">VLOOKUP(Tabla1[[#This Row],[Cuenta]],TABLAS!$C:$D,2,0)</f>
        <v>GESTIÓN</v>
      </c>
      <c r="D1761" s="33" t="s">
        <v>42</v>
      </c>
      <c r="E1761" s="39" t="str">
        <f ca="1">VLOOKUP(RANDBETWEEN(1,65),TABLAS!$B$4:$D$68,2,0)</f>
        <v>SOAT</v>
      </c>
      <c r="F1761" s="41">
        <f t="shared" ca="1" si="27"/>
        <v>24166</v>
      </c>
      <c r="G1761" s="41">
        <f ca="1">RANDBETWEEN(70,130)/100*Tabla1[[#This Row],[Valor Meta 2019]]</f>
        <v>25374.3</v>
      </c>
      <c r="H1761" s="40">
        <f ca="1">RANDBETWEEN(70,120)/100*Tabla1[[#This Row],[Valor Real 2019]]</f>
        <v>21568.154999999999</v>
      </c>
    </row>
    <row r="1762" spans="2:8" x14ac:dyDescent="0.25">
      <c r="B1762" s="33" t="s">
        <v>0</v>
      </c>
      <c r="C1762" s="36" t="str">
        <f ca="1">VLOOKUP(Tabla1[[#This Row],[Cuenta]],TABLAS!$C:$D,2,0)</f>
        <v>SERVICIOS DE TERCEROS</v>
      </c>
      <c r="D1762" s="33" t="s">
        <v>42</v>
      </c>
      <c r="E1762" s="39" t="str">
        <f ca="1">VLOOKUP(RANDBETWEEN(1,65),TABLAS!$B$4:$D$68,2,0)</f>
        <v>Flete Local</v>
      </c>
      <c r="F1762" s="41">
        <f t="shared" ca="1" si="27"/>
        <v>15832</v>
      </c>
      <c r="G1762" s="41">
        <f ca="1">RANDBETWEEN(70,130)/100*Tabla1[[#This Row],[Valor Meta 2019]]</f>
        <v>15357.039999999999</v>
      </c>
      <c r="H1762" s="40">
        <f ca="1">RANDBETWEEN(70,120)/100*Tabla1[[#This Row],[Valor Real 2019]]</f>
        <v>13974.9064</v>
      </c>
    </row>
    <row r="1763" spans="2:8" x14ac:dyDescent="0.25">
      <c r="B1763" s="33" t="s">
        <v>0</v>
      </c>
      <c r="C1763" s="36" t="str">
        <f ca="1">VLOOKUP(Tabla1[[#This Row],[Cuenta]],TABLAS!$C:$D,2,0)</f>
        <v>DEPRECIACIÓN, MAQ Y EQUIPOS</v>
      </c>
      <c r="D1763" s="33" t="s">
        <v>42</v>
      </c>
      <c r="E1763" s="39" t="str">
        <f ca="1">VLOOKUP(RANDBETWEEN(1,65),TABLAS!$B$4:$D$68,2,0)</f>
        <v>Depre.Equipos diversos leasing</v>
      </c>
      <c r="F1763" s="41">
        <f t="shared" ca="1" si="27"/>
        <v>17160</v>
      </c>
      <c r="G1763" s="41">
        <f ca="1">RANDBETWEEN(70,130)/100*Tabla1[[#This Row],[Valor Meta 2019]]</f>
        <v>15272.4</v>
      </c>
      <c r="H1763" s="40">
        <f ca="1">RANDBETWEEN(70,120)/100*Tabla1[[#This Row],[Valor Real 2019]]</f>
        <v>16799.64</v>
      </c>
    </row>
    <row r="1764" spans="2:8" x14ac:dyDescent="0.25">
      <c r="B1764" s="33" t="s">
        <v>0</v>
      </c>
      <c r="C1764" s="36" t="str">
        <f ca="1">VLOOKUP(Tabla1[[#This Row],[Cuenta]],TABLAS!$C:$D,2,0)</f>
        <v>PERSONAL</v>
      </c>
      <c r="D1764" s="33" t="s">
        <v>42</v>
      </c>
      <c r="E1764" s="39" t="str">
        <f ca="1">VLOOKUP(RANDBETWEEN(1,65),TABLAS!$B$4:$D$68,2,0)</f>
        <v>Gratif. Ordinarias Empleados</v>
      </c>
      <c r="F1764" s="41">
        <f t="shared" ca="1" si="27"/>
        <v>18129</v>
      </c>
      <c r="G1764" s="41">
        <f ca="1">RANDBETWEEN(70,130)/100*Tabla1[[#This Row],[Valor Meta 2019]]</f>
        <v>18854.16</v>
      </c>
      <c r="H1764" s="40">
        <f ca="1">RANDBETWEEN(70,120)/100*Tabla1[[#This Row],[Valor Real 2019]]</f>
        <v>20173.9512</v>
      </c>
    </row>
    <row r="1765" spans="2:8" x14ac:dyDescent="0.25">
      <c r="B1765" s="33" t="s">
        <v>0</v>
      </c>
      <c r="C1765" s="36" t="str">
        <f ca="1">VLOOKUP(Tabla1[[#This Row],[Cuenta]],TABLAS!$C:$D,2,0)</f>
        <v>SERVICIOS DE TERCEROS</v>
      </c>
      <c r="D1765" s="33" t="s">
        <v>43</v>
      </c>
      <c r="E1765" s="39" t="str">
        <f ca="1">VLOOKUP(RANDBETWEEN(1,65),TABLAS!$B$4:$D$68,2,0)</f>
        <v>Reparaciones Vehiculos</v>
      </c>
      <c r="F1765" s="41">
        <f t="shared" ca="1" si="27"/>
        <v>13199</v>
      </c>
      <c r="G1765" s="41">
        <f ca="1">RANDBETWEEN(70,130)/100*Tabla1[[#This Row],[Valor Meta 2019]]</f>
        <v>10559.2</v>
      </c>
      <c r="H1765" s="40">
        <f ca="1">RANDBETWEEN(70,120)/100*Tabla1[[#This Row],[Valor Real 2019]]</f>
        <v>9186.5040000000008</v>
      </c>
    </row>
    <row r="1766" spans="2:8" x14ac:dyDescent="0.25">
      <c r="B1766" s="33" t="s">
        <v>0</v>
      </c>
      <c r="C1766" s="36" t="str">
        <f ca="1">VLOOKUP(Tabla1[[#This Row],[Cuenta]],TABLAS!$C:$D,2,0)</f>
        <v>DEPRECIACIÓN, MAQ Y EQUIPOS</v>
      </c>
      <c r="D1766" s="33" t="s">
        <v>43</v>
      </c>
      <c r="E1766" s="39" t="str">
        <f ca="1">VLOOKUP(RANDBETWEEN(1,65),TABLAS!$B$4:$D$68,2,0)</f>
        <v>Amortiz.Software Costo</v>
      </c>
      <c r="F1766" s="41">
        <f t="shared" ca="1" si="27"/>
        <v>19178</v>
      </c>
      <c r="G1766" s="41">
        <f ca="1">RANDBETWEEN(70,130)/100*Tabla1[[#This Row],[Valor Meta 2019]]</f>
        <v>13999.94</v>
      </c>
      <c r="H1766" s="40">
        <f ca="1">RANDBETWEEN(70,120)/100*Tabla1[[#This Row],[Valor Real 2019]]</f>
        <v>12879.944800000001</v>
      </c>
    </row>
    <row r="1767" spans="2:8" x14ac:dyDescent="0.25">
      <c r="B1767" s="33" t="s">
        <v>0</v>
      </c>
      <c r="C1767" s="36" t="str">
        <f ca="1">VLOOKUP(Tabla1[[#This Row],[Cuenta]],TABLAS!$C:$D,2,0)</f>
        <v>PERSONAL</v>
      </c>
      <c r="D1767" s="33" t="s">
        <v>43</v>
      </c>
      <c r="E1767" s="39" t="str">
        <f ca="1">VLOOKUP(RANDBETWEEN(1,65),TABLAS!$B$4:$D$68,2,0)</f>
        <v>Descanso medico</v>
      </c>
      <c r="F1767" s="41">
        <f t="shared" ca="1" si="27"/>
        <v>29328</v>
      </c>
      <c r="G1767" s="41">
        <f ca="1">RANDBETWEEN(70,130)/100*Tabla1[[#This Row],[Valor Meta 2019]]</f>
        <v>23169.120000000003</v>
      </c>
      <c r="H1767" s="40">
        <f ca="1">RANDBETWEEN(70,120)/100*Tabla1[[#This Row],[Valor Real 2019]]</f>
        <v>26644.488000000001</v>
      </c>
    </row>
    <row r="1768" spans="2:8" x14ac:dyDescent="0.25">
      <c r="B1768" s="33" t="s">
        <v>0</v>
      </c>
      <c r="C1768" s="36" t="str">
        <f ca="1">VLOOKUP(Tabla1[[#This Row],[Cuenta]],TABLAS!$C:$D,2,0)</f>
        <v>PERSONAL</v>
      </c>
      <c r="D1768" s="33" t="s">
        <v>43</v>
      </c>
      <c r="E1768" s="39" t="str">
        <f ca="1">VLOOKUP(RANDBETWEEN(1,65),TABLAS!$B$4:$D$68,2,0)</f>
        <v>Movilidad y/o servicio de Transporte</v>
      </c>
      <c r="F1768" s="41">
        <f t="shared" ca="1" si="27"/>
        <v>27629</v>
      </c>
      <c r="G1768" s="41">
        <f ca="1">RANDBETWEEN(70,130)/100*Tabla1[[#This Row],[Valor Meta 2019]]</f>
        <v>20998.04</v>
      </c>
      <c r="H1768" s="40">
        <f ca="1">RANDBETWEEN(70,120)/100*Tabla1[[#This Row],[Valor Real 2019]]</f>
        <v>21208.020400000001</v>
      </c>
    </row>
    <row r="1769" spans="2:8" x14ac:dyDescent="0.25">
      <c r="B1769" s="33" t="s">
        <v>0</v>
      </c>
      <c r="C1769" s="36" t="str">
        <f ca="1">VLOOKUP(Tabla1[[#This Row],[Cuenta]],TABLAS!$C:$D,2,0)</f>
        <v>DEPRECIACIÓN, MAQ Y EQUIPOS</v>
      </c>
      <c r="D1769" s="33" t="s">
        <v>43</v>
      </c>
      <c r="E1769" s="39" t="str">
        <f ca="1">VLOOKUP(RANDBETWEEN(1,65),TABLAS!$B$4:$D$68,2,0)</f>
        <v>Dperec.Muebles y enseres Costo</v>
      </c>
      <c r="F1769" s="41">
        <f t="shared" ca="1" si="27"/>
        <v>18820</v>
      </c>
      <c r="G1769" s="41">
        <f ca="1">RANDBETWEEN(70,130)/100*Tabla1[[#This Row],[Valor Meta 2019]]</f>
        <v>14491.4</v>
      </c>
      <c r="H1769" s="40">
        <f ca="1">RANDBETWEEN(70,120)/100*Tabla1[[#This Row],[Valor Real 2019]]</f>
        <v>15505.798000000001</v>
      </c>
    </row>
    <row r="1770" spans="2:8" x14ac:dyDescent="0.25">
      <c r="B1770" s="33" t="s">
        <v>0</v>
      </c>
      <c r="C1770" s="36" t="str">
        <f ca="1">VLOOKUP(Tabla1[[#This Row],[Cuenta]],TABLAS!$C:$D,2,0)</f>
        <v>DEPRECIACIÓN, MAQ Y EQUIPOS</v>
      </c>
      <c r="D1770" s="33" t="s">
        <v>43</v>
      </c>
      <c r="E1770" s="39" t="str">
        <f ca="1">VLOOKUP(RANDBETWEEN(1,65),TABLAS!$B$4:$D$68,2,0)</f>
        <v>Amortiz.Software Costo</v>
      </c>
      <c r="F1770" s="41">
        <f t="shared" ca="1" si="27"/>
        <v>29963</v>
      </c>
      <c r="G1770" s="41">
        <f ca="1">RANDBETWEEN(70,130)/100*Tabla1[[#This Row],[Valor Meta 2019]]</f>
        <v>24270.030000000002</v>
      </c>
      <c r="H1770" s="40">
        <f ca="1">RANDBETWEEN(70,120)/100*Tabla1[[#This Row],[Valor Real 2019]]</f>
        <v>21357.626400000001</v>
      </c>
    </row>
    <row r="1771" spans="2:8" x14ac:dyDescent="0.25">
      <c r="B1771" s="33" t="s">
        <v>0</v>
      </c>
      <c r="C1771" s="36" t="str">
        <f ca="1">VLOOKUP(Tabla1[[#This Row],[Cuenta]],TABLAS!$C:$D,2,0)</f>
        <v>SERVICIOS DE TERCEROS</v>
      </c>
      <c r="D1771" s="33" t="s">
        <v>43</v>
      </c>
      <c r="E1771" s="39" t="str">
        <f ca="1">VLOOKUP(RANDBETWEEN(1,65),TABLAS!$B$4:$D$68,2,0)</f>
        <v>Servicios p·blicos</v>
      </c>
      <c r="F1771" s="41">
        <f t="shared" ca="1" si="27"/>
        <v>22645</v>
      </c>
      <c r="G1771" s="41">
        <f ca="1">RANDBETWEEN(70,130)/100*Tabla1[[#This Row],[Valor Meta 2019]]</f>
        <v>24909.500000000004</v>
      </c>
      <c r="H1771" s="40">
        <f ca="1">RANDBETWEEN(70,120)/100*Tabla1[[#This Row],[Valor Real 2019]]</f>
        <v>23414.93</v>
      </c>
    </row>
    <row r="1772" spans="2:8" x14ac:dyDescent="0.25">
      <c r="B1772" s="33" t="s">
        <v>0</v>
      </c>
      <c r="C1772" s="36" t="str">
        <f ca="1">VLOOKUP(Tabla1[[#This Row],[Cuenta]],TABLAS!$C:$D,2,0)</f>
        <v>GESTIÓN</v>
      </c>
      <c r="D1772" s="33" t="s">
        <v>43</v>
      </c>
      <c r="E1772" s="39" t="str">
        <f ca="1">VLOOKUP(RANDBETWEEN(1,65),TABLAS!$B$4:$D$68,2,0)</f>
        <v>Movilidad</v>
      </c>
      <c r="F1772" s="41">
        <f t="shared" ca="1" si="27"/>
        <v>22629</v>
      </c>
      <c r="G1772" s="41">
        <f ca="1">RANDBETWEEN(70,130)/100*Tabla1[[#This Row],[Valor Meta 2019]]</f>
        <v>29191.41</v>
      </c>
      <c r="H1772" s="40">
        <f ca="1">RANDBETWEEN(70,120)/100*Tabla1[[#This Row],[Valor Real 2019]]</f>
        <v>25104.6126</v>
      </c>
    </row>
    <row r="1773" spans="2:8" x14ac:dyDescent="0.25">
      <c r="B1773" s="33" t="s">
        <v>0</v>
      </c>
      <c r="C1773" s="36" t="str">
        <f ca="1">VLOOKUP(Tabla1[[#This Row],[Cuenta]],TABLAS!$C:$D,2,0)</f>
        <v>PERSONAL</v>
      </c>
      <c r="D1773" s="33" t="s">
        <v>38</v>
      </c>
      <c r="E1773" s="39" t="str">
        <f ca="1">VLOOKUP(RANDBETWEEN(1,65),TABLAS!$B$4:$D$68,2,0)</f>
        <v>Vacaciones</v>
      </c>
      <c r="F1773" s="41">
        <f t="shared" ca="1" si="27"/>
        <v>27864</v>
      </c>
      <c r="G1773" s="41">
        <f ca="1">RANDBETWEEN(70,130)/100*Tabla1[[#This Row],[Valor Meta 2019]]</f>
        <v>28978.560000000001</v>
      </c>
      <c r="H1773" s="40">
        <f ca="1">RANDBETWEEN(70,120)/100*Tabla1[[#This Row],[Valor Real 2019]]</f>
        <v>28688.774400000002</v>
      </c>
    </row>
    <row r="1774" spans="2:8" x14ac:dyDescent="0.25">
      <c r="B1774" s="33" t="s">
        <v>0</v>
      </c>
      <c r="C1774" s="36" t="str">
        <f ca="1">VLOOKUP(Tabla1[[#This Row],[Cuenta]],TABLAS!$C:$D,2,0)</f>
        <v>SERVICIOS DE TERCEROS</v>
      </c>
      <c r="D1774" s="33" t="s">
        <v>38</v>
      </c>
      <c r="E1774" s="39" t="str">
        <f ca="1">VLOOKUP(RANDBETWEEN(1,65),TABLAS!$B$4:$D$68,2,0)</f>
        <v>Agua</v>
      </c>
      <c r="F1774" s="41">
        <f t="shared" ca="1" si="27"/>
        <v>12585</v>
      </c>
      <c r="G1774" s="41">
        <f ca="1">RANDBETWEEN(70,130)/100*Tabla1[[#This Row],[Valor Meta 2019]]</f>
        <v>9564.6</v>
      </c>
      <c r="H1774" s="40">
        <f ca="1">RANDBETWEEN(70,120)/100*Tabla1[[#This Row],[Valor Real 2019]]</f>
        <v>10521.060000000001</v>
      </c>
    </row>
    <row r="1775" spans="2:8" x14ac:dyDescent="0.25">
      <c r="B1775" s="33" t="s">
        <v>0</v>
      </c>
      <c r="C1775" s="36" t="str">
        <f ca="1">VLOOKUP(Tabla1[[#This Row],[Cuenta]],TABLAS!$C:$D,2,0)</f>
        <v>SERVICIOS DE TERCEROS</v>
      </c>
      <c r="D1775" s="33" t="s">
        <v>38</v>
      </c>
      <c r="E1775" s="39" t="str">
        <f ca="1">VLOOKUP(RANDBETWEEN(1,65),TABLAS!$B$4:$D$68,2,0)</f>
        <v>Energia Electrica</v>
      </c>
      <c r="F1775" s="41">
        <f t="shared" ca="1" si="27"/>
        <v>28535</v>
      </c>
      <c r="G1775" s="41">
        <f ca="1">RANDBETWEEN(70,130)/100*Tabla1[[#This Row],[Valor Meta 2019]]</f>
        <v>22257.3</v>
      </c>
      <c r="H1775" s="40">
        <f ca="1">RANDBETWEEN(70,120)/100*Tabla1[[#This Row],[Valor Real 2019]]</f>
        <v>24928.176000000003</v>
      </c>
    </row>
    <row r="1776" spans="2:8" x14ac:dyDescent="0.25">
      <c r="B1776" s="33" t="s">
        <v>0</v>
      </c>
      <c r="C1776" s="36" t="str">
        <f ca="1">VLOOKUP(Tabla1[[#This Row],[Cuenta]],TABLAS!$C:$D,2,0)</f>
        <v>GESTIÓN</v>
      </c>
      <c r="D1776" s="33" t="s">
        <v>38</v>
      </c>
      <c r="E1776" s="39" t="str">
        <f ca="1">VLOOKUP(RANDBETWEEN(1,65),TABLAS!$B$4:$D$68,2,0)</f>
        <v>Movilidad</v>
      </c>
      <c r="F1776" s="41">
        <f t="shared" ca="1" si="27"/>
        <v>17409</v>
      </c>
      <c r="G1776" s="41">
        <f ca="1">RANDBETWEEN(70,130)/100*Tabla1[[#This Row],[Valor Meta 2019]]</f>
        <v>20542.62</v>
      </c>
      <c r="H1776" s="40">
        <f ca="1">RANDBETWEEN(70,120)/100*Tabla1[[#This Row],[Valor Real 2019]]</f>
        <v>23213.160599999996</v>
      </c>
    </row>
    <row r="1777" spans="2:8" x14ac:dyDescent="0.25">
      <c r="B1777" s="33" t="s">
        <v>0</v>
      </c>
      <c r="C1777" s="36" t="str">
        <f ca="1">VLOOKUP(Tabla1[[#This Row],[Cuenta]],TABLAS!$C:$D,2,0)</f>
        <v>PERSONAL</v>
      </c>
      <c r="D1777" s="33" t="s">
        <v>38</v>
      </c>
      <c r="E1777" s="39" t="str">
        <f ca="1">VLOOKUP(RANDBETWEEN(1,65),TABLAS!$B$4:$D$68,2,0)</f>
        <v>SCTR-Seg complemntario trabajo de riesgo</v>
      </c>
      <c r="F1777" s="41">
        <f t="shared" ca="1" si="27"/>
        <v>10603</v>
      </c>
      <c r="G1777" s="41">
        <f ca="1">RANDBETWEEN(70,130)/100*Tabla1[[#This Row],[Valor Meta 2019]]</f>
        <v>13147.72</v>
      </c>
      <c r="H1777" s="40">
        <f ca="1">RANDBETWEEN(70,120)/100*Tabla1[[#This Row],[Valor Real 2019]]</f>
        <v>10123.7444</v>
      </c>
    </row>
    <row r="1778" spans="2:8" x14ac:dyDescent="0.25">
      <c r="B1778" s="33" t="s">
        <v>0</v>
      </c>
      <c r="C1778" s="36" t="str">
        <f ca="1">VLOOKUP(Tabla1[[#This Row],[Cuenta]],TABLAS!$C:$D,2,0)</f>
        <v>SERVICIOS DE TERCEROS</v>
      </c>
      <c r="D1778" s="33" t="s">
        <v>38</v>
      </c>
      <c r="E1778" s="39" t="str">
        <f ca="1">VLOOKUP(RANDBETWEEN(1,65),TABLAS!$B$4:$D$68,2,0)</f>
        <v>Limpieza</v>
      </c>
      <c r="F1778" s="41">
        <f t="shared" ca="1" si="27"/>
        <v>11329</v>
      </c>
      <c r="G1778" s="41">
        <f ca="1">RANDBETWEEN(70,130)/100*Tabla1[[#This Row],[Valor Meta 2019]]</f>
        <v>10535.970000000001</v>
      </c>
      <c r="H1778" s="40">
        <f ca="1">RANDBETWEEN(70,120)/100*Tabla1[[#This Row],[Valor Real 2019]]</f>
        <v>11168.128200000001</v>
      </c>
    </row>
    <row r="1779" spans="2:8" x14ac:dyDescent="0.25">
      <c r="B1779" s="33" t="s">
        <v>0</v>
      </c>
      <c r="C1779" s="36" t="str">
        <f ca="1">VLOOKUP(Tabla1[[#This Row],[Cuenta]],TABLAS!$C:$D,2,0)</f>
        <v>GESTIÓN</v>
      </c>
      <c r="D1779" s="33" t="s">
        <v>39</v>
      </c>
      <c r="E1779" s="39" t="str">
        <f ca="1">VLOOKUP(RANDBETWEEN(1,65),TABLAS!$B$4:$D$68,2,0)</f>
        <v>Sanciones Administra</v>
      </c>
      <c r="F1779" s="41">
        <f t="shared" ca="1" si="27"/>
        <v>17435</v>
      </c>
      <c r="G1779" s="41">
        <f ca="1">RANDBETWEEN(70,130)/100*Tabla1[[#This Row],[Valor Meta 2019]]</f>
        <v>13076.25</v>
      </c>
      <c r="H1779" s="40">
        <f ca="1">RANDBETWEEN(70,120)/100*Tabla1[[#This Row],[Valor Real 2019]]</f>
        <v>15037.687499999998</v>
      </c>
    </row>
    <row r="1780" spans="2:8" x14ac:dyDescent="0.25">
      <c r="B1780" s="33" t="s">
        <v>0</v>
      </c>
      <c r="C1780" s="36" t="str">
        <f ca="1">VLOOKUP(Tabla1[[#This Row],[Cuenta]],TABLAS!$C:$D,2,0)</f>
        <v>PERSONAL</v>
      </c>
      <c r="D1780" s="33" t="s">
        <v>39</v>
      </c>
      <c r="E1780" s="39" t="str">
        <f ca="1">VLOOKUP(RANDBETWEEN(1,65),TABLAS!$B$4:$D$68,2,0)</f>
        <v>Participacion de utilidades</v>
      </c>
      <c r="F1780" s="41">
        <f t="shared" ca="1" si="27"/>
        <v>27476</v>
      </c>
      <c r="G1780" s="41">
        <f ca="1">RANDBETWEEN(70,130)/100*Tabla1[[#This Row],[Valor Meta 2019]]</f>
        <v>27201.239999999998</v>
      </c>
      <c r="H1780" s="40">
        <f ca="1">RANDBETWEEN(70,120)/100*Tabla1[[#This Row],[Valor Real 2019]]</f>
        <v>19040.867999999999</v>
      </c>
    </row>
    <row r="1781" spans="2:8" x14ac:dyDescent="0.25">
      <c r="B1781" s="33" t="s">
        <v>0</v>
      </c>
      <c r="C1781" s="36" t="str">
        <f ca="1">VLOOKUP(Tabla1[[#This Row],[Cuenta]],TABLAS!$C:$D,2,0)</f>
        <v>SERVICIOS DE TERCEROS</v>
      </c>
      <c r="D1781" s="33" t="s">
        <v>39</v>
      </c>
      <c r="E1781" s="39" t="str">
        <f ca="1">VLOOKUP(RANDBETWEEN(1,65),TABLAS!$B$4:$D$68,2,0)</f>
        <v>Servicios p·blicos</v>
      </c>
      <c r="F1781" s="41">
        <f t="shared" ca="1" si="27"/>
        <v>14907</v>
      </c>
      <c r="G1781" s="41">
        <f ca="1">RANDBETWEEN(70,130)/100*Tabla1[[#This Row],[Valor Meta 2019]]</f>
        <v>18037.47</v>
      </c>
      <c r="H1781" s="40">
        <f ca="1">RANDBETWEEN(70,120)/100*Tabla1[[#This Row],[Valor Real 2019]]</f>
        <v>17135.5965</v>
      </c>
    </row>
    <row r="1782" spans="2:8" x14ac:dyDescent="0.25">
      <c r="B1782" s="33" t="s">
        <v>0</v>
      </c>
      <c r="C1782" s="36" t="str">
        <f ca="1">VLOOKUP(Tabla1[[#This Row],[Cuenta]],TABLAS!$C:$D,2,0)</f>
        <v>GESTIÓN</v>
      </c>
      <c r="D1782" s="33" t="s">
        <v>39</v>
      </c>
      <c r="E1782" s="39" t="str">
        <f ca="1">VLOOKUP(RANDBETWEEN(1,65),TABLAS!$B$4:$D$68,2,0)</f>
        <v>Movilidad</v>
      </c>
      <c r="F1782" s="41">
        <f t="shared" ca="1" si="27"/>
        <v>9546</v>
      </c>
      <c r="G1782" s="41">
        <f ca="1">RANDBETWEEN(70,130)/100*Tabla1[[#This Row],[Valor Meta 2019]]</f>
        <v>9927.84</v>
      </c>
      <c r="H1782" s="40">
        <f ca="1">RANDBETWEEN(70,120)/100*Tabla1[[#This Row],[Valor Real 2019]]</f>
        <v>10523.510400000001</v>
      </c>
    </row>
    <row r="1783" spans="2:8" x14ac:dyDescent="0.25">
      <c r="B1783" s="33" t="s">
        <v>0</v>
      </c>
      <c r="C1783" s="36" t="str">
        <f ca="1">VLOOKUP(Tabla1[[#This Row],[Cuenta]],TABLAS!$C:$D,2,0)</f>
        <v>SERVICIOS DE TERCEROS</v>
      </c>
      <c r="D1783" s="33" t="s">
        <v>39</v>
      </c>
      <c r="E1783" s="39" t="str">
        <f ca="1">VLOOKUP(RANDBETWEEN(1,65),TABLAS!$B$4:$D$68,2,0)</f>
        <v>Reparaciones Vehiculos</v>
      </c>
      <c r="F1783" s="41">
        <f t="shared" ca="1" si="27"/>
        <v>21342</v>
      </c>
      <c r="G1783" s="41">
        <f ca="1">RANDBETWEEN(70,130)/100*Tabla1[[#This Row],[Valor Meta 2019]]</f>
        <v>18140.7</v>
      </c>
      <c r="H1783" s="40">
        <f ca="1">RANDBETWEEN(70,120)/100*Tabla1[[#This Row],[Valor Real 2019]]</f>
        <v>17052.257999999998</v>
      </c>
    </row>
    <row r="1784" spans="2:8" x14ac:dyDescent="0.25">
      <c r="B1784" s="33" t="s">
        <v>0</v>
      </c>
      <c r="C1784" s="36" t="str">
        <f ca="1">VLOOKUP(Tabla1[[#This Row],[Cuenta]],TABLAS!$C:$D,2,0)</f>
        <v>GESTIÓN</v>
      </c>
      <c r="D1784" s="33" t="s">
        <v>39</v>
      </c>
      <c r="E1784" s="39" t="str">
        <f ca="1">VLOOKUP(RANDBETWEEN(1,65),TABLAS!$B$4:$D$68,2,0)</f>
        <v>Seguros-Responsabilidad civil</v>
      </c>
      <c r="F1784" s="41">
        <f t="shared" ca="1" si="27"/>
        <v>27467</v>
      </c>
      <c r="G1784" s="41">
        <f ca="1">RANDBETWEEN(70,130)/100*Tabla1[[#This Row],[Valor Meta 2019]]</f>
        <v>34883.090000000004</v>
      </c>
      <c r="H1784" s="40">
        <f ca="1">RANDBETWEEN(70,120)/100*Tabla1[[#This Row],[Valor Real 2019]]</f>
        <v>26859.979300000003</v>
      </c>
    </row>
    <row r="1785" spans="2:8" x14ac:dyDescent="0.25">
      <c r="B1785" s="33" t="s">
        <v>0</v>
      </c>
      <c r="C1785" s="36" t="str">
        <f ca="1">VLOOKUP(Tabla1[[#This Row],[Cuenta]],TABLAS!$C:$D,2,0)</f>
        <v>SERVICIOS DE TERCEROS</v>
      </c>
      <c r="D1785" s="33" t="s">
        <v>39</v>
      </c>
      <c r="E1785" s="39" t="str">
        <f ca="1">VLOOKUP(RANDBETWEEN(1,65),TABLAS!$B$4:$D$68,2,0)</f>
        <v>Reparaciones Vehiculos</v>
      </c>
      <c r="F1785" s="41">
        <f t="shared" ca="1" si="27"/>
        <v>10461</v>
      </c>
      <c r="G1785" s="41">
        <f ca="1">RANDBETWEEN(70,130)/100*Tabla1[[#This Row],[Valor Meta 2019]]</f>
        <v>13599.300000000001</v>
      </c>
      <c r="H1785" s="40">
        <f ca="1">RANDBETWEEN(70,120)/100*Tabla1[[#This Row],[Valor Real 2019]]</f>
        <v>13871.286000000002</v>
      </c>
    </row>
    <row r="1786" spans="2:8" x14ac:dyDescent="0.25">
      <c r="B1786" s="33" t="s">
        <v>0</v>
      </c>
      <c r="C1786" s="36" t="str">
        <f ca="1">VLOOKUP(Tabla1[[#This Row],[Cuenta]],TABLAS!$C:$D,2,0)</f>
        <v>DEPRECIACIÓN, MAQ Y EQUIPOS</v>
      </c>
      <c r="D1786" s="33" t="s">
        <v>39</v>
      </c>
      <c r="E1786" s="39" t="str">
        <f ca="1">VLOOKUP(RANDBETWEEN(1,65),TABLAS!$B$4:$D$68,2,0)</f>
        <v>Amortiz.Software Costo</v>
      </c>
      <c r="F1786" s="41">
        <f t="shared" ca="1" si="27"/>
        <v>24126</v>
      </c>
      <c r="G1786" s="41">
        <f ca="1">RANDBETWEEN(70,130)/100*Tabla1[[#This Row],[Valor Meta 2019]]</f>
        <v>24608.52</v>
      </c>
      <c r="H1786" s="40">
        <f ca="1">RANDBETWEEN(70,120)/100*Tabla1[[#This Row],[Valor Real 2019]]</f>
        <v>23132.0088</v>
      </c>
    </row>
    <row r="1787" spans="2:8" x14ac:dyDescent="0.25">
      <c r="B1787" s="33" t="s">
        <v>0</v>
      </c>
      <c r="C1787" s="36" t="str">
        <f ca="1">VLOOKUP(Tabla1[[#This Row],[Cuenta]],TABLAS!$C:$D,2,0)</f>
        <v>PERSONAL</v>
      </c>
      <c r="D1787" s="33" t="s">
        <v>39</v>
      </c>
      <c r="E1787" s="39" t="str">
        <f ca="1">VLOOKUP(RANDBETWEEN(1,65),TABLAS!$B$4:$D$68,2,0)</f>
        <v>Participacion de utilidades</v>
      </c>
      <c r="F1787" s="41">
        <f t="shared" ca="1" si="27"/>
        <v>24334</v>
      </c>
      <c r="G1787" s="41">
        <f ca="1">RANDBETWEEN(70,130)/100*Tabla1[[#This Row],[Valor Meta 2019]]</f>
        <v>18250.5</v>
      </c>
      <c r="H1787" s="40">
        <f ca="1">RANDBETWEEN(70,120)/100*Tabla1[[#This Row],[Valor Real 2019]]</f>
        <v>17155.469999999998</v>
      </c>
    </row>
    <row r="1788" spans="2:8" x14ac:dyDescent="0.25">
      <c r="B1788" s="33" t="s">
        <v>0</v>
      </c>
      <c r="C1788" s="36" t="str">
        <f ca="1">VLOOKUP(Tabla1[[#This Row],[Cuenta]],TABLAS!$C:$D,2,0)</f>
        <v>PERSONAL</v>
      </c>
      <c r="D1788" s="33" t="s">
        <v>39</v>
      </c>
      <c r="E1788" s="39" t="str">
        <f ca="1">VLOOKUP(RANDBETWEEN(1,65),TABLAS!$B$4:$D$68,2,0)</f>
        <v>CTS-Compensación por tiempo de servicio</v>
      </c>
      <c r="F1788" s="41">
        <f t="shared" ca="1" si="27"/>
        <v>16980</v>
      </c>
      <c r="G1788" s="41">
        <f ca="1">RANDBETWEEN(70,130)/100*Tabla1[[#This Row],[Valor Meta 2019]]</f>
        <v>15621.6</v>
      </c>
      <c r="H1788" s="40">
        <f ca="1">RANDBETWEEN(70,120)/100*Tabla1[[#This Row],[Valor Real 2019]]</f>
        <v>12341.064</v>
      </c>
    </row>
    <row r="1789" spans="2:8" x14ac:dyDescent="0.25">
      <c r="B1789" s="33" t="s">
        <v>0</v>
      </c>
      <c r="C1789" s="36" t="str">
        <f ca="1">VLOOKUP(Tabla1[[#This Row],[Cuenta]],TABLAS!$C:$D,2,0)</f>
        <v>DEPRECIACIÓN, MAQ Y EQUIPOS</v>
      </c>
      <c r="D1789" s="33" t="s">
        <v>39</v>
      </c>
      <c r="E1789" s="39" t="str">
        <f ca="1">VLOOKUP(RANDBETWEEN(1,65),TABLAS!$B$4:$D$68,2,0)</f>
        <v>Deprec.Equipo de computo Costo</v>
      </c>
      <c r="F1789" s="41">
        <f t="shared" ca="1" si="27"/>
        <v>10747</v>
      </c>
      <c r="G1789" s="41">
        <f ca="1">RANDBETWEEN(70,130)/100*Tabla1[[#This Row],[Valor Meta 2019]]</f>
        <v>9027.48</v>
      </c>
      <c r="H1789" s="40">
        <f ca="1">RANDBETWEEN(70,120)/100*Tabla1[[#This Row],[Valor Real 2019]]</f>
        <v>9027.48</v>
      </c>
    </row>
    <row r="1790" spans="2:8" x14ac:dyDescent="0.25">
      <c r="B1790" s="33" t="s">
        <v>0</v>
      </c>
      <c r="C1790" s="36" t="str">
        <f ca="1">VLOOKUP(Tabla1[[#This Row],[Cuenta]],TABLAS!$C:$D,2,0)</f>
        <v>DEPRECIACIÓN, MAQ Y EQUIPOS</v>
      </c>
      <c r="D1790" s="33" t="s">
        <v>39</v>
      </c>
      <c r="E1790" s="39" t="str">
        <f ca="1">VLOOKUP(RANDBETWEEN(1,65),TABLAS!$B$4:$D$68,2,0)</f>
        <v>Dperec.Muebles y enseres Costo</v>
      </c>
      <c r="F1790" s="41">
        <f t="shared" ca="1" si="27"/>
        <v>8785</v>
      </c>
      <c r="G1790" s="41">
        <f ca="1">RANDBETWEEN(70,130)/100*Tabla1[[#This Row],[Valor Meta 2019]]</f>
        <v>11244.800000000001</v>
      </c>
      <c r="H1790" s="40">
        <f ca="1">RANDBETWEEN(70,120)/100*Tabla1[[#This Row],[Valor Real 2019]]</f>
        <v>8321.152</v>
      </c>
    </row>
    <row r="1791" spans="2:8" x14ac:dyDescent="0.25">
      <c r="B1791" s="33" t="s">
        <v>0</v>
      </c>
      <c r="C1791" s="36" t="str">
        <f ca="1">VLOOKUP(Tabla1[[#This Row],[Cuenta]],TABLAS!$C:$D,2,0)</f>
        <v>GESTIÓN</v>
      </c>
      <c r="D1791" s="33" t="s">
        <v>39</v>
      </c>
      <c r="E1791" s="39" t="str">
        <f ca="1">VLOOKUP(RANDBETWEEN(1,65),TABLAS!$B$4:$D$68,2,0)</f>
        <v>Costo neto enajenaci¾n</v>
      </c>
      <c r="F1791" s="41">
        <f t="shared" ca="1" si="27"/>
        <v>24691</v>
      </c>
      <c r="G1791" s="41">
        <f ca="1">RANDBETWEEN(70,130)/100*Tabla1[[#This Row],[Valor Meta 2019]]</f>
        <v>25678.639999999999</v>
      </c>
      <c r="H1791" s="40">
        <f ca="1">RANDBETWEEN(70,120)/100*Tabla1[[#This Row],[Valor Real 2019]]</f>
        <v>27732.931200000003</v>
      </c>
    </row>
    <row r="1792" spans="2:8" x14ac:dyDescent="0.25">
      <c r="B1792" s="33" t="s">
        <v>0</v>
      </c>
      <c r="C1792" s="36" t="str">
        <f ca="1">VLOOKUP(Tabla1[[#This Row],[Cuenta]],TABLAS!$C:$D,2,0)</f>
        <v>SERVICIOS DE TERCEROS</v>
      </c>
      <c r="D1792" s="33" t="s">
        <v>39</v>
      </c>
      <c r="E1792" s="39" t="str">
        <f ca="1">VLOOKUP(RANDBETWEEN(1,65),TABLAS!$B$4:$D$68,2,0)</f>
        <v>Courier</v>
      </c>
      <c r="F1792" s="41">
        <f t="shared" ca="1" si="27"/>
        <v>24263</v>
      </c>
      <c r="G1792" s="41">
        <f ca="1">RANDBETWEEN(70,130)/100*Tabla1[[#This Row],[Valor Meta 2019]]</f>
        <v>24748.260000000002</v>
      </c>
      <c r="H1792" s="40">
        <f ca="1">RANDBETWEEN(70,120)/100*Tabla1[[#This Row],[Valor Real 2019]]</f>
        <v>18313.7124</v>
      </c>
    </row>
    <row r="1793" spans="2:8" x14ac:dyDescent="0.25">
      <c r="B1793" s="33" t="s">
        <v>0</v>
      </c>
      <c r="C1793" s="36" t="str">
        <f ca="1">VLOOKUP(Tabla1[[#This Row],[Cuenta]],TABLAS!$C:$D,2,0)</f>
        <v>SERVICIOS DE TERCEROS</v>
      </c>
      <c r="D1793" s="33" t="s">
        <v>40</v>
      </c>
      <c r="E1793" s="39" t="str">
        <f ca="1">VLOOKUP(RANDBETWEEN(1,65),TABLAS!$B$4:$D$68,2,0)</f>
        <v>Reparaciones Vehiculos</v>
      </c>
      <c r="F1793" s="41">
        <f t="shared" ca="1" si="27"/>
        <v>9862</v>
      </c>
      <c r="G1793" s="41">
        <f ca="1">RANDBETWEEN(70,130)/100*Tabla1[[#This Row],[Valor Meta 2019]]</f>
        <v>9270.2799999999988</v>
      </c>
      <c r="H1793" s="40">
        <f ca="1">RANDBETWEEN(70,120)/100*Tabla1[[#This Row],[Valor Real 2019]]</f>
        <v>7879.7379999999985</v>
      </c>
    </row>
    <row r="1794" spans="2:8" x14ac:dyDescent="0.25">
      <c r="B1794" s="33" t="s">
        <v>0</v>
      </c>
      <c r="C1794" s="36" t="str">
        <f ca="1">VLOOKUP(Tabla1[[#This Row],[Cuenta]],TABLAS!$C:$D,2,0)</f>
        <v>GESTIÓN</v>
      </c>
      <c r="D1794" s="33" t="s">
        <v>40</v>
      </c>
      <c r="E1794" s="39" t="str">
        <f ca="1">VLOOKUP(RANDBETWEEN(1,65),TABLAS!$B$4:$D$68,2,0)</f>
        <v>Seguros-Responsabilidad civil</v>
      </c>
      <c r="F1794" s="41">
        <f t="shared" ca="1" si="27"/>
        <v>12632</v>
      </c>
      <c r="G1794" s="41">
        <f ca="1">RANDBETWEEN(70,130)/100*Tabla1[[#This Row],[Valor Meta 2019]]</f>
        <v>12632</v>
      </c>
      <c r="H1794" s="40">
        <f ca="1">RANDBETWEEN(70,120)/100*Tabla1[[#This Row],[Valor Real 2019]]</f>
        <v>14147.840000000002</v>
      </c>
    </row>
    <row r="1795" spans="2:8" x14ac:dyDescent="0.25">
      <c r="B1795" s="33" t="s">
        <v>0</v>
      </c>
      <c r="C1795" s="36" t="str">
        <f ca="1">VLOOKUP(Tabla1[[#This Row],[Cuenta]],TABLAS!$C:$D,2,0)</f>
        <v>SERVICIOS DE TERCEROS</v>
      </c>
      <c r="D1795" s="33" t="s">
        <v>40</v>
      </c>
      <c r="E1795" s="39" t="str">
        <f ca="1">VLOOKUP(RANDBETWEEN(1,65),TABLAS!$B$4:$D$68,2,0)</f>
        <v>Consultorias</v>
      </c>
      <c r="F1795" s="41">
        <f t="shared" ca="1" si="27"/>
        <v>13226</v>
      </c>
      <c r="G1795" s="41">
        <f ca="1">RANDBETWEEN(70,130)/100*Tabla1[[#This Row],[Valor Meta 2019]]</f>
        <v>15474.419999999998</v>
      </c>
      <c r="H1795" s="40">
        <f ca="1">RANDBETWEEN(70,120)/100*Tabla1[[#This Row],[Valor Real 2019]]</f>
        <v>16557.629399999998</v>
      </c>
    </row>
    <row r="1796" spans="2:8" x14ac:dyDescent="0.25">
      <c r="B1796" s="33" t="s">
        <v>0</v>
      </c>
      <c r="C1796" s="36" t="str">
        <f ca="1">VLOOKUP(Tabla1[[#This Row],[Cuenta]],TABLAS!$C:$D,2,0)</f>
        <v>PERSONAL</v>
      </c>
      <c r="D1796" s="33" t="s">
        <v>40</v>
      </c>
      <c r="E1796" s="39" t="str">
        <f ca="1">VLOOKUP(RANDBETWEEN(1,65),TABLAS!$B$4:$D$68,2,0)</f>
        <v>CTS-Compensación por tiempo de servicio</v>
      </c>
      <c r="F1796" s="41">
        <f t="shared" ca="1" si="27"/>
        <v>8333</v>
      </c>
      <c r="G1796" s="41">
        <f ca="1">RANDBETWEEN(70,130)/100*Tabla1[[#This Row],[Valor Meta 2019]]</f>
        <v>6583.0700000000006</v>
      </c>
      <c r="H1796" s="40">
        <f ca="1">RANDBETWEEN(70,120)/100*Tabla1[[#This Row],[Valor Real 2019]]</f>
        <v>6056.4244000000008</v>
      </c>
    </row>
    <row r="1797" spans="2:8" x14ac:dyDescent="0.25">
      <c r="B1797" s="33" t="s">
        <v>0</v>
      </c>
      <c r="C1797" s="36" t="str">
        <f ca="1">VLOOKUP(Tabla1[[#This Row],[Cuenta]],TABLAS!$C:$D,2,0)</f>
        <v>SERVICIOS DE TERCEROS</v>
      </c>
      <c r="D1797" s="33" t="s">
        <v>40</v>
      </c>
      <c r="E1797" s="39" t="str">
        <f ca="1">VLOOKUP(RANDBETWEEN(1,65),TABLAS!$B$4:$D$68,2,0)</f>
        <v>Vigilancia</v>
      </c>
      <c r="F1797" s="41">
        <f t="shared" ca="1" si="27"/>
        <v>24344</v>
      </c>
      <c r="G1797" s="41">
        <f ca="1">RANDBETWEEN(70,130)/100*Tabla1[[#This Row],[Valor Meta 2019]]</f>
        <v>26778.400000000001</v>
      </c>
      <c r="H1797" s="40">
        <f ca="1">RANDBETWEEN(70,120)/100*Tabla1[[#This Row],[Valor Real 2019]]</f>
        <v>23297.208000000002</v>
      </c>
    </row>
    <row r="1798" spans="2:8" x14ac:dyDescent="0.25">
      <c r="B1798" s="33" t="s">
        <v>0</v>
      </c>
      <c r="C1798" s="36" t="str">
        <f ca="1">VLOOKUP(Tabla1[[#This Row],[Cuenta]],TABLAS!$C:$D,2,0)</f>
        <v>SERVICIOS DE TERCEROS</v>
      </c>
      <c r="D1798" s="33" t="s">
        <v>40</v>
      </c>
      <c r="E1798" s="39" t="str">
        <f ca="1">VLOOKUP(RANDBETWEEN(1,65),TABLAS!$B$4:$D$68,2,0)</f>
        <v>Flete a Provincia</v>
      </c>
      <c r="F1798" s="41">
        <f t="shared" ref="F1798:F1861" ca="1" si="28">RANDBETWEEN(8000,30000)</f>
        <v>14751</v>
      </c>
      <c r="G1798" s="41">
        <f ca="1">RANDBETWEEN(70,130)/100*Tabla1[[#This Row],[Valor Meta 2019]]</f>
        <v>17553.689999999999</v>
      </c>
      <c r="H1798" s="40">
        <f ca="1">RANDBETWEEN(70,120)/100*Tabla1[[#This Row],[Valor Real 2019]]</f>
        <v>18080.3007</v>
      </c>
    </row>
    <row r="1799" spans="2:8" x14ac:dyDescent="0.25">
      <c r="B1799" s="33" t="s">
        <v>0</v>
      </c>
      <c r="C1799" s="36" t="str">
        <f ca="1">VLOOKUP(Tabla1[[#This Row],[Cuenta]],TABLAS!$C:$D,2,0)</f>
        <v>SERVICIOS DE TERCEROS</v>
      </c>
      <c r="D1799" s="33" t="s">
        <v>40</v>
      </c>
      <c r="E1799" s="39" t="str">
        <f ca="1">VLOOKUP(RANDBETWEEN(1,65),TABLAS!$B$4:$D$68,2,0)</f>
        <v>Gtos.reclamos de clientes</v>
      </c>
      <c r="F1799" s="41">
        <f t="shared" ca="1" si="28"/>
        <v>8221</v>
      </c>
      <c r="G1799" s="41">
        <f ca="1">RANDBETWEEN(70,130)/100*Tabla1[[#This Row],[Valor Meta 2019]]</f>
        <v>8549.84</v>
      </c>
      <c r="H1799" s="40">
        <f ca="1">RANDBETWEEN(70,120)/100*Tabla1[[#This Row],[Valor Real 2019]]</f>
        <v>9062.8304000000007</v>
      </c>
    </row>
    <row r="1800" spans="2:8" x14ac:dyDescent="0.25">
      <c r="B1800" s="33" t="s">
        <v>0</v>
      </c>
      <c r="C1800" s="36" t="str">
        <f ca="1">VLOOKUP(Tabla1[[#This Row],[Cuenta]],TABLAS!$C:$D,2,0)</f>
        <v>GESTIÓN</v>
      </c>
      <c r="D1800" s="33" t="s">
        <v>40</v>
      </c>
      <c r="E1800" s="39" t="str">
        <f ca="1">VLOOKUP(RANDBETWEEN(1,65),TABLAS!$B$4:$D$68,2,0)</f>
        <v>Otros-Gastos Reparables</v>
      </c>
      <c r="F1800" s="41">
        <f t="shared" ca="1" si="28"/>
        <v>16532</v>
      </c>
      <c r="G1800" s="41">
        <f ca="1">RANDBETWEEN(70,130)/100*Tabla1[[#This Row],[Valor Meta 2019]]</f>
        <v>19177.12</v>
      </c>
      <c r="H1800" s="40">
        <f ca="1">RANDBETWEEN(70,120)/100*Tabla1[[#This Row],[Valor Real 2019]]</f>
        <v>21094.832000000002</v>
      </c>
    </row>
    <row r="1801" spans="2:8" x14ac:dyDescent="0.25">
      <c r="B1801" s="33" t="s">
        <v>0</v>
      </c>
      <c r="C1801" s="36" t="str">
        <f ca="1">VLOOKUP(Tabla1[[#This Row],[Cuenta]],TABLAS!$C:$D,2,0)</f>
        <v>PERSONAL</v>
      </c>
      <c r="D1801" s="33" t="s">
        <v>41</v>
      </c>
      <c r="E1801" s="39" t="str">
        <f ca="1">VLOOKUP(RANDBETWEEN(1,65),TABLAS!$B$4:$D$68,2,0)</f>
        <v>SCTR-Seg complemntario trabajo de riesgo</v>
      </c>
      <c r="F1801" s="41">
        <f t="shared" ca="1" si="28"/>
        <v>11638</v>
      </c>
      <c r="G1801" s="41">
        <f ca="1">RANDBETWEEN(70,130)/100*Tabla1[[#This Row],[Valor Meta 2019]]</f>
        <v>10939.72</v>
      </c>
      <c r="H1801" s="40">
        <f ca="1">RANDBETWEEN(70,120)/100*Tabla1[[#This Row],[Valor Real 2019]]</f>
        <v>11267.911599999999</v>
      </c>
    </row>
    <row r="1802" spans="2:8" x14ac:dyDescent="0.25">
      <c r="B1802" s="33" t="s">
        <v>0</v>
      </c>
      <c r="C1802" s="36" t="str">
        <f ca="1">VLOOKUP(Tabla1[[#This Row],[Cuenta]],TABLAS!$C:$D,2,0)</f>
        <v>PERSONAL</v>
      </c>
      <c r="D1802" s="33" t="s">
        <v>41</v>
      </c>
      <c r="E1802" s="39" t="str">
        <f ca="1">VLOOKUP(RANDBETWEEN(1,65),TABLAS!$B$4:$D$68,2,0)</f>
        <v>ESSALUD-RÚgimen de prestaciones de salud</v>
      </c>
      <c r="F1802" s="41">
        <f t="shared" ca="1" si="28"/>
        <v>17627</v>
      </c>
      <c r="G1802" s="41">
        <f ca="1">RANDBETWEEN(70,130)/100*Tabla1[[#This Row],[Valor Meta 2019]]</f>
        <v>14630.41</v>
      </c>
      <c r="H1802" s="40">
        <f ca="1">RANDBETWEEN(70,120)/100*Tabla1[[#This Row],[Valor Real 2019]]</f>
        <v>11265.4157</v>
      </c>
    </row>
    <row r="1803" spans="2:8" x14ac:dyDescent="0.25">
      <c r="B1803" s="33" t="s">
        <v>0</v>
      </c>
      <c r="C1803" s="36" t="str">
        <f ca="1">VLOOKUP(Tabla1[[#This Row],[Cuenta]],TABLAS!$C:$D,2,0)</f>
        <v>SERVICIOS DE TERCEROS</v>
      </c>
      <c r="D1803" s="33" t="s">
        <v>41</v>
      </c>
      <c r="E1803" s="39" t="str">
        <f ca="1">VLOOKUP(RANDBETWEEN(1,65),TABLAS!$B$4:$D$68,2,0)</f>
        <v>Servicio de personal (service)</v>
      </c>
      <c r="F1803" s="41">
        <f t="shared" ca="1" si="28"/>
        <v>10489</v>
      </c>
      <c r="G1803" s="41">
        <f ca="1">RANDBETWEEN(70,130)/100*Tabla1[[#This Row],[Valor Meta 2019]]</f>
        <v>10698.78</v>
      </c>
      <c r="H1803" s="40">
        <f ca="1">RANDBETWEEN(70,120)/100*Tabla1[[#This Row],[Valor Real 2019]]</f>
        <v>8666.0118000000002</v>
      </c>
    </row>
    <row r="1804" spans="2:8" x14ac:dyDescent="0.25">
      <c r="B1804" s="33" t="s">
        <v>0</v>
      </c>
      <c r="C1804" s="36" t="str">
        <f ca="1">VLOOKUP(Tabla1[[#This Row],[Cuenta]],TABLAS!$C:$D,2,0)</f>
        <v>SERVICIOS DE TERCEROS</v>
      </c>
      <c r="D1804" s="33" t="s">
        <v>41</v>
      </c>
      <c r="E1804" s="39" t="str">
        <f ca="1">VLOOKUP(RANDBETWEEN(1,65),TABLAS!$B$4:$D$68,2,0)</f>
        <v>Aporte Publicitario</v>
      </c>
      <c r="F1804" s="41">
        <f t="shared" ca="1" si="28"/>
        <v>14120</v>
      </c>
      <c r="G1804" s="41">
        <f ca="1">RANDBETWEEN(70,130)/100*Tabla1[[#This Row],[Valor Meta 2019]]</f>
        <v>15532.000000000002</v>
      </c>
      <c r="H1804" s="40">
        <f ca="1">RANDBETWEEN(70,120)/100*Tabla1[[#This Row],[Valor Real 2019]]</f>
        <v>13046.880000000001</v>
      </c>
    </row>
    <row r="1805" spans="2:8" x14ac:dyDescent="0.25">
      <c r="B1805" s="33" t="s">
        <v>0</v>
      </c>
      <c r="C1805" s="36" t="str">
        <f ca="1">VLOOKUP(Tabla1[[#This Row],[Cuenta]],TABLAS!$C:$D,2,0)</f>
        <v>SERVICIOS DE TERCEROS</v>
      </c>
      <c r="D1805" s="33" t="s">
        <v>41</v>
      </c>
      <c r="E1805" s="39" t="str">
        <f ca="1">VLOOKUP(RANDBETWEEN(1,65),TABLAS!$B$4:$D$68,2,0)</f>
        <v>Reparaciones Vehiculos</v>
      </c>
      <c r="F1805" s="41">
        <f t="shared" ca="1" si="28"/>
        <v>12438</v>
      </c>
      <c r="G1805" s="41">
        <f ca="1">RANDBETWEEN(70,130)/100*Tabla1[[#This Row],[Valor Meta 2019]]</f>
        <v>11691.72</v>
      </c>
      <c r="H1805" s="40">
        <f ca="1">RANDBETWEEN(70,120)/100*Tabla1[[#This Row],[Valor Real 2019]]</f>
        <v>13913.146799999999</v>
      </c>
    </row>
    <row r="1806" spans="2:8" x14ac:dyDescent="0.25">
      <c r="B1806" s="33" t="s">
        <v>0</v>
      </c>
      <c r="C1806" s="36" t="str">
        <f ca="1">VLOOKUP(Tabla1[[#This Row],[Cuenta]],TABLAS!$C:$D,2,0)</f>
        <v>PERSONAL</v>
      </c>
      <c r="D1806" s="33" t="s">
        <v>41</v>
      </c>
      <c r="E1806" s="39" t="str">
        <f ca="1">VLOOKUP(RANDBETWEEN(1,65),TABLAS!$B$4:$D$68,2,0)</f>
        <v>Indemnizacion Despido Arbitrario</v>
      </c>
      <c r="F1806" s="41">
        <f t="shared" ca="1" si="28"/>
        <v>29879</v>
      </c>
      <c r="G1806" s="41">
        <f ca="1">RANDBETWEEN(70,130)/100*Tabla1[[#This Row],[Valor Meta 2019]]</f>
        <v>24201.99</v>
      </c>
      <c r="H1806" s="40">
        <f ca="1">RANDBETWEEN(70,120)/100*Tabla1[[#This Row],[Valor Real 2019]]</f>
        <v>24201.99</v>
      </c>
    </row>
    <row r="1807" spans="2:8" x14ac:dyDescent="0.25">
      <c r="B1807" s="33" t="s">
        <v>0</v>
      </c>
      <c r="C1807" s="36" t="str">
        <f ca="1">VLOOKUP(Tabla1[[#This Row],[Cuenta]],TABLAS!$C:$D,2,0)</f>
        <v>PERSONAL</v>
      </c>
      <c r="D1807" s="33" t="s">
        <v>42</v>
      </c>
      <c r="E1807" s="39" t="str">
        <f ca="1">VLOOKUP(RANDBETWEEN(1,65),TABLAS!$B$4:$D$68,2,0)</f>
        <v>Movilidad y/o servicio de Transporte</v>
      </c>
      <c r="F1807" s="41">
        <f t="shared" ca="1" si="28"/>
        <v>28722</v>
      </c>
      <c r="G1807" s="41">
        <f ca="1">RANDBETWEEN(70,130)/100*Tabla1[[#This Row],[Valor Meta 2019]]</f>
        <v>23264.820000000003</v>
      </c>
      <c r="H1807" s="40">
        <f ca="1">RANDBETWEEN(70,120)/100*Tabla1[[#This Row],[Valor Real 2019]]</f>
        <v>16983.318600000002</v>
      </c>
    </row>
    <row r="1808" spans="2:8" x14ac:dyDescent="0.25">
      <c r="B1808" s="33" t="s">
        <v>0</v>
      </c>
      <c r="C1808" s="36" t="str">
        <f ca="1">VLOOKUP(Tabla1[[#This Row],[Cuenta]],TABLAS!$C:$D,2,0)</f>
        <v>DEPRECIACIÓN, MAQ Y EQUIPOS</v>
      </c>
      <c r="D1808" s="33" t="s">
        <v>42</v>
      </c>
      <c r="E1808" s="39" t="str">
        <f ca="1">VLOOKUP(RANDBETWEEN(1,65),TABLAS!$B$4:$D$68,2,0)</f>
        <v>Deprec.Equipo de transporte Costo</v>
      </c>
      <c r="F1808" s="41">
        <f t="shared" ca="1" si="28"/>
        <v>19896</v>
      </c>
      <c r="G1808" s="41">
        <f ca="1">RANDBETWEEN(70,130)/100*Tabla1[[#This Row],[Valor Meta 2019]]</f>
        <v>25068.959999999999</v>
      </c>
      <c r="H1808" s="40">
        <f ca="1">RANDBETWEEN(70,120)/100*Tabla1[[#This Row],[Valor Real 2019]]</f>
        <v>18300.340799999998</v>
      </c>
    </row>
    <row r="1809" spans="2:8" x14ac:dyDescent="0.25">
      <c r="B1809" s="33" t="s">
        <v>0</v>
      </c>
      <c r="C1809" s="36" t="str">
        <f ca="1">VLOOKUP(Tabla1[[#This Row],[Cuenta]],TABLAS!$C:$D,2,0)</f>
        <v>DEPRECIACIÓN, MAQ Y EQUIPOS</v>
      </c>
      <c r="D1809" s="33" t="s">
        <v>42</v>
      </c>
      <c r="E1809" s="39" t="str">
        <f ca="1">VLOOKUP(RANDBETWEEN(1,65),TABLAS!$B$4:$D$68,2,0)</f>
        <v>Deprec.Equipo de transporte leasing</v>
      </c>
      <c r="F1809" s="41">
        <f t="shared" ca="1" si="28"/>
        <v>19217</v>
      </c>
      <c r="G1809" s="41">
        <f ca="1">RANDBETWEEN(70,130)/100*Tabla1[[#This Row],[Valor Meta 2019]]</f>
        <v>20946.530000000002</v>
      </c>
      <c r="H1809" s="40">
        <f ca="1">RANDBETWEEN(70,120)/100*Tabla1[[#This Row],[Valor Real 2019]]</f>
        <v>18014.015800000001</v>
      </c>
    </row>
    <row r="1810" spans="2:8" x14ac:dyDescent="0.25">
      <c r="B1810" s="33" t="s">
        <v>0</v>
      </c>
      <c r="C1810" s="36" t="str">
        <f ca="1">VLOOKUP(Tabla1[[#This Row],[Cuenta]],TABLAS!$C:$D,2,0)</f>
        <v>DEPRECIACIÓN, MAQ Y EQUIPOS</v>
      </c>
      <c r="D1810" s="33" t="s">
        <v>42</v>
      </c>
      <c r="E1810" s="39" t="str">
        <f ca="1">VLOOKUP(RANDBETWEEN(1,65),TABLAS!$B$4:$D$68,2,0)</f>
        <v>Deprec.Equipo de transporte Costo</v>
      </c>
      <c r="F1810" s="41">
        <f t="shared" ca="1" si="28"/>
        <v>24745</v>
      </c>
      <c r="G1810" s="41">
        <f ca="1">RANDBETWEEN(70,130)/100*Tabla1[[#This Row],[Valor Meta 2019]]</f>
        <v>22023.05</v>
      </c>
      <c r="H1810" s="40">
        <f ca="1">RANDBETWEEN(70,120)/100*Tabla1[[#This Row],[Valor Real 2019]]</f>
        <v>23344.433000000001</v>
      </c>
    </row>
    <row r="1811" spans="2:8" x14ac:dyDescent="0.25">
      <c r="B1811" s="33" t="s">
        <v>0</v>
      </c>
      <c r="C1811" s="36" t="str">
        <f ca="1">VLOOKUP(Tabla1[[#This Row],[Cuenta]],TABLAS!$C:$D,2,0)</f>
        <v>PERSONAL</v>
      </c>
      <c r="D1811" s="33" t="s">
        <v>42</v>
      </c>
      <c r="E1811" s="39" t="str">
        <f ca="1">VLOOKUP(RANDBETWEEN(1,65),TABLAS!$B$4:$D$68,2,0)</f>
        <v>CTS-Compensación por tiempo de servicio</v>
      </c>
      <c r="F1811" s="41">
        <f t="shared" ca="1" si="28"/>
        <v>17679</v>
      </c>
      <c r="G1811" s="41">
        <f ca="1">RANDBETWEEN(70,130)/100*Tabla1[[#This Row],[Valor Meta 2019]]</f>
        <v>15380.73</v>
      </c>
      <c r="H1811" s="40">
        <f ca="1">RANDBETWEEN(70,120)/100*Tabla1[[#This Row],[Valor Real 2019]]</f>
        <v>17841.646799999999</v>
      </c>
    </row>
    <row r="1812" spans="2:8" x14ac:dyDescent="0.25">
      <c r="B1812" s="33" t="s">
        <v>0</v>
      </c>
      <c r="C1812" s="36" t="str">
        <f ca="1">VLOOKUP(Tabla1[[#This Row],[Cuenta]],TABLAS!$C:$D,2,0)</f>
        <v>PERSONAL</v>
      </c>
      <c r="D1812" s="33" t="s">
        <v>42</v>
      </c>
      <c r="E1812" s="39" t="str">
        <f ca="1">VLOOKUP(RANDBETWEEN(1,65),TABLAS!$B$4:$D$68,2,0)</f>
        <v>Seguro de vida</v>
      </c>
      <c r="F1812" s="41">
        <f t="shared" ca="1" si="28"/>
        <v>23151</v>
      </c>
      <c r="G1812" s="41">
        <f ca="1">RANDBETWEEN(70,130)/100*Tabla1[[#This Row],[Valor Meta 2019]]</f>
        <v>28707.24</v>
      </c>
      <c r="H1812" s="40">
        <f ca="1">RANDBETWEEN(70,120)/100*Tabla1[[#This Row],[Valor Real 2019]]</f>
        <v>33013.326000000001</v>
      </c>
    </row>
    <row r="1813" spans="2:8" x14ac:dyDescent="0.25">
      <c r="B1813" s="33" t="s">
        <v>0</v>
      </c>
      <c r="C1813" s="36" t="str">
        <f ca="1">VLOOKUP(Tabla1[[#This Row],[Cuenta]],TABLAS!$C:$D,2,0)</f>
        <v>SERVICIOS DE TERCEROS</v>
      </c>
      <c r="D1813" s="33" t="s">
        <v>42</v>
      </c>
      <c r="E1813" s="39" t="str">
        <f ca="1">VLOOKUP(RANDBETWEEN(1,65),TABLAS!$B$4:$D$68,2,0)</f>
        <v>Servicio de personal (service)</v>
      </c>
      <c r="F1813" s="41">
        <f t="shared" ca="1" si="28"/>
        <v>28924</v>
      </c>
      <c r="G1813" s="41">
        <f ca="1">RANDBETWEEN(70,130)/100*Tabla1[[#This Row],[Valor Meta 2019]]</f>
        <v>21982.240000000002</v>
      </c>
      <c r="H1813" s="40">
        <f ca="1">RANDBETWEEN(70,120)/100*Tabla1[[#This Row],[Valor Real 2019]]</f>
        <v>17585.792000000001</v>
      </c>
    </row>
    <row r="1814" spans="2:8" x14ac:dyDescent="0.25">
      <c r="B1814" s="33" t="s">
        <v>0</v>
      </c>
      <c r="C1814" s="36" t="str">
        <f ca="1">VLOOKUP(Tabla1[[#This Row],[Cuenta]],TABLAS!$C:$D,2,0)</f>
        <v>SERVICIOS DE TERCEROS</v>
      </c>
      <c r="D1814" s="33" t="s">
        <v>42</v>
      </c>
      <c r="E1814" s="39" t="str">
        <f ca="1">VLOOKUP(RANDBETWEEN(1,65),TABLAS!$B$4:$D$68,2,0)</f>
        <v>Reparaciones Vehiculos</v>
      </c>
      <c r="F1814" s="41">
        <f t="shared" ca="1" si="28"/>
        <v>12481</v>
      </c>
      <c r="G1814" s="41">
        <f ca="1">RANDBETWEEN(70,130)/100*Tabla1[[#This Row],[Valor Meta 2019]]</f>
        <v>8861.51</v>
      </c>
      <c r="H1814" s="40">
        <f ca="1">RANDBETWEEN(70,120)/100*Tabla1[[#This Row],[Valor Real 2019]]</f>
        <v>7355.0532999999996</v>
      </c>
    </row>
    <row r="1815" spans="2:8" x14ac:dyDescent="0.25">
      <c r="B1815" s="33" t="s">
        <v>0</v>
      </c>
      <c r="C1815" s="36" t="str">
        <f ca="1">VLOOKUP(Tabla1[[#This Row],[Cuenta]],TABLAS!$C:$D,2,0)</f>
        <v>DEPRECIACIÓN, MAQ Y EQUIPOS</v>
      </c>
      <c r="D1815" s="33" t="s">
        <v>42</v>
      </c>
      <c r="E1815" s="39" t="str">
        <f ca="1">VLOOKUP(RANDBETWEEN(1,65),TABLAS!$B$4:$D$68,2,0)</f>
        <v>Depre.Equipos diversos leasing</v>
      </c>
      <c r="F1815" s="41">
        <f t="shared" ca="1" si="28"/>
        <v>8279</v>
      </c>
      <c r="G1815" s="41">
        <f ca="1">RANDBETWEEN(70,130)/100*Tabla1[[#This Row],[Valor Meta 2019]]</f>
        <v>6623.2000000000007</v>
      </c>
      <c r="H1815" s="40">
        <f ca="1">RANDBETWEEN(70,120)/100*Tabla1[[#This Row],[Valor Real 2019]]</f>
        <v>6954.3600000000015</v>
      </c>
    </row>
    <row r="1816" spans="2:8" x14ac:dyDescent="0.25">
      <c r="B1816" s="33" t="s">
        <v>0</v>
      </c>
      <c r="C1816" s="36" t="str">
        <f ca="1">VLOOKUP(Tabla1[[#This Row],[Cuenta]],TABLAS!$C:$D,2,0)</f>
        <v>SERVICIOS DE TERCEROS</v>
      </c>
      <c r="D1816" s="33" t="s">
        <v>42</v>
      </c>
      <c r="E1816" s="39" t="str">
        <f ca="1">VLOOKUP(RANDBETWEEN(1,65),TABLAS!$B$4:$D$68,2,0)</f>
        <v>Courier</v>
      </c>
      <c r="F1816" s="41">
        <f t="shared" ca="1" si="28"/>
        <v>9036</v>
      </c>
      <c r="G1816" s="41">
        <f ca="1">RANDBETWEEN(70,130)/100*Tabla1[[#This Row],[Valor Meta 2019]]</f>
        <v>8132.4000000000005</v>
      </c>
      <c r="H1816" s="40">
        <f ca="1">RANDBETWEEN(70,120)/100*Tabla1[[#This Row],[Valor Real 2019]]</f>
        <v>8864.3160000000007</v>
      </c>
    </row>
    <row r="1817" spans="2:8" x14ac:dyDescent="0.25">
      <c r="B1817" s="33" t="s">
        <v>0</v>
      </c>
      <c r="C1817" s="36" t="str">
        <f ca="1">VLOOKUP(Tabla1[[#This Row],[Cuenta]],TABLAS!$C:$D,2,0)</f>
        <v>PERSONAL</v>
      </c>
      <c r="D1817" s="33" t="s">
        <v>42</v>
      </c>
      <c r="E1817" s="39" t="str">
        <f ca="1">VLOOKUP(RANDBETWEEN(1,65),TABLAS!$B$4:$D$68,2,0)</f>
        <v>Indemnizacion Despido Arbitrario</v>
      </c>
      <c r="F1817" s="41">
        <f t="shared" ca="1" si="28"/>
        <v>9320</v>
      </c>
      <c r="G1817" s="41">
        <f ca="1">RANDBETWEEN(70,130)/100*Tabla1[[#This Row],[Valor Meta 2019]]</f>
        <v>8108.4</v>
      </c>
      <c r="H1817" s="40">
        <f ca="1">RANDBETWEEN(70,120)/100*Tabla1[[#This Row],[Valor Real 2019]]</f>
        <v>6243.4679999999998</v>
      </c>
    </row>
    <row r="1818" spans="2:8" x14ac:dyDescent="0.25">
      <c r="B1818" s="33" t="s">
        <v>0</v>
      </c>
      <c r="C1818" s="36" t="str">
        <f ca="1">VLOOKUP(Tabla1[[#This Row],[Cuenta]],TABLAS!$C:$D,2,0)</f>
        <v>SERVICIOS DE TERCEROS</v>
      </c>
      <c r="D1818" s="33" t="s">
        <v>42</v>
      </c>
      <c r="E1818" s="39" t="str">
        <f ca="1">VLOOKUP(RANDBETWEEN(1,65),TABLAS!$B$4:$D$68,2,0)</f>
        <v>Gasto de viaje</v>
      </c>
      <c r="F1818" s="41">
        <f t="shared" ca="1" si="28"/>
        <v>22804</v>
      </c>
      <c r="G1818" s="41">
        <f ca="1">RANDBETWEEN(70,130)/100*Tabla1[[#This Row],[Valor Meta 2019]]</f>
        <v>22347.919999999998</v>
      </c>
      <c r="H1818" s="40">
        <f ca="1">RANDBETWEEN(70,120)/100*Tabla1[[#This Row],[Valor Real 2019]]</f>
        <v>17654.856799999998</v>
      </c>
    </row>
    <row r="1819" spans="2:8" x14ac:dyDescent="0.25">
      <c r="B1819" s="33" t="s">
        <v>0</v>
      </c>
      <c r="C1819" s="36" t="str">
        <f ca="1">VLOOKUP(Tabla1[[#This Row],[Cuenta]],TABLAS!$C:$D,2,0)</f>
        <v>GESTIÓN</v>
      </c>
      <c r="D1819" s="33" t="s">
        <v>42</v>
      </c>
      <c r="E1819" s="39" t="str">
        <f ca="1">VLOOKUP(RANDBETWEEN(1,65),TABLAS!$B$4:$D$68,2,0)</f>
        <v>Seguros-Responsabilidad civil</v>
      </c>
      <c r="F1819" s="41">
        <f t="shared" ca="1" si="28"/>
        <v>23302</v>
      </c>
      <c r="G1819" s="41">
        <f ca="1">RANDBETWEEN(70,130)/100*Tabla1[[#This Row],[Valor Meta 2019]]</f>
        <v>16544.419999999998</v>
      </c>
      <c r="H1819" s="40">
        <f ca="1">RANDBETWEEN(70,120)/100*Tabla1[[#This Row],[Valor Real 2019]]</f>
        <v>19522.415599999997</v>
      </c>
    </row>
    <row r="1820" spans="2:8" x14ac:dyDescent="0.25">
      <c r="B1820" s="33" t="s">
        <v>0</v>
      </c>
      <c r="C1820" s="36" t="str">
        <f ca="1">VLOOKUP(Tabla1[[#This Row],[Cuenta]],TABLAS!$C:$D,2,0)</f>
        <v>SERVICIOS DE TERCEROS</v>
      </c>
      <c r="D1820" s="33" t="s">
        <v>42</v>
      </c>
      <c r="E1820" s="39" t="str">
        <f ca="1">VLOOKUP(RANDBETWEEN(1,65),TABLAS!$B$4:$D$68,2,0)</f>
        <v>Energia Electrica</v>
      </c>
      <c r="F1820" s="41">
        <f t="shared" ca="1" si="28"/>
        <v>26928</v>
      </c>
      <c r="G1820" s="41">
        <f ca="1">RANDBETWEEN(70,130)/100*Tabla1[[#This Row],[Valor Meta 2019]]</f>
        <v>25850.879999999997</v>
      </c>
      <c r="H1820" s="40">
        <f ca="1">RANDBETWEEN(70,120)/100*Tabla1[[#This Row],[Valor Real 2019]]</f>
        <v>27660.441599999998</v>
      </c>
    </row>
    <row r="1821" spans="2:8" x14ac:dyDescent="0.25">
      <c r="B1821" s="33" t="s">
        <v>0</v>
      </c>
      <c r="C1821" s="36" t="str">
        <f ca="1">VLOOKUP(Tabla1[[#This Row],[Cuenta]],TABLAS!$C:$D,2,0)</f>
        <v>PERSONAL</v>
      </c>
      <c r="D1821" s="33" t="s">
        <v>42</v>
      </c>
      <c r="E1821" s="39" t="str">
        <f ca="1">VLOOKUP(RANDBETWEEN(1,65),TABLAS!$B$4:$D$68,2,0)</f>
        <v>Tickets de alimentos</v>
      </c>
      <c r="F1821" s="41">
        <f t="shared" ca="1" si="28"/>
        <v>17557</v>
      </c>
      <c r="G1821" s="41">
        <f ca="1">RANDBETWEEN(70,130)/100*Tabla1[[#This Row],[Valor Meta 2019]]</f>
        <v>12816.61</v>
      </c>
      <c r="H1821" s="40">
        <f ca="1">RANDBETWEEN(70,120)/100*Tabla1[[#This Row],[Valor Real 2019]]</f>
        <v>10509.620199999999</v>
      </c>
    </row>
    <row r="1822" spans="2:8" x14ac:dyDescent="0.25">
      <c r="B1822" s="33" t="s">
        <v>0</v>
      </c>
      <c r="C1822" s="36" t="str">
        <f ca="1">VLOOKUP(Tabla1[[#This Row],[Cuenta]],TABLAS!$C:$D,2,0)</f>
        <v>GESTIÓN</v>
      </c>
      <c r="D1822" s="33" t="s">
        <v>43</v>
      </c>
      <c r="E1822" s="39" t="str">
        <f ca="1">VLOOKUP(RANDBETWEEN(1,65),TABLAS!$B$4:$D$68,2,0)</f>
        <v>Seguros-vehiculos</v>
      </c>
      <c r="F1822" s="41">
        <f t="shared" ca="1" si="28"/>
        <v>27121</v>
      </c>
      <c r="G1822" s="41">
        <f ca="1">RANDBETWEEN(70,130)/100*Tabla1[[#This Row],[Valor Meta 2019]]</f>
        <v>28748.260000000002</v>
      </c>
      <c r="H1822" s="40">
        <f ca="1">RANDBETWEEN(70,120)/100*Tabla1[[#This Row],[Valor Real 2019]]</f>
        <v>27023.364399999999</v>
      </c>
    </row>
    <row r="1823" spans="2:8" x14ac:dyDescent="0.25">
      <c r="B1823" s="33" t="s">
        <v>0</v>
      </c>
      <c r="C1823" s="36" t="str">
        <f ca="1">VLOOKUP(Tabla1[[#This Row],[Cuenta]],TABLAS!$C:$D,2,0)</f>
        <v>GESTIÓN</v>
      </c>
      <c r="D1823" s="33" t="s">
        <v>43</v>
      </c>
      <c r="E1823" s="39" t="str">
        <f ca="1">VLOOKUP(RANDBETWEEN(1,65),TABLAS!$B$4:$D$68,2,0)</f>
        <v>Seguros-Responsabilidad civil</v>
      </c>
      <c r="F1823" s="41">
        <f t="shared" ca="1" si="28"/>
        <v>26320</v>
      </c>
      <c r="G1823" s="41">
        <f ca="1">RANDBETWEEN(70,130)/100*Tabla1[[#This Row],[Valor Meta 2019]]</f>
        <v>24740.799999999999</v>
      </c>
      <c r="H1823" s="40">
        <f ca="1">RANDBETWEEN(70,120)/100*Tabla1[[#This Row],[Valor Real 2019]]</f>
        <v>29194.143999999997</v>
      </c>
    </row>
    <row r="1824" spans="2:8" x14ac:dyDescent="0.25">
      <c r="B1824" s="33" t="s">
        <v>0</v>
      </c>
      <c r="C1824" s="36" t="str">
        <f ca="1">VLOOKUP(Tabla1[[#This Row],[Cuenta]],TABLAS!$C:$D,2,0)</f>
        <v>DEPRECIACIÓN, MAQ Y EQUIPOS</v>
      </c>
      <c r="D1824" s="33" t="s">
        <v>43</v>
      </c>
      <c r="E1824" s="39" t="str">
        <f ca="1">VLOOKUP(RANDBETWEEN(1,65),TABLAS!$B$4:$D$68,2,0)</f>
        <v>Deprec.Equipo de transporte Costo</v>
      </c>
      <c r="F1824" s="41">
        <f t="shared" ca="1" si="28"/>
        <v>29152</v>
      </c>
      <c r="G1824" s="41">
        <f ca="1">RANDBETWEEN(70,130)/100*Tabla1[[#This Row],[Valor Meta 2019]]</f>
        <v>33816.32</v>
      </c>
      <c r="H1824" s="40">
        <f ca="1">RANDBETWEEN(70,120)/100*Tabla1[[#This Row],[Valor Real 2019]]</f>
        <v>25362.239999999998</v>
      </c>
    </row>
    <row r="1825" spans="2:8" x14ac:dyDescent="0.25">
      <c r="B1825" s="33" t="s">
        <v>0</v>
      </c>
      <c r="C1825" s="36" t="str">
        <f ca="1">VLOOKUP(Tabla1[[#This Row],[Cuenta]],TABLAS!$C:$D,2,0)</f>
        <v>PERSONAL</v>
      </c>
      <c r="D1825" s="33" t="s">
        <v>43</v>
      </c>
      <c r="E1825" s="39" t="str">
        <f ca="1">VLOOKUP(RANDBETWEEN(1,65),TABLAS!$B$4:$D$68,2,0)</f>
        <v>Incentivo por cese</v>
      </c>
      <c r="F1825" s="41">
        <f t="shared" ca="1" si="28"/>
        <v>15854</v>
      </c>
      <c r="G1825" s="41">
        <f ca="1">RANDBETWEEN(70,130)/100*Tabla1[[#This Row],[Valor Meta 2019]]</f>
        <v>13158.82</v>
      </c>
      <c r="H1825" s="40">
        <f ca="1">RANDBETWEEN(70,120)/100*Tabla1[[#This Row],[Valor Real 2019]]</f>
        <v>9737.5267999999996</v>
      </c>
    </row>
    <row r="1826" spans="2:8" x14ac:dyDescent="0.25">
      <c r="B1826" s="33" t="s">
        <v>0</v>
      </c>
      <c r="C1826" s="36" t="str">
        <f ca="1">VLOOKUP(Tabla1[[#This Row],[Cuenta]],TABLAS!$C:$D,2,0)</f>
        <v>PERSONAL</v>
      </c>
      <c r="D1826" s="33" t="s">
        <v>43</v>
      </c>
      <c r="E1826" s="39" t="str">
        <f ca="1">VLOOKUP(RANDBETWEEN(1,65),TABLAS!$B$4:$D$68,2,0)</f>
        <v>Descanso medico</v>
      </c>
      <c r="F1826" s="41">
        <f t="shared" ca="1" si="28"/>
        <v>22237</v>
      </c>
      <c r="G1826" s="41">
        <f ca="1">RANDBETWEEN(70,130)/100*Tabla1[[#This Row],[Valor Meta 2019]]</f>
        <v>17122.490000000002</v>
      </c>
      <c r="H1826" s="40">
        <f ca="1">RANDBETWEEN(70,120)/100*Tabla1[[#This Row],[Valor Real 2019]]</f>
        <v>13013.092400000001</v>
      </c>
    </row>
    <row r="1827" spans="2:8" x14ac:dyDescent="0.25">
      <c r="B1827" s="33" t="s">
        <v>0</v>
      </c>
      <c r="C1827" s="36" t="str">
        <f ca="1">VLOOKUP(Tabla1[[#This Row],[Cuenta]],TABLAS!$C:$D,2,0)</f>
        <v>PERSONAL</v>
      </c>
      <c r="D1827" s="33" t="s">
        <v>43</v>
      </c>
      <c r="E1827" s="39" t="str">
        <f ca="1">VLOOKUP(RANDBETWEEN(1,65),TABLAS!$B$4:$D$68,2,0)</f>
        <v>Sueldos</v>
      </c>
      <c r="F1827" s="41">
        <f t="shared" ca="1" si="28"/>
        <v>17273</v>
      </c>
      <c r="G1827" s="41">
        <f ca="1">RANDBETWEEN(70,130)/100*Tabla1[[#This Row],[Valor Meta 2019]]</f>
        <v>19863.949999999997</v>
      </c>
      <c r="H1827" s="40">
        <f ca="1">RANDBETWEEN(70,120)/100*Tabla1[[#This Row],[Valor Real 2019]]</f>
        <v>21850.344999999998</v>
      </c>
    </row>
    <row r="1828" spans="2:8" x14ac:dyDescent="0.25">
      <c r="B1828" s="33" t="s">
        <v>0</v>
      </c>
      <c r="C1828" s="36" t="str">
        <f ca="1">VLOOKUP(Tabla1[[#This Row],[Cuenta]],TABLAS!$C:$D,2,0)</f>
        <v>SERVICIOS DE TERCEROS</v>
      </c>
      <c r="D1828" s="33" t="s">
        <v>43</v>
      </c>
      <c r="E1828" s="39" t="str">
        <f ca="1">VLOOKUP(RANDBETWEEN(1,65),TABLAS!$B$4:$D$68,2,0)</f>
        <v>Servicio de montacarga</v>
      </c>
      <c r="F1828" s="41">
        <f t="shared" ca="1" si="28"/>
        <v>24655</v>
      </c>
      <c r="G1828" s="41">
        <f ca="1">RANDBETWEEN(70,130)/100*Tabla1[[#This Row],[Valor Meta 2019]]</f>
        <v>22189.5</v>
      </c>
      <c r="H1828" s="40">
        <f ca="1">RANDBETWEEN(70,120)/100*Tabla1[[#This Row],[Valor Real 2019]]</f>
        <v>25961.715</v>
      </c>
    </row>
    <row r="1829" spans="2:8" x14ac:dyDescent="0.25">
      <c r="B1829" s="33" t="s">
        <v>0</v>
      </c>
      <c r="C1829" s="36" t="str">
        <f ca="1">VLOOKUP(Tabla1[[#This Row],[Cuenta]],TABLAS!$C:$D,2,0)</f>
        <v>SERVICIOS DE TERCEROS</v>
      </c>
      <c r="D1829" s="33" t="s">
        <v>43</v>
      </c>
      <c r="E1829" s="39" t="str">
        <f ca="1">VLOOKUP(RANDBETWEEN(1,65),TABLAS!$B$4:$D$68,2,0)</f>
        <v>Reparaciones Vehiculos</v>
      </c>
      <c r="F1829" s="41">
        <f t="shared" ca="1" si="28"/>
        <v>13960</v>
      </c>
      <c r="G1829" s="41">
        <f ca="1">RANDBETWEEN(70,130)/100*Tabla1[[#This Row],[Valor Meta 2019]]</f>
        <v>10190.799999999999</v>
      </c>
      <c r="H1829" s="40">
        <f ca="1">RANDBETWEEN(70,120)/100*Tabla1[[#This Row],[Valor Real 2019]]</f>
        <v>7133.5599999999995</v>
      </c>
    </row>
    <row r="1830" spans="2:8" x14ac:dyDescent="0.25">
      <c r="B1830" s="33" t="s">
        <v>27</v>
      </c>
      <c r="C1830" s="36" t="str">
        <f ca="1">VLOOKUP(Tabla1[[#This Row],[Cuenta]],TABLAS!$C:$D,2,0)</f>
        <v>GESTIÓN</v>
      </c>
      <c r="D1830" s="33" t="s">
        <v>38</v>
      </c>
      <c r="E1830" s="39" t="str">
        <f ca="1">VLOOKUP(RANDBETWEEN(1,65),TABLAS!$B$4:$D$68,2,0)</f>
        <v>Movilidad</v>
      </c>
      <c r="F1830" s="41">
        <f t="shared" ca="1" si="28"/>
        <v>13311</v>
      </c>
      <c r="G1830" s="41">
        <f ca="1">RANDBETWEEN(70,130)/100*Tabla1[[#This Row],[Valor Meta 2019]]</f>
        <v>11181.24</v>
      </c>
      <c r="H1830" s="40">
        <f ca="1">RANDBETWEEN(70,120)/100*Tabla1[[#This Row],[Valor Real 2019]]</f>
        <v>8497.7423999999992</v>
      </c>
    </row>
    <row r="1831" spans="2:8" x14ac:dyDescent="0.25">
      <c r="B1831" s="33" t="s">
        <v>27</v>
      </c>
      <c r="C1831" s="36" t="str">
        <f ca="1">VLOOKUP(Tabla1[[#This Row],[Cuenta]],TABLAS!$C:$D,2,0)</f>
        <v>PERSONAL</v>
      </c>
      <c r="D1831" s="33" t="s">
        <v>38</v>
      </c>
      <c r="E1831" s="39" t="str">
        <f ca="1">VLOOKUP(RANDBETWEEN(1,65),TABLAS!$B$4:$D$68,2,0)</f>
        <v>Participacion de utilidades</v>
      </c>
      <c r="F1831" s="41">
        <f t="shared" ca="1" si="28"/>
        <v>29859</v>
      </c>
      <c r="G1831" s="41">
        <f ca="1">RANDBETWEEN(70,130)/100*Tabla1[[#This Row],[Valor Meta 2019]]</f>
        <v>24782.969999999998</v>
      </c>
      <c r="H1831" s="40">
        <f ca="1">RANDBETWEEN(70,120)/100*Tabla1[[#This Row],[Valor Real 2019]]</f>
        <v>22056.843299999997</v>
      </c>
    </row>
    <row r="1832" spans="2:8" x14ac:dyDescent="0.25">
      <c r="B1832" s="33" t="s">
        <v>27</v>
      </c>
      <c r="C1832" s="36" t="str">
        <f ca="1">VLOOKUP(Tabla1[[#This Row],[Cuenta]],TABLAS!$C:$D,2,0)</f>
        <v>SERVICIOS DE TERCEROS</v>
      </c>
      <c r="D1832" s="33" t="s">
        <v>38</v>
      </c>
      <c r="E1832" s="39" t="str">
        <f ca="1">VLOOKUP(RANDBETWEEN(1,65),TABLAS!$B$4:$D$68,2,0)</f>
        <v>Gtos.reclamos de clientes</v>
      </c>
      <c r="F1832" s="41">
        <f t="shared" ca="1" si="28"/>
        <v>16687</v>
      </c>
      <c r="G1832" s="41">
        <f ca="1">RANDBETWEEN(70,130)/100*Tabla1[[#This Row],[Valor Meta 2019]]</f>
        <v>13516.470000000001</v>
      </c>
      <c r="H1832" s="40">
        <f ca="1">RANDBETWEEN(70,120)/100*Tabla1[[#This Row],[Valor Real 2019]]</f>
        <v>14732.952300000003</v>
      </c>
    </row>
    <row r="1833" spans="2:8" x14ac:dyDescent="0.25">
      <c r="B1833" s="33" t="s">
        <v>27</v>
      </c>
      <c r="C1833" s="36" t="str">
        <f ca="1">VLOOKUP(Tabla1[[#This Row],[Cuenta]],TABLAS!$C:$D,2,0)</f>
        <v>DEPRECIACIÓN, MAQ Y EQUIPOS</v>
      </c>
      <c r="D1833" s="33" t="s">
        <v>38</v>
      </c>
      <c r="E1833" s="39" t="str">
        <f ca="1">VLOOKUP(RANDBETWEEN(1,65),TABLAS!$B$4:$D$68,2,0)</f>
        <v>Deprec.Equipo de transporte leasing</v>
      </c>
      <c r="F1833" s="41">
        <f t="shared" ca="1" si="28"/>
        <v>8719</v>
      </c>
      <c r="G1833" s="41">
        <f ca="1">RANDBETWEEN(70,130)/100*Tabla1[[#This Row],[Valor Meta 2019]]</f>
        <v>7411.15</v>
      </c>
      <c r="H1833" s="40">
        <f ca="1">RANDBETWEEN(70,120)/100*Tabla1[[#This Row],[Valor Real 2019]]</f>
        <v>8596.9339999999993</v>
      </c>
    </row>
    <row r="1834" spans="2:8" x14ac:dyDescent="0.25">
      <c r="B1834" s="33" t="s">
        <v>27</v>
      </c>
      <c r="C1834" s="36" t="str">
        <f ca="1">VLOOKUP(Tabla1[[#This Row],[Cuenta]],TABLAS!$C:$D,2,0)</f>
        <v>GESTIÓN</v>
      </c>
      <c r="D1834" s="33" t="s">
        <v>38</v>
      </c>
      <c r="E1834" s="39" t="str">
        <f ca="1">VLOOKUP(RANDBETWEEN(1,65),TABLAS!$B$4:$D$68,2,0)</f>
        <v>Sanciones Administra</v>
      </c>
      <c r="F1834" s="41">
        <f t="shared" ca="1" si="28"/>
        <v>13464</v>
      </c>
      <c r="G1834" s="41">
        <f ca="1">RANDBETWEEN(70,130)/100*Tabla1[[#This Row],[Valor Meta 2019]]</f>
        <v>16426.079999999998</v>
      </c>
      <c r="H1834" s="40">
        <f ca="1">RANDBETWEEN(70,120)/100*Tabla1[[#This Row],[Valor Real 2019]]</f>
        <v>14126.428799999998</v>
      </c>
    </row>
    <row r="1835" spans="2:8" x14ac:dyDescent="0.25">
      <c r="B1835" s="33" t="s">
        <v>27</v>
      </c>
      <c r="C1835" s="36" t="str">
        <f ca="1">VLOOKUP(Tabla1[[#This Row],[Cuenta]],TABLAS!$C:$D,2,0)</f>
        <v>SERVICIOS DE TERCEROS</v>
      </c>
      <c r="D1835" s="33" t="s">
        <v>38</v>
      </c>
      <c r="E1835" s="39" t="str">
        <f ca="1">VLOOKUP(RANDBETWEEN(1,65),TABLAS!$B$4:$D$68,2,0)</f>
        <v>Gtos.reclamos de clientes</v>
      </c>
      <c r="F1835" s="41">
        <f t="shared" ca="1" si="28"/>
        <v>10263</v>
      </c>
      <c r="G1835" s="41">
        <f ca="1">RANDBETWEEN(70,130)/100*Tabla1[[#This Row],[Valor Meta 2019]]</f>
        <v>12726.12</v>
      </c>
      <c r="H1835" s="40">
        <f ca="1">RANDBETWEEN(70,120)/100*Tabla1[[#This Row],[Valor Real 2019]]</f>
        <v>9035.5452000000005</v>
      </c>
    </row>
    <row r="1836" spans="2:8" x14ac:dyDescent="0.25">
      <c r="B1836" s="33" t="s">
        <v>27</v>
      </c>
      <c r="C1836" s="36" t="str">
        <f ca="1">VLOOKUP(Tabla1[[#This Row],[Cuenta]],TABLAS!$C:$D,2,0)</f>
        <v>GESTIÓN</v>
      </c>
      <c r="D1836" s="33" t="s">
        <v>39</v>
      </c>
      <c r="E1836" s="39" t="str">
        <f ca="1">VLOOKUP(RANDBETWEEN(1,65),TABLAS!$B$4:$D$68,2,0)</f>
        <v>Costo neto enajenaci¾n</v>
      </c>
      <c r="F1836" s="41">
        <f t="shared" ca="1" si="28"/>
        <v>20356</v>
      </c>
      <c r="G1836" s="41">
        <f ca="1">RANDBETWEEN(70,130)/100*Tabla1[[#This Row],[Valor Meta 2019]]</f>
        <v>20559.560000000001</v>
      </c>
      <c r="H1836" s="40">
        <f ca="1">RANDBETWEEN(70,120)/100*Tabla1[[#This Row],[Valor Real 2019]]</f>
        <v>23232.302799999998</v>
      </c>
    </row>
    <row r="1837" spans="2:8" x14ac:dyDescent="0.25">
      <c r="B1837" s="33" t="s">
        <v>27</v>
      </c>
      <c r="C1837" s="36" t="str">
        <f ca="1">VLOOKUP(Tabla1[[#This Row],[Cuenta]],TABLAS!$C:$D,2,0)</f>
        <v>PERSONAL</v>
      </c>
      <c r="D1837" s="33" t="s">
        <v>39</v>
      </c>
      <c r="E1837" s="39" t="str">
        <f ca="1">VLOOKUP(RANDBETWEEN(1,65),TABLAS!$B$4:$D$68,2,0)</f>
        <v>ESSALUD-RÚgimen de prestaciones de salud</v>
      </c>
      <c r="F1837" s="41">
        <f t="shared" ca="1" si="28"/>
        <v>20563</v>
      </c>
      <c r="G1837" s="41">
        <f ca="1">RANDBETWEEN(70,130)/100*Tabla1[[#This Row],[Valor Meta 2019]]</f>
        <v>16656.030000000002</v>
      </c>
      <c r="H1837" s="40">
        <f ca="1">RANDBETWEEN(70,120)/100*Tabla1[[#This Row],[Valor Real 2019]]</f>
        <v>18987.874200000002</v>
      </c>
    </row>
    <row r="1838" spans="2:8" x14ac:dyDescent="0.25">
      <c r="B1838" s="33" t="s">
        <v>27</v>
      </c>
      <c r="C1838" s="36" t="str">
        <f ca="1">VLOOKUP(Tabla1[[#This Row],[Cuenta]],TABLAS!$C:$D,2,0)</f>
        <v>SERVICIOS DE TERCEROS</v>
      </c>
      <c r="D1838" s="33" t="s">
        <v>39</v>
      </c>
      <c r="E1838" s="39" t="str">
        <f ca="1">VLOOKUP(RANDBETWEEN(1,65),TABLAS!$B$4:$D$68,2,0)</f>
        <v>Gtos.reclamos de clientes</v>
      </c>
      <c r="F1838" s="41">
        <f t="shared" ca="1" si="28"/>
        <v>27293</v>
      </c>
      <c r="G1838" s="41">
        <f ca="1">RANDBETWEEN(70,130)/100*Tabla1[[#This Row],[Valor Meta 2019]]</f>
        <v>30841.089999999997</v>
      </c>
      <c r="H1838" s="40">
        <f ca="1">RANDBETWEEN(70,120)/100*Tabla1[[#This Row],[Valor Real 2019]]</f>
        <v>33925.199000000001</v>
      </c>
    </row>
    <row r="1839" spans="2:8" x14ac:dyDescent="0.25">
      <c r="B1839" s="33" t="s">
        <v>27</v>
      </c>
      <c r="C1839" s="36" t="str">
        <f ca="1">VLOOKUP(Tabla1[[#This Row],[Cuenta]],TABLAS!$C:$D,2,0)</f>
        <v>PERSONAL</v>
      </c>
      <c r="D1839" s="33" t="s">
        <v>39</v>
      </c>
      <c r="E1839" s="39" t="str">
        <f ca="1">VLOOKUP(RANDBETWEEN(1,65),TABLAS!$B$4:$D$68,2,0)</f>
        <v>Gratif. Ordinarias Empleados</v>
      </c>
      <c r="F1839" s="41">
        <f t="shared" ca="1" si="28"/>
        <v>28099</v>
      </c>
      <c r="G1839" s="41">
        <f ca="1">RANDBETWEEN(70,130)/100*Tabla1[[#This Row],[Valor Meta 2019]]</f>
        <v>27537.02</v>
      </c>
      <c r="H1839" s="40">
        <f ca="1">RANDBETWEEN(70,120)/100*Tabla1[[#This Row],[Valor Real 2019]]</f>
        <v>32493.6836</v>
      </c>
    </row>
    <row r="1840" spans="2:8" x14ac:dyDescent="0.25">
      <c r="B1840" s="33" t="s">
        <v>27</v>
      </c>
      <c r="C1840" s="36" t="str">
        <f ca="1">VLOOKUP(Tabla1[[#This Row],[Cuenta]],TABLAS!$C:$D,2,0)</f>
        <v>PERSONAL</v>
      </c>
      <c r="D1840" s="33" t="s">
        <v>39</v>
      </c>
      <c r="E1840" s="39" t="str">
        <f ca="1">VLOOKUP(RANDBETWEEN(1,65),TABLAS!$B$4:$D$68,2,0)</f>
        <v>Movilidad y/o servicio de Transporte</v>
      </c>
      <c r="F1840" s="41">
        <f t="shared" ca="1" si="28"/>
        <v>27835</v>
      </c>
      <c r="G1840" s="41">
        <f ca="1">RANDBETWEEN(70,130)/100*Tabla1[[#This Row],[Valor Meta 2019]]</f>
        <v>26443.25</v>
      </c>
      <c r="H1840" s="40">
        <f ca="1">RANDBETWEEN(70,120)/100*Tabla1[[#This Row],[Valor Real 2019]]</f>
        <v>20361.302500000002</v>
      </c>
    </row>
    <row r="1841" spans="2:8" x14ac:dyDescent="0.25">
      <c r="B1841" s="33" t="s">
        <v>27</v>
      </c>
      <c r="C1841" s="36" t="str">
        <f ca="1">VLOOKUP(Tabla1[[#This Row],[Cuenta]],TABLAS!$C:$D,2,0)</f>
        <v>SERVICIOS DE TERCEROS</v>
      </c>
      <c r="D1841" s="33" t="s">
        <v>39</v>
      </c>
      <c r="E1841" s="39" t="str">
        <f ca="1">VLOOKUP(RANDBETWEEN(1,65),TABLAS!$B$4:$D$68,2,0)</f>
        <v>Servicio de montacarga</v>
      </c>
      <c r="F1841" s="41">
        <f t="shared" ca="1" si="28"/>
        <v>27474</v>
      </c>
      <c r="G1841" s="41">
        <f ca="1">RANDBETWEEN(70,130)/100*Tabla1[[#This Row],[Valor Meta 2019]]</f>
        <v>24726.600000000002</v>
      </c>
      <c r="H1841" s="40">
        <f ca="1">RANDBETWEEN(70,120)/100*Tabla1[[#This Row],[Valor Real 2019]]</f>
        <v>27446.526000000005</v>
      </c>
    </row>
    <row r="1842" spans="2:8" x14ac:dyDescent="0.25">
      <c r="B1842" s="33" t="s">
        <v>27</v>
      </c>
      <c r="C1842" s="36" t="str">
        <f ca="1">VLOOKUP(Tabla1[[#This Row],[Cuenta]],TABLAS!$C:$D,2,0)</f>
        <v>SERVICIOS DE TERCEROS</v>
      </c>
      <c r="D1842" s="33" t="s">
        <v>39</v>
      </c>
      <c r="E1842" s="39" t="str">
        <f ca="1">VLOOKUP(RANDBETWEEN(1,65),TABLAS!$B$4:$D$68,2,0)</f>
        <v>Otros Fletes</v>
      </c>
      <c r="F1842" s="41">
        <f t="shared" ca="1" si="28"/>
        <v>18845</v>
      </c>
      <c r="G1842" s="41">
        <f ca="1">RANDBETWEEN(70,130)/100*Tabla1[[#This Row],[Valor Meta 2019]]</f>
        <v>18279.649999999998</v>
      </c>
      <c r="H1842" s="40">
        <f ca="1">RANDBETWEEN(70,120)/100*Tabla1[[#This Row],[Valor Real 2019]]</f>
        <v>14075.330499999998</v>
      </c>
    </row>
    <row r="1843" spans="2:8" x14ac:dyDescent="0.25">
      <c r="B1843" s="33" t="s">
        <v>27</v>
      </c>
      <c r="C1843" s="36" t="str">
        <f ca="1">VLOOKUP(Tabla1[[#This Row],[Cuenta]],TABLAS!$C:$D,2,0)</f>
        <v>DEPRECIACIÓN, MAQ Y EQUIPOS</v>
      </c>
      <c r="D1843" s="33" t="s">
        <v>39</v>
      </c>
      <c r="E1843" s="39" t="str">
        <f ca="1">VLOOKUP(RANDBETWEEN(1,65),TABLAS!$B$4:$D$68,2,0)</f>
        <v>Deprec.Maquinarias Costo</v>
      </c>
      <c r="F1843" s="41">
        <f t="shared" ca="1" si="28"/>
        <v>29162</v>
      </c>
      <c r="G1843" s="41">
        <f ca="1">RANDBETWEEN(70,130)/100*Tabla1[[#This Row],[Valor Meta 2019]]</f>
        <v>32078.200000000004</v>
      </c>
      <c r="H1843" s="40">
        <f ca="1">RANDBETWEEN(70,120)/100*Tabla1[[#This Row],[Valor Real 2019]]</f>
        <v>37852.276000000005</v>
      </c>
    </row>
    <row r="1844" spans="2:8" x14ac:dyDescent="0.25">
      <c r="B1844" s="33" t="s">
        <v>27</v>
      </c>
      <c r="C1844" s="36" t="str">
        <f ca="1">VLOOKUP(Tabla1[[#This Row],[Cuenta]],TABLAS!$C:$D,2,0)</f>
        <v>SERVICIOS DE TERCEROS</v>
      </c>
      <c r="D1844" s="33" t="s">
        <v>39</v>
      </c>
      <c r="E1844" s="39" t="str">
        <f ca="1">VLOOKUP(RANDBETWEEN(1,65),TABLAS!$B$4:$D$68,2,0)</f>
        <v>Limpieza</v>
      </c>
      <c r="F1844" s="41">
        <f t="shared" ca="1" si="28"/>
        <v>18561</v>
      </c>
      <c r="G1844" s="41">
        <f ca="1">RANDBETWEEN(70,130)/100*Tabla1[[#This Row],[Valor Meta 2019]]</f>
        <v>14663.19</v>
      </c>
      <c r="H1844" s="40">
        <f ca="1">RANDBETWEEN(70,120)/100*Tabla1[[#This Row],[Valor Real 2019]]</f>
        <v>10850.7606</v>
      </c>
    </row>
    <row r="1845" spans="2:8" x14ac:dyDescent="0.25">
      <c r="B1845" s="33" t="s">
        <v>27</v>
      </c>
      <c r="C1845" s="36" t="str">
        <f ca="1">VLOOKUP(Tabla1[[#This Row],[Cuenta]],TABLAS!$C:$D,2,0)</f>
        <v>GESTIÓN</v>
      </c>
      <c r="D1845" s="33" t="s">
        <v>39</v>
      </c>
      <c r="E1845" s="39" t="str">
        <f ca="1">VLOOKUP(RANDBETWEEN(1,65),TABLAS!$B$4:$D$68,2,0)</f>
        <v>Licencias de Sistemas</v>
      </c>
      <c r="F1845" s="41">
        <f t="shared" ca="1" si="28"/>
        <v>23446</v>
      </c>
      <c r="G1845" s="41">
        <f ca="1">RANDBETWEEN(70,130)/100*Tabla1[[#This Row],[Valor Meta 2019]]</f>
        <v>26259.520000000004</v>
      </c>
      <c r="H1845" s="40">
        <f ca="1">RANDBETWEEN(70,120)/100*Tabla1[[#This Row],[Valor Real 2019]]</f>
        <v>23896.163200000006</v>
      </c>
    </row>
    <row r="1846" spans="2:8" x14ac:dyDescent="0.25">
      <c r="B1846" s="33" t="s">
        <v>27</v>
      </c>
      <c r="C1846" s="36" t="str">
        <f ca="1">VLOOKUP(Tabla1[[#This Row],[Cuenta]],TABLAS!$C:$D,2,0)</f>
        <v>PERSONAL</v>
      </c>
      <c r="D1846" s="33" t="s">
        <v>39</v>
      </c>
      <c r="E1846" s="39" t="str">
        <f ca="1">VLOOKUP(RANDBETWEEN(1,65),TABLAS!$B$4:$D$68,2,0)</f>
        <v>Uniformes</v>
      </c>
      <c r="F1846" s="41">
        <f t="shared" ca="1" si="28"/>
        <v>16803</v>
      </c>
      <c r="G1846" s="41">
        <f ca="1">RANDBETWEEN(70,130)/100*Tabla1[[#This Row],[Valor Meta 2019]]</f>
        <v>12938.31</v>
      </c>
      <c r="H1846" s="40">
        <f ca="1">RANDBETWEEN(70,120)/100*Tabla1[[#This Row],[Valor Real 2019]]</f>
        <v>14102.757900000001</v>
      </c>
    </row>
    <row r="1847" spans="2:8" x14ac:dyDescent="0.25">
      <c r="B1847" s="33" t="s">
        <v>27</v>
      </c>
      <c r="C1847" s="36" t="str">
        <f ca="1">VLOOKUP(Tabla1[[#This Row],[Cuenta]],TABLAS!$C:$D,2,0)</f>
        <v>SERVICIOS DE TERCEROS</v>
      </c>
      <c r="D1847" s="33" t="s">
        <v>39</v>
      </c>
      <c r="E1847" s="39" t="str">
        <f ca="1">VLOOKUP(RANDBETWEEN(1,65),TABLAS!$B$4:$D$68,2,0)</f>
        <v>Courier</v>
      </c>
      <c r="F1847" s="41">
        <f t="shared" ca="1" si="28"/>
        <v>27907</v>
      </c>
      <c r="G1847" s="41">
        <f ca="1">RANDBETWEEN(70,130)/100*Tabla1[[#This Row],[Valor Meta 2019]]</f>
        <v>22883.739999999998</v>
      </c>
      <c r="H1847" s="40">
        <f ca="1">RANDBETWEEN(70,120)/100*Tabla1[[#This Row],[Valor Real 2019]]</f>
        <v>21968.390399999997</v>
      </c>
    </row>
    <row r="1848" spans="2:8" x14ac:dyDescent="0.25">
      <c r="B1848" s="33" t="s">
        <v>27</v>
      </c>
      <c r="C1848" s="36" t="str">
        <f ca="1">VLOOKUP(Tabla1[[#This Row],[Cuenta]],TABLAS!$C:$D,2,0)</f>
        <v>PERSONAL</v>
      </c>
      <c r="D1848" s="33" t="s">
        <v>39</v>
      </c>
      <c r="E1848" s="39" t="str">
        <f ca="1">VLOOKUP(RANDBETWEEN(1,65),TABLAS!$B$4:$D$68,2,0)</f>
        <v>Uniformes</v>
      </c>
      <c r="F1848" s="41">
        <f t="shared" ca="1" si="28"/>
        <v>12256</v>
      </c>
      <c r="G1848" s="41">
        <f ca="1">RANDBETWEEN(70,130)/100*Tabla1[[#This Row],[Valor Meta 2019]]</f>
        <v>12746.24</v>
      </c>
      <c r="H1848" s="40">
        <f ca="1">RANDBETWEEN(70,120)/100*Tabla1[[#This Row],[Valor Real 2019]]</f>
        <v>12873.7024</v>
      </c>
    </row>
    <row r="1849" spans="2:8" x14ac:dyDescent="0.25">
      <c r="B1849" s="33" t="s">
        <v>27</v>
      </c>
      <c r="C1849" s="36" t="str">
        <f ca="1">VLOOKUP(Tabla1[[#This Row],[Cuenta]],TABLAS!$C:$D,2,0)</f>
        <v>GESTIÓN</v>
      </c>
      <c r="D1849" s="33" t="s">
        <v>39</v>
      </c>
      <c r="E1849" s="39" t="str">
        <f ca="1">VLOOKUP(RANDBETWEEN(1,65),TABLAS!$B$4:$D$68,2,0)</f>
        <v>Movilidad</v>
      </c>
      <c r="F1849" s="41">
        <f t="shared" ca="1" si="28"/>
        <v>28788</v>
      </c>
      <c r="G1849" s="41">
        <f ca="1">RANDBETWEEN(70,130)/100*Tabla1[[#This Row],[Valor Meta 2019]]</f>
        <v>33681.96</v>
      </c>
      <c r="H1849" s="40">
        <f ca="1">RANDBETWEEN(70,120)/100*Tabla1[[#This Row],[Valor Real 2019]]</f>
        <v>33681.96</v>
      </c>
    </row>
    <row r="1850" spans="2:8" x14ac:dyDescent="0.25">
      <c r="B1850" s="33" t="s">
        <v>27</v>
      </c>
      <c r="C1850" s="36" t="str">
        <f ca="1">VLOOKUP(Tabla1[[#This Row],[Cuenta]],TABLAS!$C:$D,2,0)</f>
        <v>PERSONAL</v>
      </c>
      <c r="D1850" s="33" t="s">
        <v>40</v>
      </c>
      <c r="E1850" s="39" t="str">
        <f ca="1">VLOOKUP(RANDBETWEEN(1,65),TABLAS!$B$4:$D$68,2,0)</f>
        <v>Uniformes</v>
      </c>
      <c r="F1850" s="41">
        <f t="shared" ca="1" si="28"/>
        <v>14178</v>
      </c>
      <c r="G1850" s="41">
        <f ca="1">RANDBETWEEN(70,130)/100*Tabla1[[#This Row],[Valor Meta 2019]]</f>
        <v>13894.44</v>
      </c>
      <c r="H1850" s="40">
        <f ca="1">RANDBETWEEN(70,120)/100*Tabla1[[#This Row],[Valor Real 2019]]</f>
        <v>16256.4948</v>
      </c>
    </row>
    <row r="1851" spans="2:8" x14ac:dyDescent="0.25">
      <c r="B1851" s="33" t="s">
        <v>27</v>
      </c>
      <c r="C1851" s="36" t="str">
        <f ca="1">VLOOKUP(Tabla1[[#This Row],[Cuenta]],TABLAS!$C:$D,2,0)</f>
        <v>SERVICIOS DE TERCEROS</v>
      </c>
      <c r="D1851" s="33" t="s">
        <v>40</v>
      </c>
      <c r="E1851" s="39" t="str">
        <f ca="1">VLOOKUP(RANDBETWEEN(1,65),TABLAS!$B$4:$D$68,2,0)</f>
        <v>Energia Electrica</v>
      </c>
      <c r="F1851" s="41">
        <f t="shared" ca="1" si="28"/>
        <v>26695</v>
      </c>
      <c r="G1851" s="41">
        <f ca="1">RANDBETWEEN(70,130)/100*Tabla1[[#This Row],[Valor Meta 2019]]</f>
        <v>25627.200000000001</v>
      </c>
      <c r="H1851" s="40">
        <f ca="1">RANDBETWEEN(70,120)/100*Tabla1[[#This Row],[Valor Real 2019]]</f>
        <v>27421.104000000003</v>
      </c>
    </row>
    <row r="1852" spans="2:8" x14ac:dyDescent="0.25">
      <c r="B1852" s="33" t="s">
        <v>27</v>
      </c>
      <c r="C1852" s="36" t="str">
        <f ca="1">VLOOKUP(Tabla1[[#This Row],[Cuenta]],TABLAS!$C:$D,2,0)</f>
        <v>DEPRECIACIÓN, MAQ Y EQUIPOS</v>
      </c>
      <c r="D1852" s="33" t="s">
        <v>40</v>
      </c>
      <c r="E1852" s="39" t="str">
        <f ca="1">VLOOKUP(RANDBETWEEN(1,65),TABLAS!$B$4:$D$68,2,0)</f>
        <v>Deprec.Maquinarias leasing</v>
      </c>
      <c r="F1852" s="41">
        <f t="shared" ca="1" si="28"/>
        <v>8937</v>
      </c>
      <c r="G1852" s="41">
        <f ca="1">RANDBETWEEN(70,130)/100*Tabla1[[#This Row],[Valor Meta 2019]]</f>
        <v>11439.36</v>
      </c>
      <c r="H1852" s="40">
        <f ca="1">RANDBETWEEN(70,120)/100*Tabla1[[#This Row],[Valor Real 2019]]</f>
        <v>9380.2752</v>
      </c>
    </row>
    <row r="1853" spans="2:8" x14ac:dyDescent="0.25">
      <c r="B1853" s="33" t="s">
        <v>27</v>
      </c>
      <c r="C1853" s="36" t="str">
        <f ca="1">VLOOKUP(Tabla1[[#This Row],[Cuenta]],TABLAS!$C:$D,2,0)</f>
        <v>SERVICIOS DE TERCEROS</v>
      </c>
      <c r="D1853" s="33" t="s">
        <v>40</v>
      </c>
      <c r="E1853" s="39" t="str">
        <f ca="1">VLOOKUP(RANDBETWEEN(1,65),TABLAS!$B$4:$D$68,2,0)</f>
        <v>Energia Electrica</v>
      </c>
      <c r="F1853" s="41">
        <f t="shared" ca="1" si="28"/>
        <v>21624</v>
      </c>
      <c r="G1853" s="41">
        <f ca="1">RANDBETWEEN(70,130)/100*Tabla1[[#This Row],[Valor Meta 2019]]</f>
        <v>22272.720000000001</v>
      </c>
      <c r="H1853" s="40">
        <f ca="1">RANDBETWEEN(70,120)/100*Tabla1[[#This Row],[Valor Real 2019]]</f>
        <v>19822.720800000003</v>
      </c>
    </row>
    <row r="1854" spans="2:8" x14ac:dyDescent="0.25">
      <c r="B1854" s="33" t="s">
        <v>27</v>
      </c>
      <c r="C1854" s="36" t="str">
        <f ca="1">VLOOKUP(Tabla1[[#This Row],[Cuenta]],TABLAS!$C:$D,2,0)</f>
        <v>SERVICIOS DE TERCEROS</v>
      </c>
      <c r="D1854" s="33" t="s">
        <v>40</v>
      </c>
      <c r="E1854" s="39" t="str">
        <f ca="1">VLOOKUP(RANDBETWEEN(1,65),TABLAS!$B$4:$D$68,2,0)</f>
        <v>Agua</v>
      </c>
      <c r="F1854" s="41">
        <f t="shared" ca="1" si="28"/>
        <v>10198</v>
      </c>
      <c r="G1854" s="41">
        <f ca="1">RANDBETWEEN(70,130)/100*Tabla1[[#This Row],[Valor Meta 2019]]</f>
        <v>12543.539999999999</v>
      </c>
      <c r="H1854" s="40">
        <f ca="1">RANDBETWEEN(70,120)/100*Tabla1[[#This Row],[Valor Real 2019]]</f>
        <v>9909.3966</v>
      </c>
    </row>
    <row r="1855" spans="2:8" x14ac:dyDescent="0.25">
      <c r="B1855" s="33" t="s">
        <v>27</v>
      </c>
      <c r="C1855" s="36" t="str">
        <f ca="1">VLOOKUP(Tabla1[[#This Row],[Cuenta]],TABLAS!$C:$D,2,0)</f>
        <v>GESTIÓN</v>
      </c>
      <c r="D1855" s="33" t="s">
        <v>40</v>
      </c>
      <c r="E1855" s="39" t="str">
        <f ca="1">VLOOKUP(RANDBETWEEN(1,65),TABLAS!$B$4:$D$68,2,0)</f>
        <v>comprobantes de pago</v>
      </c>
      <c r="F1855" s="41">
        <f t="shared" ca="1" si="28"/>
        <v>14063</v>
      </c>
      <c r="G1855" s="41">
        <f ca="1">RANDBETWEEN(70,130)/100*Tabla1[[#This Row],[Valor Meta 2019]]</f>
        <v>10547.25</v>
      </c>
      <c r="H1855" s="40">
        <f ca="1">RANDBETWEEN(70,120)/100*Tabla1[[#This Row],[Valor Real 2019]]</f>
        <v>8015.91</v>
      </c>
    </row>
    <row r="1856" spans="2:8" x14ac:dyDescent="0.25">
      <c r="B1856" s="33" t="s">
        <v>27</v>
      </c>
      <c r="C1856" s="36" t="str">
        <f ca="1">VLOOKUP(Tabla1[[#This Row],[Cuenta]],TABLAS!$C:$D,2,0)</f>
        <v>DEPRECIACIÓN, MAQ Y EQUIPOS</v>
      </c>
      <c r="D1856" s="33" t="s">
        <v>40</v>
      </c>
      <c r="E1856" s="39" t="str">
        <f ca="1">VLOOKUP(RANDBETWEEN(1,65),TABLAS!$B$4:$D$68,2,0)</f>
        <v>Deprec.Edificaciones Costo</v>
      </c>
      <c r="F1856" s="41">
        <f t="shared" ca="1" si="28"/>
        <v>8549</v>
      </c>
      <c r="G1856" s="41">
        <f ca="1">RANDBETWEEN(70,130)/100*Tabla1[[#This Row],[Valor Meta 2019]]</f>
        <v>7865.08</v>
      </c>
      <c r="H1856" s="40">
        <f ca="1">RANDBETWEEN(70,120)/100*Tabla1[[#This Row],[Valor Real 2019]]</f>
        <v>8572.9372000000003</v>
      </c>
    </row>
    <row r="1857" spans="2:8" x14ac:dyDescent="0.25">
      <c r="B1857" s="33" t="s">
        <v>27</v>
      </c>
      <c r="C1857" s="36" t="str">
        <f ca="1">VLOOKUP(Tabla1[[#This Row],[Cuenta]],TABLAS!$C:$D,2,0)</f>
        <v>GESTIÓN</v>
      </c>
      <c r="D1857" s="33" t="s">
        <v>40</v>
      </c>
      <c r="E1857" s="39" t="str">
        <f ca="1">VLOOKUP(RANDBETWEEN(1,65),TABLAS!$B$4:$D$68,2,0)</f>
        <v>Seguros-vehiculos</v>
      </c>
      <c r="F1857" s="41">
        <f t="shared" ca="1" si="28"/>
        <v>11999</v>
      </c>
      <c r="G1857" s="41">
        <f ca="1">RANDBETWEEN(70,130)/100*Tabla1[[#This Row],[Valor Meta 2019]]</f>
        <v>14398.8</v>
      </c>
      <c r="H1857" s="40">
        <f ca="1">RANDBETWEEN(70,120)/100*Tabla1[[#This Row],[Valor Real 2019]]</f>
        <v>11231.064</v>
      </c>
    </row>
    <row r="1858" spans="2:8" x14ac:dyDescent="0.25">
      <c r="B1858" s="33" t="s">
        <v>27</v>
      </c>
      <c r="C1858" s="36" t="str">
        <f ca="1">VLOOKUP(Tabla1[[#This Row],[Cuenta]],TABLAS!$C:$D,2,0)</f>
        <v>GESTIÓN</v>
      </c>
      <c r="D1858" s="33" t="s">
        <v>41</v>
      </c>
      <c r="E1858" s="39" t="str">
        <f ca="1">VLOOKUP(RANDBETWEEN(1,65),TABLAS!$B$4:$D$68,2,0)</f>
        <v>Licencias de Sistemas</v>
      </c>
      <c r="F1858" s="41">
        <f t="shared" ca="1" si="28"/>
        <v>24910</v>
      </c>
      <c r="G1858" s="41">
        <f ca="1">RANDBETWEEN(70,130)/100*Tabla1[[#This Row],[Valor Meta 2019]]</f>
        <v>18433.400000000001</v>
      </c>
      <c r="H1858" s="40">
        <f ca="1">RANDBETWEEN(70,120)/100*Tabla1[[#This Row],[Valor Real 2019]]</f>
        <v>20276.740000000002</v>
      </c>
    </row>
    <row r="1859" spans="2:8" x14ac:dyDescent="0.25">
      <c r="B1859" s="33" t="s">
        <v>27</v>
      </c>
      <c r="C1859" s="36" t="str">
        <f ca="1">VLOOKUP(Tabla1[[#This Row],[Cuenta]],TABLAS!$C:$D,2,0)</f>
        <v>GESTIÓN</v>
      </c>
      <c r="D1859" s="33" t="s">
        <v>41</v>
      </c>
      <c r="E1859" s="39" t="str">
        <f ca="1">VLOOKUP(RANDBETWEEN(1,65),TABLAS!$B$4:$D$68,2,0)</f>
        <v>Costo neto enajenaci¾n</v>
      </c>
      <c r="F1859" s="41">
        <f t="shared" ca="1" si="28"/>
        <v>27172</v>
      </c>
      <c r="G1859" s="41">
        <f ca="1">RANDBETWEEN(70,130)/100*Tabla1[[#This Row],[Valor Meta 2019]]</f>
        <v>28802.32</v>
      </c>
      <c r="H1859" s="40">
        <f ca="1">RANDBETWEEN(70,120)/100*Tabla1[[#This Row],[Valor Real 2019]]</f>
        <v>22465.809600000001</v>
      </c>
    </row>
    <row r="1860" spans="2:8" x14ac:dyDescent="0.25">
      <c r="B1860" s="33" t="s">
        <v>27</v>
      </c>
      <c r="C1860" s="36" t="str">
        <f ca="1">VLOOKUP(Tabla1[[#This Row],[Cuenta]],TABLAS!$C:$D,2,0)</f>
        <v>DEPRECIACIÓN, MAQ Y EQUIPOS</v>
      </c>
      <c r="D1860" s="33" t="s">
        <v>41</v>
      </c>
      <c r="E1860" s="39" t="str">
        <f ca="1">VLOOKUP(RANDBETWEEN(1,65),TABLAS!$B$4:$D$68,2,0)</f>
        <v>Deprec.Maquinarias Costo</v>
      </c>
      <c r="F1860" s="41">
        <f t="shared" ca="1" si="28"/>
        <v>27507</v>
      </c>
      <c r="G1860" s="41">
        <f ca="1">RANDBETWEEN(70,130)/100*Tabla1[[#This Row],[Valor Meta 2019]]</f>
        <v>22005.600000000002</v>
      </c>
      <c r="H1860" s="40">
        <f ca="1">RANDBETWEEN(70,120)/100*Tabla1[[#This Row],[Valor Real 2019]]</f>
        <v>19364.928000000004</v>
      </c>
    </row>
    <row r="1861" spans="2:8" x14ac:dyDescent="0.25">
      <c r="B1861" s="33" t="s">
        <v>27</v>
      </c>
      <c r="C1861" s="36" t="str">
        <f ca="1">VLOOKUP(Tabla1[[#This Row],[Cuenta]],TABLAS!$C:$D,2,0)</f>
        <v>PERSONAL</v>
      </c>
      <c r="D1861" s="33" t="s">
        <v>41</v>
      </c>
      <c r="E1861" s="39" t="str">
        <f ca="1">VLOOKUP(RANDBETWEEN(1,65),TABLAS!$B$4:$D$68,2,0)</f>
        <v>Participacion de utilidades</v>
      </c>
      <c r="F1861" s="41">
        <f t="shared" ca="1" si="28"/>
        <v>8998</v>
      </c>
      <c r="G1861" s="41">
        <f ca="1">RANDBETWEEN(70,130)/100*Tabla1[[#This Row],[Valor Meta 2019]]</f>
        <v>10347.699999999999</v>
      </c>
      <c r="H1861" s="40">
        <f ca="1">RANDBETWEEN(70,120)/100*Tabla1[[#This Row],[Valor Real 2019]]</f>
        <v>10347.699999999999</v>
      </c>
    </row>
    <row r="1862" spans="2:8" x14ac:dyDescent="0.25">
      <c r="B1862" s="33" t="s">
        <v>27</v>
      </c>
      <c r="C1862" s="36" t="str">
        <f ca="1">VLOOKUP(Tabla1[[#This Row],[Cuenta]],TABLAS!$C:$D,2,0)</f>
        <v>GESTIÓN</v>
      </c>
      <c r="D1862" s="33" t="s">
        <v>41</v>
      </c>
      <c r="E1862" s="39" t="str">
        <f ca="1">VLOOKUP(RANDBETWEEN(1,65),TABLAS!$B$4:$D$68,2,0)</f>
        <v>Combustible</v>
      </c>
      <c r="F1862" s="41">
        <f t="shared" ref="F1862:F1925" ca="1" si="29">RANDBETWEEN(8000,30000)</f>
        <v>8344</v>
      </c>
      <c r="G1862" s="41">
        <f ca="1">RANDBETWEEN(70,130)/100*Tabla1[[#This Row],[Valor Meta 2019]]</f>
        <v>9428.7199999999993</v>
      </c>
      <c r="H1862" s="40">
        <f ca="1">RANDBETWEEN(70,120)/100*Tabla1[[#This Row],[Valor Real 2019]]</f>
        <v>10277.3048</v>
      </c>
    </row>
    <row r="1863" spans="2:8" x14ac:dyDescent="0.25">
      <c r="B1863" s="33" t="s">
        <v>27</v>
      </c>
      <c r="C1863" s="36" t="str">
        <f ca="1">VLOOKUP(Tabla1[[#This Row],[Cuenta]],TABLAS!$C:$D,2,0)</f>
        <v>PERSONAL</v>
      </c>
      <c r="D1863" s="33" t="s">
        <v>41</v>
      </c>
      <c r="E1863" s="39" t="str">
        <f ca="1">VLOOKUP(RANDBETWEEN(1,65),TABLAS!$B$4:$D$68,2,0)</f>
        <v>Indemnizacion Despido Arbitrario</v>
      </c>
      <c r="F1863" s="41">
        <f t="shared" ca="1" si="29"/>
        <v>17821</v>
      </c>
      <c r="G1863" s="41">
        <f ca="1">RANDBETWEEN(70,130)/100*Tabla1[[#This Row],[Valor Meta 2019]]</f>
        <v>17286.37</v>
      </c>
      <c r="H1863" s="40">
        <f ca="1">RANDBETWEEN(70,120)/100*Tabla1[[#This Row],[Valor Real 2019]]</f>
        <v>12619.050099999999</v>
      </c>
    </row>
    <row r="1864" spans="2:8" x14ac:dyDescent="0.25">
      <c r="B1864" s="33" t="s">
        <v>27</v>
      </c>
      <c r="C1864" s="36" t="str">
        <f ca="1">VLOOKUP(Tabla1[[#This Row],[Cuenta]],TABLAS!$C:$D,2,0)</f>
        <v>PERSONAL</v>
      </c>
      <c r="D1864" s="33" t="s">
        <v>42</v>
      </c>
      <c r="E1864" s="39" t="str">
        <f ca="1">VLOOKUP(RANDBETWEEN(1,65),TABLAS!$B$4:$D$68,2,0)</f>
        <v>ESSALUD-RÚgimen de prestaciones de salud</v>
      </c>
      <c r="F1864" s="41">
        <f t="shared" ca="1" si="29"/>
        <v>22916</v>
      </c>
      <c r="G1864" s="41">
        <f ca="1">RANDBETWEEN(70,130)/100*Tabla1[[#This Row],[Valor Meta 2019]]</f>
        <v>26124.239999999998</v>
      </c>
      <c r="H1864" s="40">
        <f ca="1">RANDBETWEEN(70,120)/100*Tabla1[[#This Row],[Valor Real 2019]]</f>
        <v>20899.392</v>
      </c>
    </row>
    <row r="1865" spans="2:8" x14ac:dyDescent="0.25">
      <c r="B1865" s="33" t="s">
        <v>27</v>
      </c>
      <c r="C1865" s="36" t="str">
        <f ca="1">VLOOKUP(Tabla1[[#This Row],[Cuenta]],TABLAS!$C:$D,2,0)</f>
        <v>PERSONAL</v>
      </c>
      <c r="D1865" s="33" t="s">
        <v>42</v>
      </c>
      <c r="E1865" s="39" t="str">
        <f ca="1">VLOOKUP(RANDBETWEEN(1,65),TABLAS!$B$4:$D$68,2,0)</f>
        <v>Consumos</v>
      </c>
      <c r="F1865" s="41">
        <f t="shared" ca="1" si="29"/>
        <v>27854</v>
      </c>
      <c r="G1865" s="41">
        <f ca="1">RANDBETWEEN(70,130)/100*Tabla1[[#This Row],[Valor Meta 2019]]</f>
        <v>35931.660000000003</v>
      </c>
      <c r="H1865" s="40">
        <f ca="1">RANDBETWEEN(70,120)/100*Tabla1[[#This Row],[Valor Real 2019]]</f>
        <v>37009.609800000006</v>
      </c>
    </row>
    <row r="1866" spans="2:8" x14ac:dyDescent="0.25">
      <c r="B1866" s="33" t="s">
        <v>27</v>
      </c>
      <c r="C1866" s="36" t="str">
        <f ca="1">VLOOKUP(Tabla1[[#This Row],[Cuenta]],TABLAS!$C:$D,2,0)</f>
        <v>GESTIÓN</v>
      </c>
      <c r="D1866" s="33" t="s">
        <v>42</v>
      </c>
      <c r="E1866" s="39" t="str">
        <f ca="1">VLOOKUP(RANDBETWEEN(1,65),TABLAS!$B$4:$D$68,2,0)</f>
        <v>Arbitrios municipales</v>
      </c>
      <c r="F1866" s="41">
        <f t="shared" ca="1" si="29"/>
        <v>23027</v>
      </c>
      <c r="G1866" s="41">
        <f ca="1">RANDBETWEEN(70,130)/100*Tabla1[[#This Row],[Valor Meta 2019]]</f>
        <v>20954.57</v>
      </c>
      <c r="H1866" s="40">
        <f ca="1">RANDBETWEEN(70,120)/100*Tabla1[[#This Row],[Valor Real 2019]]</f>
        <v>24097.755499999999</v>
      </c>
    </row>
    <row r="1867" spans="2:8" x14ac:dyDescent="0.25">
      <c r="B1867" s="33" t="s">
        <v>27</v>
      </c>
      <c r="C1867" s="36" t="str">
        <f ca="1">VLOOKUP(Tabla1[[#This Row],[Cuenta]],TABLAS!$C:$D,2,0)</f>
        <v>SERVICIOS DE TERCEROS</v>
      </c>
      <c r="D1867" s="33" t="s">
        <v>42</v>
      </c>
      <c r="E1867" s="39" t="str">
        <f ca="1">VLOOKUP(RANDBETWEEN(1,65),TABLAS!$B$4:$D$68,2,0)</f>
        <v>Flete a Provincia</v>
      </c>
      <c r="F1867" s="41">
        <f t="shared" ca="1" si="29"/>
        <v>11317</v>
      </c>
      <c r="G1867" s="41">
        <f ca="1">RANDBETWEEN(70,130)/100*Tabla1[[#This Row],[Valor Meta 2019]]</f>
        <v>10637.98</v>
      </c>
      <c r="H1867" s="40">
        <f ca="1">RANDBETWEEN(70,120)/100*Tabla1[[#This Row],[Valor Real 2019]]</f>
        <v>10318.8406</v>
      </c>
    </row>
    <row r="1868" spans="2:8" x14ac:dyDescent="0.25">
      <c r="B1868" s="33" t="s">
        <v>27</v>
      </c>
      <c r="C1868" s="36" t="str">
        <f ca="1">VLOOKUP(Tabla1[[#This Row],[Cuenta]],TABLAS!$C:$D,2,0)</f>
        <v>DEPRECIACIÓN, MAQ Y EQUIPOS</v>
      </c>
      <c r="D1868" s="33" t="s">
        <v>42</v>
      </c>
      <c r="E1868" s="39" t="str">
        <f ca="1">VLOOKUP(RANDBETWEEN(1,65),TABLAS!$B$4:$D$68,2,0)</f>
        <v>Depre.Equipos diversos leasing</v>
      </c>
      <c r="F1868" s="41">
        <f t="shared" ca="1" si="29"/>
        <v>20950</v>
      </c>
      <c r="G1868" s="41">
        <f ca="1">RANDBETWEEN(70,130)/100*Tabla1[[#This Row],[Valor Meta 2019]]</f>
        <v>20321.5</v>
      </c>
      <c r="H1868" s="40">
        <f ca="1">RANDBETWEEN(70,120)/100*Tabla1[[#This Row],[Valor Real 2019]]</f>
        <v>16663.629999999997</v>
      </c>
    </row>
    <row r="1869" spans="2:8" x14ac:dyDescent="0.25">
      <c r="B1869" s="33" t="s">
        <v>27</v>
      </c>
      <c r="C1869" s="36" t="str">
        <f ca="1">VLOOKUP(Tabla1[[#This Row],[Cuenta]],TABLAS!$C:$D,2,0)</f>
        <v>GESTIÓN</v>
      </c>
      <c r="D1869" s="33" t="s">
        <v>42</v>
      </c>
      <c r="E1869" s="39" t="str">
        <f ca="1">VLOOKUP(RANDBETWEEN(1,65),TABLAS!$B$4:$D$68,2,0)</f>
        <v>Suministros diversos</v>
      </c>
      <c r="F1869" s="41">
        <f t="shared" ca="1" si="29"/>
        <v>17864</v>
      </c>
      <c r="G1869" s="41">
        <f ca="1">RANDBETWEEN(70,130)/100*Tabla1[[#This Row],[Valor Meta 2019]]</f>
        <v>19829.04</v>
      </c>
      <c r="H1869" s="40">
        <f ca="1">RANDBETWEEN(70,120)/100*Tabla1[[#This Row],[Valor Real 2019]]</f>
        <v>21415.363200000003</v>
      </c>
    </row>
    <row r="1870" spans="2:8" x14ac:dyDescent="0.25">
      <c r="B1870" s="33" t="s">
        <v>27</v>
      </c>
      <c r="C1870" s="36" t="str">
        <f ca="1">VLOOKUP(Tabla1[[#This Row],[Cuenta]],TABLAS!$C:$D,2,0)</f>
        <v>DEPRECIACIÓN, MAQ Y EQUIPOS</v>
      </c>
      <c r="D1870" s="33" t="s">
        <v>42</v>
      </c>
      <c r="E1870" s="39" t="str">
        <f ca="1">VLOOKUP(RANDBETWEEN(1,65),TABLAS!$B$4:$D$68,2,0)</f>
        <v>Deprec.Maquinarias leasing</v>
      </c>
      <c r="F1870" s="41">
        <f t="shared" ca="1" si="29"/>
        <v>11065</v>
      </c>
      <c r="G1870" s="41">
        <f ca="1">RANDBETWEEN(70,130)/100*Tabla1[[#This Row],[Valor Meta 2019]]</f>
        <v>10622.4</v>
      </c>
      <c r="H1870" s="40">
        <f ca="1">RANDBETWEEN(70,120)/100*Tabla1[[#This Row],[Valor Real 2019]]</f>
        <v>8816.5919999999987</v>
      </c>
    </row>
    <row r="1871" spans="2:8" x14ac:dyDescent="0.25">
      <c r="B1871" s="33" t="s">
        <v>27</v>
      </c>
      <c r="C1871" s="36" t="str">
        <f ca="1">VLOOKUP(Tabla1[[#This Row],[Cuenta]],TABLAS!$C:$D,2,0)</f>
        <v>SERVICIOS DE TERCEROS</v>
      </c>
      <c r="D1871" s="33" t="s">
        <v>42</v>
      </c>
      <c r="E1871" s="39" t="str">
        <f ca="1">VLOOKUP(RANDBETWEEN(1,65),TABLAS!$B$4:$D$68,2,0)</f>
        <v>Estibas</v>
      </c>
      <c r="F1871" s="41">
        <f t="shared" ca="1" si="29"/>
        <v>13437</v>
      </c>
      <c r="G1871" s="41">
        <f ca="1">RANDBETWEEN(70,130)/100*Tabla1[[#This Row],[Valor Meta 2019]]</f>
        <v>14915.070000000002</v>
      </c>
      <c r="H1871" s="40">
        <f ca="1">RANDBETWEEN(70,120)/100*Tabla1[[#This Row],[Valor Real 2019]]</f>
        <v>16555.727700000003</v>
      </c>
    </row>
    <row r="1872" spans="2:8" x14ac:dyDescent="0.25">
      <c r="B1872" s="33" t="s">
        <v>27</v>
      </c>
      <c r="C1872" s="36" t="str">
        <f ca="1">VLOOKUP(Tabla1[[#This Row],[Cuenta]],TABLAS!$C:$D,2,0)</f>
        <v>PERSONAL</v>
      </c>
      <c r="D1872" s="33" t="s">
        <v>42</v>
      </c>
      <c r="E1872" s="39" t="str">
        <f ca="1">VLOOKUP(RANDBETWEEN(1,65),TABLAS!$B$4:$D$68,2,0)</f>
        <v>Vacaciones</v>
      </c>
      <c r="F1872" s="41">
        <f t="shared" ca="1" si="29"/>
        <v>26518</v>
      </c>
      <c r="G1872" s="41">
        <f ca="1">RANDBETWEEN(70,130)/100*Tabla1[[#This Row],[Valor Meta 2019]]</f>
        <v>33412.68</v>
      </c>
      <c r="H1872" s="40">
        <f ca="1">RANDBETWEEN(70,120)/100*Tabla1[[#This Row],[Valor Real 2019]]</f>
        <v>39426.962399999997</v>
      </c>
    </row>
    <row r="1873" spans="2:8" x14ac:dyDescent="0.25">
      <c r="B1873" s="33" t="s">
        <v>27</v>
      </c>
      <c r="C1873" s="36" t="str">
        <f ca="1">VLOOKUP(Tabla1[[#This Row],[Cuenta]],TABLAS!$C:$D,2,0)</f>
        <v>GESTIÓN</v>
      </c>
      <c r="D1873" s="33" t="s">
        <v>42</v>
      </c>
      <c r="E1873" s="39" t="str">
        <f ca="1">VLOOKUP(RANDBETWEEN(1,65),TABLAS!$B$4:$D$68,2,0)</f>
        <v>Seguros-Responsabilidad civil</v>
      </c>
      <c r="F1873" s="41">
        <f t="shared" ca="1" si="29"/>
        <v>12261</v>
      </c>
      <c r="G1873" s="41">
        <f ca="1">RANDBETWEEN(70,130)/100*Tabla1[[#This Row],[Valor Meta 2019]]</f>
        <v>9808.8000000000011</v>
      </c>
      <c r="H1873" s="40">
        <f ca="1">RANDBETWEEN(70,120)/100*Tabla1[[#This Row],[Valor Real 2019]]</f>
        <v>8043.2160000000003</v>
      </c>
    </row>
    <row r="1874" spans="2:8" x14ac:dyDescent="0.25">
      <c r="B1874" s="33" t="s">
        <v>27</v>
      </c>
      <c r="C1874" s="36" t="str">
        <f ca="1">VLOOKUP(Tabla1[[#This Row],[Cuenta]],TABLAS!$C:$D,2,0)</f>
        <v>GESTIÓN</v>
      </c>
      <c r="D1874" s="33" t="s">
        <v>42</v>
      </c>
      <c r="E1874" s="39" t="str">
        <f ca="1">VLOOKUP(RANDBETWEEN(1,65),TABLAS!$B$4:$D$68,2,0)</f>
        <v>SOAT</v>
      </c>
      <c r="F1874" s="41">
        <f t="shared" ca="1" si="29"/>
        <v>19496</v>
      </c>
      <c r="G1874" s="41">
        <f ca="1">RANDBETWEEN(70,130)/100*Tabla1[[#This Row],[Valor Meta 2019]]</f>
        <v>22225.439999999999</v>
      </c>
      <c r="H1874" s="40">
        <f ca="1">RANDBETWEEN(70,120)/100*Tabla1[[#This Row],[Valor Real 2019]]</f>
        <v>26003.764799999997</v>
      </c>
    </row>
    <row r="1875" spans="2:8" x14ac:dyDescent="0.25">
      <c r="B1875" s="33" t="s">
        <v>27</v>
      </c>
      <c r="C1875" s="36" t="str">
        <f ca="1">VLOOKUP(Tabla1[[#This Row],[Cuenta]],TABLAS!$C:$D,2,0)</f>
        <v>PERSONAL</v>
      </c>
      <c r="D1875" s="33" t="s">
        <v>42</v>
      </c>
      <c r="E1875" s="39" t="str">
        <f ca="1">VLOOKUP(RANDBETWEEN(1,65),TABLAS!$B$4:$D$68,2,0)</f>
        <v>Participacion de utilidades</v>
      </c>
      <c r="F1875" s="41">
        <f t="shared" ca="1" si="29"/>
        <v>23629</v>
      </c>
      <c r="G1875" s="41">
        <f ca="1">RANDBETWEEN(70,130)/100*Tabla1[[#This Row],[Valor Meta 2019]]</f>
        <v>28118.51</v>
      </c>
      <c r="H1875" s="40">
        <f ca="1">RANDBETWEEN(70,120)/100*Tabla1[[#This Row],[Valor Real 2019]]</f>
        <v>32055.101399999996</v>
      </c>
    </row>
    <row r="1876" spans="2:8" x14ac:dyDescent="0.25">
      <c r="B1876" s="33" t="s">
        <v>27</v>
      </c>
      <c r="C1876" s="36" t="str">
        <f ca="1">VLOOKUP(Tabla1[[#This Row],[Cuenta]],TABLAS!$C:$D,2,0)</f>
        <v>PERSONAL</v>
      </c>
      <c r="D1876" s="33" t="s">
        <v>42</v>
      </c>
      <c r="E1876" s="39" t="str">
        <f ca="1">VLOOKUP(RANDBETWEEN(1,65),TABLAS!$B$4:$D$68,2,0)</f>
        <v>ESSALUD-RÚgimen de prestaciones de salud</v>
      </c>
      <c r="F1876" s="41">
        <f t="shared" ca="1" si="29"/>
        <v>21991</v>
      </c>
      <c r="G1876" s="41">
        <f ca="1">RANDBETWEEN(70,130)/100*Tabla1[[#This Row],[Valor Meta 2019]]</f>
        <v>23310.460000000003</v>
      </c>
      <c r="H1876" s="40">
        <f ca="1">RANDBETWEEN(70,120)/100*Tabla1[[#This Row],[Valor Real 2019]]</f>
        <v>27972.552000000003</v>
      </c>
    </row>
    <row r="1877" spans="2:8" x14ac:dyDescent="0.25">
      <c r="B1877" s="33" t="s">
        <v>27</v>
      </c>
      <c r="C1877" s="36" t="str">
        <f ca="1">VLOOKUP(Tabla1[[#This Row],[Cuenta]],TABLAS!$C:$D,2,0)</f>
        <v>DEPRECIACIÓN, MAQ Y EQUIPOS</v>
      </c>
      <c r="D1877" s="33" t="s">
        <v>42</v>
      </c>
      <c r="E1877" s="39" t="str">
        <f ca="1">VLOOKUP(RANDBETWEEN(1,65),TABLAS!$B$4:$D$68,2,0)</f>
        <v>Depre.Equipos diversos leasing</v>
      </c>
      <c r="F1877" s="41">
        <f t="shared" ca="1" si="29"/>
        <v>17579</v>
      </c>
      <c r="G1877" s="41">
        <f ca="1">RANDBETWEEN(70,130)/100*Tabla1[[#This Row],[Valor Meta 2019]]</f>
        <v>20919.009999999998</v>
      </c>
      <c r="H1877" s="40">
        <f ca="1">RANDBETWEEN(70,120)/100*Tabla1[[#This Row],[Valor Real 2019]]</f>
        <v>19873.059499999996</v>
      </c>
    </row>
    <row r="1878" spans="2:8" x14ac:dyDescent="0.25">
      <c r="B1878" s="33" t="s">
        <v>27</v>
      </c>
      <c r="C1878" s="36" t="str">
        <f ca="1">VLOOKUP(Tabla1[[#This Row],[Cuenta]],TABLAS!$C:$D,2,0)</f>
        <v>DEPRECIACIÓN, MAQ Y EQUIPOS</v>
      </c>
      <c r="D1878" s="33" t="s">
        <v>42</v>
      </c>
      <c r="E1878" s="39" t="str">
        <f ca="1">VLOOKUP(RANDBETWEEN(1,65),TABLAS!$B$4:$D$68,2,0)</f>
        <v>Perd. med-desmedros / merma</v>
      </c>
      <c r="F1878" s="41">
        <f t="shared" ca="1" si="29"/>
        <v>14739</v>
      </c>
      <c r="G1878" s="41">
        <f ca="1">RANDBETWEEN(70,130)/100*Tabla1[[#This Row],[Valor Meta 2019]]</f>
        <v>13707.27</v>
      </c>
      <c r="H1878" s="40">
        <f ca="1">RANDBETWEEN(70,120)/100*Tabla1[[#This Row],[Valor Real 2019]]</f>
        <v>10417.5252</v>
      </c>
    </row>
    <row r="1879" spans="2:8" x14ac:dyDescent="0.25">
      <c r="B1879" s="33" t="s">
        <v>27</v>
      </c>
      <c r="C1879" s="36" t="str">
        <f ca="1">VLOOKUP(Tabla1[[#This Row],[Cuenta]],TABLAS!$C:$D,2,0)</f>
        <v>SERVICIOS DE TERCEROS</v>
      </c>
      <c r="D1879" s="33" t="s">
        <v>43</v>
      </c>
      <c r="E1879" s="39" t="str">
        <f ca="1">VLOOKUP(RANDBETWEEN(1,65),TABLAS!$B$4:$D$68,2,0)</f>
        <v>Flete Local</v>
      </c>
      <c r="F1879" s="41">
        <f t="shared" ca="1" si="29"/>
        <v>11079</v>
      </c>
      <c r="G1879" s="41">
        <f ca="1">RANDBETWEEN(70,130)/100*Tabla1[[#This Row],[Valor Meta 2019]]</f>
        <v>10857.42</v>
      </c>
      <c r="H1879" s="40">
        <f ca="1">RANDBETWEEN(70,120)/100*Tabla1[[#This Row],[Valor Real 2019]]</f>
        <v>8034.4907999999996</v>
      </c>
    </row>
    <row r="1880" spans="2:8" x14ac:dyDescent="0.25">
      <c r="B1880" s="33" t="s">
        <v>27</v>
      </c>
      <c r="C1880" s="36" t="str">
        <f ca="1">VLOOKUP(Tabla1[[#This Row],[Cuenta]],TABLAS!$C:$D,2,0)</f>
        <v>SERVICIOS DE TERCEROS</v>
      </c>
      <c r="D1880" s="33" t="s">
        <v>43</v>
      </c>
      <c r="E1880" s="39" t="str">
        <f ca="1">VLOOKUP(RANDBETWEEN(1,65),TABLAS!$B$4:$D$68,2,0)</f>
        <v>Servicios p·blicos</v>
      </c>
      <c r="F1880" s="41">
        <f t="shared" ca="1" si="29"/>
        <v>9493</v>
      </c>
      <c r="G1880" s="41">
        <f ca="1">RANDBETWEEN(70,130)/100*Tabla1[[#This Row],[Valor Meta 2019]]</f>
        <v>10442.300000000001</v>
      </c>
      <c r="H1880" s="40">
        <f ca="1">RANDBETWEEN(70,120)/100*Tabla1[[#This Row],[Valor Real 2019]]</f>
        <v>10129.031000000001</v>
      </c>
    </row>
    <row r="1881" spans="2:8" x14ac:dyDescent="0.25">
      <c r="B1881" s="33" t="s">
        <v>27</v>
      </c>
      <c r="C1881" s="36" t="str">
        <f ca="1">VLOOKUP(Tabla1[[#This Row],[Cuenta]],TABLAS!$C:$D,2,0)</f>
        <v>PERSONAL</v>
      </c>
      <c r="D1881" s="33" t="s">
        <v>43</v>
      </c>
      <c r="E1881" s="39" t="str">
        <f ca="1">VLOOKUP(RANDBETWEEN(1,65),TABLAS!$B$4:$D$68,2,0)</f>
        <v>Seguro de vida</v>
      </c>
      <c r="F1881" s="41">
        <f t="shared" ca="1" si="29"/>
        <v>15510</v>
      </c>
      <c r="G1881" s="41">
        <f ca="1">RANDBETWEEN(70,130)/100*Tabla1[[#This Row],[Valor Meta 2019]]</f>
        <v>14734.5</v>
      </c>
      <c r="H1881" s="40">
        <f ca="1">RANDBETWEEN(70,120)/100*Tabla1[[#This Row],[Valor Real 2019]]</f>
        <v>13703.085000000001</v>
      </c>
    </row>
    <row r="1882" spans="2:8" x14ac:dyDescent="0.25">
      <c r="B1882" s="33" t="s">
        <v>27</v>
      </c>
      <c r="C1882" s="36" t="str">
        <f ca="1">VLOOKUP(Tabla1[[#This Row],[Cuenta]],TABLAS!$C:$D,2,0)</f>
        <v>PERSONAL</v>
      </c>
      <c r="D1882" s="33" t="s">
        <v>43</v>
      </c>
      <c r="E1882" s="39" t="str">
        <f ca="1">VLOOKUP(RANDBETWEEN(1,65),TABLAS!$B$4:$D$68,2,0)</f>
        <v>ESSALUD-RÚgimen de prestaciones de salud</v>
      </c>
      <c r="F1882" s="41">
        <f t="shared" ca="1" si="29"/>
        <v>19791</v>
      </c>
      <c r="G1882" s="41">
        <f ca="1">RANDBETWEEN(70,130)/100*Tabla1[[#This Row],[Valor Meta 2019]]</f>
        <v>17811.900000000001</v>
      </c>
      <c r="H1882" s="40">
        <f ca="1">RANDBETWEEN(70,120)/100*Tabla1[[#This Row],[Valor Real 2019]]</f>
        <v>15674.472000000002</v>
      </c>
    </row>
    <row r="1883" spans="2:8" x14ac:dyDescent="0.25">
      <c r="B1883" s="33" t="s">
        <v>27</v>
      </c>
      <c r="C1883" s="36" t="str">
        <f ca="1">VLOOKUP(Tabla1[[#This Row],[Cuenta]],TABLAS!$C:$D,2,0)</f>
        <v>SERVICIOS DE TERCEROS</v>
      </c>
      <c r="D1883" s="33" t="s">
        <v>43</v>
      </c>
      <c r="E1883" s="39" t="str">
        <f ca="1">VLOOKUP(RANDBETWEEN(1,65),TABLAS!$B$4:$D$68,2,0)</f>
        <v>Courier</v>
      </c>
      <c r="F1883" s="41">
        <f t="shared" ca="1" si="29"/>
        <v>27211</v>
      </c>
      <c r="G1883" s="41">
        <f ca="1">RANDBETWEEN(70,130)/100*Tabla1[[#This Row],[Valor Meta 2019]]</f>
        <v>31564.76</v>
      </c>
      <c r="H1883" s="40">
        <f ca="1">RANDBETWEEN(70,120)/100*Tabla1[[#This Row],[Valor Real 2019]]</f>
        <v>24620.5128</v>
      </c>
    </row>
    <row r="1884" spans="2:8" x14ac:dyDescent="0.25">
      <c r="B1884" s="33" t="s">
        <v>27</v>
      </c>
      <c r="C1884" s="36" t="str">
        <f ca="1">VLOOKUP(Tabla1[[#This Row],[Cuenta]],TABLAS!$C:$D,2,0)</f>
        <v>DEPRECIACIÓN, MAQ Y EQUIPOS</v>
      </c>
      <c r="D1884" s="33" t="s">
        <v>43</v>
      </c>
      <c r="E1884" s="39" t="str">
        <f ca="1">VLOOKUP(RANDBETWEEN(1,65),TABLAS!$B$4:$D$68,2,0)</f>
        <v>Deprec.Equipo de transporte Costo</v>
      </c>
      <c r="F1884" s="41">
        <f t="shared" ca="1" si="29"/>
        <v>8130</v>
      </c>
      <c r="G1884" s="41">
        <f ca="1">RANDBETWEEN(70,130)/100*Tabla1[[#This Row],[Valor Meta 2019]]</f>
        <v>6097.5</v>
      </c>
      <c r="H1884" s="40">
        <f ca="1">RANDBETWEEN(70,120)/100*Tabla1[[#This Row],[Valor Real 2019]]</f>
        <v>6036.5249999999996</v>
      </c>
    </row>
    <row r="1885" spans="2:8" x14ac:dyDescent="0.25">
      <c r="B1885" s="33" t="s">
        <v>27</v>
      </c>
      <c r="C1885" s="36" t="str">
        <f ca="1">VLOOKUP(Tabla1[[#This Row],[Cuenta]],TABLAS!$C:$D,2,0)</f>
        <v>SERVICIOS DE TERCEROS</v>
      </c>
      <c r="D1885" s="33" t="s">
        <v>43</v>
      </c>
      <c r="E1885" s="39" t="str">
        <f ca="1">VLOOKUP(RANDBETWEEN(1,65),TABLAS!$B$4:$D$68,2,0)</f>
        <v>Flete a Provincia</v>
      </c>
      <c r="F1885" s="41">
        <f t="shared" ca="1" si="29"/>
        <v>17515</v>
      </c>
      <c r="G1885" s="41">
        <f ca="1">RANDBETWEEN(70,130)/100*Tabla1[[#This Row],[Valor Meta 2019]]</f>
        <v>22419.200000000001</v>
      </c>
      <c r="H1885" s="40">
        <f ca="1">RANDBETWEEN(70,120)/100*Tabla1[[#This Row],[Valor Real 2019]]</f>
        <v>21522.432000000001</v>
      </c>
    </row>
    <row r="1886" spans="2:8" x14ac:dyDescent="0.25">
      <c r="B1886" s="33" t="s">
        <v>27</v>
      </c>
      <c r="C1886" s="36" t="str">
        <f ca="1">VLOOKUP(Tabla1[[#This Row],[Cuenta]],TABLAS!$C:$D,2,0)</f>
        <v>PERSONAL</v>
      </c>
      <c r="D1886" s="33" t="s">
        <v>43</v>
      </c>
      <c r="E1886" s="39" t="str">
        <f ca="1">VLOOKUP(RANDBETWEEN(1,65),TABLAS!$B$4:$D$68,2,0)</f>
        <v>Tickets de alimentos</v>
      </c>
      <c r="F1886" s="41">
        <f t="shared" ca="1" si="29"/>
        <v>28274</v>
      </c>
      <c r="G1886" s="41">
        <f ca="1">RANDBETWEEN(70,130)/100*Tabla1[[#This Row],[Valor Meta 2019]]</f>
        <v>36756.200000000004</v>
      </c>
      <c r="H1886" s="40">
        <f ca="1">RANDBETWEEN(70,120)/100*Tabla1[[#This Row],[Valor Real 2019]]</f>
        <v>34550.828000000001</v>
      </c>
    </row>
    <row r="1887" spans="2:8" x14ac:dyDescent="0.25">
      <c r="B1887" s="33" t="s">
        <v>27</v>
      </c>
      <c r="C1887" s="36" t="str">
        <f ca="1">VLOOKUP(Tabla1[[#This Row],[Cuenta]],TABLAS!$C:$D,2,0)</f>
        <v>SERVICIOS DE TERCEROS</v>
      </c>
      <c r="D1887" s="33" t="s">
        <v>38</v>
      </c>
      <c r="E1887" s="39" t="str">
        <f ca="1">VLOOKUP(RANDBETWEEN(1,65),TABLAS!$B$4:$D$68,2,0)</f>
        <v>Gastos por almacenaje y/o embalaje</v>
      </c>
      <c r="F1887" s="41">
        <f t="shared" ca="1" si="29"/>
        <v>25605</v>
      </c>
      <c r="G1887" s="41">
        <f ca="1">RANDBETWEEN(70,130)/100*Tabla1[[#This Row],[Valor Meta 2019]]</f>
        <v>26117.100000000002</v>
      </c>
      <c r="H1887" s="40">
        <f ca="1">RANDBETWEEN(70,120)/100*Tabla1[[#This Row],[Valor Real 2019]]</f>
        <v>28728.810000000005</v>
      </c>
    </row>
    <row r="1888" spans="2:8" x14ac:dyDescent="0.25">
      <c r="B1888" s="33" t="s">
        <v>27</v>
      </c>
      <c r="C1888" s="36" t="str">
        <f ca="1">VLOOKUP(Tabla1[[#This Row],[Cuenta]],TABLAS!$C:$D,2,0)</f>
        <v>SERVICIOS DE TERCEROS</v>
      </c>
      <c r="D1888" s="33" t="s">
        <v>38</v>
      </c>
      <c r="E1888" s="39" t="str">
        <f ca="1">VLOOKUP(RANDBETWEEN(1,65),TABLAS!$B$4:$D$68,2,0)</f>
        <v>Consultorias</v>
      </c>
      <c r="F1888" s="41">
        <f t="shared" ca="1" si="29"/>
        <v>22970</v>
      </c>
      <c r="G1888" s="41">
        <f ca="1">RANDBETWEEN(70,130)/100*Tabla1[[#This Row],[Valor Meta 2019]]</f>
        <v>22280.899999999998</v>
      </c>
      <c r="H1888" s="40">
        <f ca="1">RANDBETWEEN(70,120)/100*Tabla1[[#This Row],[Valor Real 2019]]</f>
        <v>25623.034999999996</v>
      </c>
    </row>
    <row r="1889" spans="2:8" x14ac:dyDescent="0.25">
      <c r="B1889" s="33" t="s">
        <v>27</v>
      </c>
      <c r="C1889" s="36" t="str">
        <f ca="1">VLOOKUP(Tabla1[[#This Row],[Cuenta]],TABLAS!$C:$D,2,0)</f>
        <v>DEPRECIACIÓN, MAQ Y EQUIPOS</v>
      </c>
      <c r="D1889" s="33" t="s">
        <v>38</v>
      </c>
      <c r="E1889" s="39" t="str">
        <f ca="1">VLOOKUP(RANDBETWEEN(1,65),TABLAS!$B$4:$D$68,2,0)</f>
        <v>Deprec.Maquinarias Costo</v>
      </c>
      <c r="F1889" s="41">
        <f t="shared" ca="1" si="29"/>
        <v>23922</v>
      </c>
      <c r="G1889" s="41">
        <f ca="1">RANDBETWEEN(70,130)/100*Tabla1[[#This Row],[Valor Meta 2019]]</f>
        <v>26792.640000000003</v>
      </c>
      <c r="H1889" s="40">
        <f ca="1">RANDBETWEEN(70,120)/100*Tabla1[[#This Row],[Valor Real 2019]]</f>
        <v>30007.756800000006</v>
      </c>
    </row>
    <row r="1890" spans="2:8" x14ac:dyDescent="0.25">
      <c r="B1890" s="33" t="s">
        <v>27</v>
      </c>
      <c r="C1890" s="36" t="str">
        <f ca="1">VLOOKUP(Tabla1[[#This Row],[Cuenta]],TABLAS!$C:$D,2,0)</f>
        <v>DEPRECIACIÓN, MAQ Y EQUIPOS</v>
      </c>
      <c r="D1890" s="33" t="s">
        <v>38</v>
      </c>
      <c r="E1890" s="39" t="str">
        <f ca="1">VLOOKUP(RANDBETWEEN(1,65),TABLAS!$B$4:$D$68,2,0)</f>
        <v>Perdida medicion activos-MercaderÝa Difer.inventar</v>
      </c>
      <c r="F1890" s="41">
        <f t="shared" ca="1" si="29"/>
        <v>25397</v>
      </c>
      <c r="G1890" s="41">
        <f ca="1">RANDBETWEEN(70,130)/100*Tabla1[[#This Row],[Valor Meta 2019]]</f>
        <v>29968.46</v>
      </c>
      <c r="H1890" s="40">
        <f ca="1">RANDBETWEEN(70,120)/100*Tabla1[[#This Row],[Valor Real 2019]]</f>
        <v>34164.044399999999</v>
      </c>
    </row>
    <row r="1891" spans="2:8" x14ac:dyDescent="0.25">
      <c r="B1891" s="33" t="s">
        <v>27</v>
      </c>
      <c r="C1891" s="36" t="str">
        <f ca="1">VLOOKUP(Tabla1[[#This Row],[Cuenta]],TABLAS!$C:$D,2,0)</f>
        <v>PERSONAL</v>
      </c>
      <c r="D1891" s="33" t="s">
        <v>38</v>
      </c>
      <c r="E1891" s="39" t="str">
        <f ca="1">VLOOKUP(RANDBETWEEN(1,65),TABLAS!$B$4:$D$68,2,0)</f>
        <v>Incentivo por cese</v>
      </c>
      <c r="F1891" s="41">
        <f t="shared" ca="1" si="29"/>
        <v>8445</v>
      </c>
      <c r="G1891" s="41">
        <f ca="1">RANDBETWEEN(70,130)/100*Tabla1[[#This Row],[Valor Meta 2019]]</f>
        <v>7684.95</v>
      </c>
      <c r="H1891" s="40">
        <f ca="1">RANDBETWEEN(70,120)/100*Tabla1[[#This Row],[Valor Real 2019]]</f>
        <v>8760.8429999999989</v>
      </c>
    </row>
    <row r="1892" spans="2:8" x14ac:dyDescent="0.25">
      <c r="B1892" s="33" t="s">
        <v>27</v>
      </c>
      <c r="C1892" s="36" t="str">
        <f ca="1">VLOOKUP(Tabla1[[#This Row],[Cuenta]],TABLAS!$C:$D,2,0)</f>
        <v>SERVICIOS DE TERCEROS</v>
      </c>
      <c r="D1892" s="33" t="s">
        <v>38</v>
      </c>
      <c r="E1892" s="39" t="str">
        <f ca="1">VLOOKUP(RANDBETWEEN(1,65),TABLAS!$B$4:$D$68,2,0)</f>
        <v>Selección Y Eval. Pe</v>
      </c>
      <c r="F1892" s="41">
        <f t="shared" ca="1" si="29"/>
        <v>21956</v>
      </c>
      <c r="G1892" s="41">
        <f ca="1">RANDBETWEEN(70,130)/100*Tabla1[[#This Row],[Valor Meta 2019]]</f>
        <v>18443.04</v>
      </c>
      <c r="H1892" s="40">
        <f ca="1">RANDBETWEEN(70,120)/100*Tabla1[[#This Row],[Valor Real 2019]]</f>
        <v>20102.913600000003</v>
      </c>
    </row>
    <row r="1893" spans="2:8" x14ac:dyDescent="0.25">
      <c r="B1893" s="33" t="s">
        <v>27</v>
      </c>
      <c r="C1893" s="36" t="str">
        <f ca="1">VLOOKUP(Tabla1[[#This Row],[Cuenta]],TABLAS!$C:$D,2,0)</f>
        <v>PERSONAL</v>
      </c>
      <c r="D1893" s="33" t="s">
        <v>39</v>
      </c>
      <c r="E1893" s="39" t="str">
        <f ca="1">VLOOKUP(RANDBETWEEN(1,65),TABLAS!$B$4:$D$68,2,0)</f>
        <v>Gratif. Ordinarias Empleados</v>
      </c>
      <c r="F1893" s="41">
        <f t="shared" ca="1" si="29"/>
        <v>9886</v>
      </c>
      <c r="G1893" s="41">
        <f ca="1">RANDBETWEEN(70,130)/100*Tabla1[[#This Row],[Valor Meta 2019]]</f>
        <v>8996.26</v>
      </c>
      <c r="H1893" s="40">
        <f ca="1">RANDBETWEEN(70,120)/100*Tabla1[[#This Row],[Valor Real 2019]]</f>
        <v>7466.8958000000002</v>
      </c>
    </row>
    <row r="1894" spans="2:8" x14ac:dyDescent="0.25">
      <c r="B1894" s="33" t="s">
        <v>27</v>
      </c>
      <c r="C1894" s="36" t="str">
        <f ca="1">VLOOKUP(Tabla1[[#This Row],[Cuenta]],TABLAS!$C:$D,2,0)</f>
        <v>PERSONAL</v>
      </c>
      <c r="D1894" s="33" t="s">
        <v>39</v>
      </c>
      <c r="E1894" s="39" t="str">
        <f ca="1">VLOOKUP(RANDBETWEEN(1,65),TABLAS!$B$4:$D$68,2,0)</f>
        <v>Tickets de alimentos</v>
      </c>
      <c r="F1894" s="41">
        <f t="shared" ca="1" si="29"/>
        <v>8533</v>
      </c>
      <c r="G1894" s="41">
        <f ca="1">RANDBETWEEN(70,130)/100*Tabla1[[#This Row],[Valor Meta 2019]]</f>
        <v>10580.92</v>
      </c>
      <c r="H1894" s="40">
        <f ca="1">RANDBETWEEN(70,120)/100*Tabla1[[#This Row],[Valor Real 2019]]</f>
        <v>10898.347600000001</v>
      </c>
    </row>
    <row r="1895" spans="2:8" x14ac:dyDescent="0.25">
      <c r="B1895" s="33" t="s">
        <v>27</v>
      </c>
      <c r="C1895" s="36" t="str">
        <f ca="1">VLOOKUP(Tabla1[[#This Row],[Cuenta]],TABLAS!$C:$D,2,0)</f>
        <v>DEPRECIACIÓN, MAQ Y EQUIPOS</v>
      </c>
      <c r="D1895" s="33" t="s">
        <v>39</v>
      </c>
      <c r="E1895" s="39" t="str">
        <f ca="1">VLOOKUP(RANDBETWEEN(1,65),TABLAS!$B$4:$D$68,2,0)</f>
        <v>Amortiz.Software Costo</v>
      </c>
      <c r="F1895" s="41">
        <f t="shared" ca="1" si="29"/>
        <v>19225</v>
      </c>
      <c r="G1895" s="41">
        <f ca="1">RANDBETWEEN(70,130)/100*Tabla1[[#This Row],[Valor Meta 2019]]</f>
        <v>16149</v>
      </c>
      <c r="H1895" s="40">
        <f ca="1">RANDBETWEEN(70,120)/100*Tabla1[[#This Row],[Valor Real 2019]]</f>
        <v>16471.98</v>
      </c>
    </row>
    <row r="1896" spans="2:8" x14ac:dyDescent="0.25">
      <c r="B1896" s="33" t="s">
        <v>27</v>
      </c>
      <c r="C1896" s="36" t="str">
        <f ca="1">VLOOKUP(Tabla1[[#This Row],[Cuenta]],TABLAS!$C:$D,2,0)</f>
        <v>DEPRECIACIÓN, MAQ Y EQUIPOS</v>
      </c>
      <c r="D1896" s="33" t="s">
        <v>39</v>
      </c>
      <c r="E1896" s="39" t="str">
        <f ca="1">VLOOKUP(RANDBETWEEN(1,65),TABLAS!$B$4:$D$68,2,0)</f>
        <v>Perdida medicion activos-MercaderÝa Difer.inventar</v>
      </c>
      <c r="F1896" s="41">
        <f t="shared" ca="1" si="29"/>
        <v>29031</v>
      </c>
      <c r="G1896" s="41">
        <f ca="1">RANDBETWEEN(70,130)/100*Tabla1[[#This Row],[Valor Meta 2019]]</f>
        <v>26708.52</v>
      </c>
      <c r="H1896" s="40">
        <f ca="1">RANDBETWEEN(70,120)/100*Tabla1[[#This Row],[Valor Real 2019]]</f>
        <v>26441.434799999999</v>
      </c>
    </row>
    <row r="1897" spans="2:8" x14ac:dyDescent="0.25">
      <c r="B1897" s="33" t="s">
        <v>27</v>
      </c>
      <c r="C1897" s="36" t="str">
        <f ca="1">VLOOKUP(Tabla1[[#This Row],[Cuenta]],TABLAS!$C:$D,2,0)</f>
        <v>GESTIÓN</v>
      </c>
      <c r="D1897" s="33" t="s">
        <v>39</v>
      </c>
      <c r="E1897" s="39" t="str">
        <f ca="1">VLOOKUP(RANDBETWEEN(1,65),TABLAS!$B$4:$D$68,2,0)</f>
        <v>comprobantes de pago</v>
      </c>
      <c r="F1897" s="41">
        <f t="shared" ca="1" si="29"/>
        <v>20183</v>
      </c>
      <c r="G1897" s="41">
        <f ca="1">RANDBETWEEN(70,130)/100*Tabla1[[#This Row],[Valor Meta 2019]]</f>
        <v>25228.75</v>
      </c>
      <c r="H1897" s="40">
        <f ca="1">RANDBETWEEN(70,120)/100*Tabla1[[#This Row],[Valor Real 2019]]</f>
        <v>21949.012500000001</v>
      </c>
    </row>
    <row r="1898" spans="2:8" x14ac:dyDescent="0.25">
      <c r="B1898" s="33" t="s">
        <v>27</v>
      </c>
      <c r="C1898" s="36" t="str">
        <f ca="1">VLOOKUP(Tabla1[[#This Row],[Cuenta]],TABLAS!$C:$D,2,0)</f>
        <v>SERVICIOS DE TERCEROS</v>
      </c>
      <c r="D1898" s="33" t="s">
        <v>39</v>
      </c>
      <c r="E1898" s="39" t="str">
        <f ca="1">VLOOKUP(RANDBETWEEN(1,65),TABLAS!$B$4:$D$68,2,0)</f>
        <v>Reparaciones Vehiculos</v>
      </c>
      <c r="F1898" s="41">
        <f t="shared" ca="1" si="29"/>
        <v>14757</v>
      </c>
      <c r="G1898" s="41">
        <f ca="1">RANDBETWEEN(70,130)/100*Tabla1[[#This Row],[Valor Meta 2019]]</f>
        <v>11805.6</v>
      </c>
      <c r="H1898" s="40">
        <f ca="1">RANDBETWEEN(70,120)/100*Tabla1[[#This Row],[Valor Real 2019]]</f>
        <v>14166.72</v>
      </c>
    </row>
    <row r="1899" spans="2:8" x14ac:dyDescent="0.25">
      <c r="B1899" s="33" t="s">
        <v>27</v>
      </c>
      <c r="C1899" s="36" t="str">
        <f ca="1">VLOOKUP(Tabla1[[#This Row],[Cuenta]],TABLAS!$C:$D,2,0)</f>
        <v>PERSONAL</v>
      </c>
      <c r="D1899" s="33" t="s">
        <v>39</v>
      </c>
      <c r="E1899" s="39" t="str">
        <f ca="1">VLOOKUP(RANDBETWEEN(1,65),TABLAS!$B$4:$D$68,2,0)</f>
        <v>Atenciones y obsequios al personal</v>
      </c>
      <c r="F1899" s="41">
        <f t="shared" ca="1" si="29"/>
        <v>15051</v>
      </c>
      <c r="G1899" s="41">
        <f ca="1">RANDBETWEEN(70,130)/100*Tabla1[[#This Row],[Valor Meta 2019]]</f>
        <v>14298.449999999999</v>
      </c>
      <c r="H1899" s="40">
        <f ca="1">RANDBETWEEN(70,120)/100*Tabla1[[#This Row],[Valor Real 2019]]</f>
        <v>13297.558499999999</v>
      </c>
    </row>
    <row r="1900" spans="2:8" x14ac:dyDescent="0.25">
      <c r="B1900" s="33" t="s">
        <v>27</v>
      </c>
      <c r="C1900" s="36" t="str">
        <f ca="1">VLOOKUP(Tabla1[[#This Row],[Cuenta]],TABLAS!$C:$D,2,0)</f>
        <v>DEPRECIACIÓN, MAQ Y EQUIPOS</v>
      </c>
      <c r="D1900" s="33" t="s">
        <v>39</v>
      </c>
      <c r="E1900" s="39" t="str">
        <f ca="1">VLOOKUP(RANDBETWEEN(1,65),TABLAS!$B$4:$D$68,2,0)</f>
        <v>Depre.Equipos diversos leasing</v>
      </c>
      <c r="F1900" s="41">
        <f t="shared" ca="1" si="29"/>
        <v>25820</v>
      </c>
      <c r="G1900" s="41">
        <f ca="1">RANDBETWEEN(70,130)/100*Tabla1[[#This Row],[Valor Meta 2019]]</f>
        <v>21172.399999999998</v>
      </c>
      <c r="H1900" s="40">
        <f ca="1">RANDBETWEEN(70,120)/100*Tabla1[[#This Row],[Valor Real 2019]]</f>
        <v>19690.331999999999</v>
      </c>
    </row>
    <row r="1901" spans="2:8" x14ac:dyDescent="0.25">
      <c r="B1901" s="33" t="s">
        <v>27</v>
      </c>
      <c r="C1901" s="36" t="str">
        <f ca="1">VLOOKUP(Tabla1[[#This Row],[Cuenta]],TABLAS!$C:$D,2,0)</f>
        <v>DEPRECIACIÓN, MAQ Y EQUIPOS</v>
      </c>
      <c r="D1901" s="33" t="s">
        <v>39</v>
      </c>
      <c r="E1901" s="39" t="str">
        <f ca="1">VLOOKUP(RANDBETWEEN(1,65),TABLAS!$B$4:$D$68,2,0)</f>
        <v>Deprec.Equipo de computo leasing</v>
      </c>
      <c r="F1901" s="41">
        <f t="shared" ca="1" si="29"/>
        <v>14710</v>
      </c>
      <c r="G1901" s="41">
        <f ca="1">RANDBETWEEN(70,130)/100*Tabla1[[#This Row],[Valor Meta 2019]]</f>
        <v>16769.399999999998</v>
      </c>
      <c r="H1901" s="40">
        <f ca="1">RANDBETWEEN(70,120)/100*Tabla1[[#This Row],[Valor Real 2019]]</f>
        <v>16937.093999999997</v>
      </c>
    </row>
    <row r="1902" spans="2:8" x14ac:dyDescent="0.25">
      <c r="B1902" s="33" t="s">
        <v>27</v>
      </c>
      <c r="C1902" s="36" t="str">
        <f ca="1">VLOOKUP(Tabla1[[#This Row],[Cuenta]],TABLAS!$C:$D,2,0)</f>
        <v>SERVICIOS DE TERCEROS</v>
      </c>
      <c r="D1902" s="33" t="s">
        <v>39</v>
      </c>
      <c r="E1902" s="39" t="str">
        <f ca="1">VLOOKUP(RANDBETWEEN(1,65),TABLAS!$B$4:$D$68,2,0)</f>
        <v>Reparaciones Vehiculos</v>
      </c>
      <c r="F1902" s="41">
        <f t="shared" ca="1" si="29"/>
        <v>13811</v>
      </c>
      <c r="G1902" s="41">
        <f ca="1">RANDBETWEEN(70,130)/100*Tabla1[[#This Row],[Valor Meta 2019]]</f>
        <v>12844.230000000001</v>
      </c>
      <c r="H1902" s="40">
        <f ca="1">RANDBETWEEN(70,120)/100*Tabla1[[#This Row],[Valor Real 2019]]</f>
        <v>11945.133900000003</v>
      </c>
    </row>
    <row r="1903" spans="2:8" x14ac:dyDescent="0.25">
      <c r="B1903" s="33" t="s">
        <v>27</v>
      </c>
      <c r="C1903" s="36" t="str">
        <f ca="1">VLOOKUP(Tabla1[[#This Row],[Cuenta]],TABLAS!$C:$D,2,0)</f>
        <v>DEPRECIACIÓN, MAQ Y EQUIPOS</v>
      </c>
      <c r="D1903" s="33" t="s">
        <v>39</v>
      </c>
      <c r="E1903" s="39" t="str">
        <f ca="1">VLOOKUP(RANDBETWEEN(1,65),TABLAS!$B$4:$D$68,2,0)</f>
        <v>Deprec. Edificaciones leasing</v>
      </c>
      <c r="F1903" s="41">
        <f t="shared" ca="1" si="29"/>
        <v>29651</v>
      </c>
      <c r="G1903" s="41">
        <f ca="1">RANDBETWEEN(70,130)/100*Tabla1[[#This Row],[Valor Meta 2019]]</f>
        <v>21348.719999999998</v>
      </c>
      <c r="H1903" s="40">
        <f ca="1">RANDBETWEEN(70,120)/100*Tabla1[[#This Row],[Valor Real 2019]]</f>
        <v>15157.591199999997</v>
      </c>
    </row>
    <row r="1904" spans="2:8" x14ac:dyDescent="0.25">
      <c r="B1904" s="33" t="s">
        <v>27</v>
      </c>
      <c r="C1904" s="36" t="str">
        <f ca="1">VLOOKUP(Tabla1[[#This Row],[Cuenta]],TABLAS!$C:$D,2,0)</f>
        <v>SERVICIOS DE TERCEROS</v>
      </c>
      <c r="D1904" s="33" t="s">
        <v>39</v>
      </c>
      <c r="E1904" s="39" t="str">
        <f ca="1">VLOOKUP(RANDBETWEEN(1,65),TABLAS!$B$4:$D$68,2,0)</f>
        <v>Gastos por almacenaje y/o embalaje</v>
      </c>
      <c r="F1904" s="41">
        <f t="shared" ca="1" si="29"/>
        <v>20891</v>
      </c>
      <c r="G1904" s="41">
        <f ca="1">RANDBETWEEN(70,130)/100*Tabla1[[#This Row],[Valor Meta 2019]]</f>
        <v>19428.63</v>
      </c>
      <c r="H1904" s="40">
        <f ca="1">RANDBETWEEN(70,120)/100*Tabla1[[#This Row],[Valor Real 2019]]</f>
        <v>20205.7752</v>
      </c>
    </row>
    <row r="1905" spans="2:8" x14ac:dyDescent="0.25">
      <c r="B1905" s="33" t="s">
        <v>27</v>
      </c>
      <c r="C1905" s="36" t="str">
        <f ca="1">VLOOKUP(Tabla1[[#This Row],[Cuenta]],TABLAS!$C:$D,2,0)</f>
        <v>SERVICIOS DE TERCEROS</v>
      </c>
      <c r="D1905" s="33" t="s">
        <v>39</v>
      </c>
      <c r="E1905" s="39" t="str">
        <f ca="1">VLOOKUP(RANDBETWEEN(1,65),TABLAS!$B$4:$D$68,2,0)</f>
        <v>Servicio de montacarga</v>
      </c>
      <c r="F1905" s="41">
        <f t="shared" ca="1" si="29"/>
        <v>15897</v>
      </c>
      <c r="G1905" s="41">
        <f ca="1">RANDBETWEEN(70,130)/100*Tabla1[[#This Row],[Valor Meta 2019]]</f>
        <v>15420.09</v>
      </c>
      <c r="H1905" s="40">
        <f ca="1">RANDBETWEEN(70,120)/100*Tabla1[[#This Row],[Valor Real 2019]]</f>
        <v>13723.8801</v>
      </c>
    </row>
    <row r="1906" spans="2:8" x14ac:dyDescent="0.25">
      <c r="B1906" s="33" t="s">
        <v>27</v>
      </c>
      <c r="C1906" s="36" t="str">
        <f ca="1">VLOOKUP(Tabla1[[#This Row],[Cuenta]],TABLAS!$C:$D,2,0)</f>
        <v>DEPRECIACIÓN, MAQ Y EQUIPOS</v>
      </c>
      <c r="D1906" s="33" t="s">
        <v>39</v>
      </c>
      <c r="E1906" s="39" t="str">
        <f ca="1">VLOOKUP(RANDBETWEEN(1,65),TABLAS!$B$4:$D$68,2,0)</f>
        <v>Deprec.Equipo de transporte leasing</v>
      </c>
      <c r="F1906" s="41">
        <f t="shared" ca="1" si="29"/>
        <v>17249</v>
      </c>
      <c r="G1906" s="41">
        <f ca="1">RANDBETWEEN(70,130)/100*Tabla1[[#This Row],[Valor Meta 2019]]</f>
        <v>17593.98</v>
      </c>
      <c r="H1906" s="40">
        <f ca="1">RANDBETWEEN(70,120)/100*Tabla1[[#This Row],[Valor Real 2019]]</f>
        <v>15482.7024</v>
      </c>
    </row>
    <row r="1907" spans="2:8" x14ac:dyDescent="0.25">
      <c r="B1907" s="33" t="s">
        <v>27</v>
      </c>
      <c r="C1907" s="36" t="str">
        <f ca="1">VLOOKUP(Tabla1[[#This Row],[Cuenta]],TABLAS!$C:$D,2,0)</f>
        <v>SERVICIOS DE TERCEROS</v>
      </c>
      <c r="D1907" s="33" t="s">
        <v>40</v>
      </c>
      <c r="E1907" s="39" t="str">
        <f ca="1">VLOOKUP(RANDBETWEEN(1,65),TABLAS!$B$4:$D$68,2,0)</f>
        <v>Servicios p·blicos</v>
      </c>
      <c r="F1907" s="41">
        <f t="shared" ca="1" si="29"/>
        <v>11382</v>
      </c>
      <c r="G1907" s="41">
        <f ca="1">RANDBETWEEN(70,130)/100*Tabla1[[#This Row],[Valor Meta 2019]]</f>
        <v>11837.28</v>
      </c>
      <c r="H1907" s="40">
        <f ca="1">RANDBETWEEN(70,120)/100*Tabla1[[#This Row],[Valor Real 2019]]</f>
        <v>8286.0959999999995</v>
      </c>
    </row>
    <row r="1908" spans="2:8" x14ac:dyDescent="0.25">
      <c r="B1908" s="33" t="s">
        <v>27</v>
      </c>
      <c r="C1908" s="36" t="str">
        <f ca="1">VLOOKUP(Tabla1[[#This Row],[Cuenta]],TABLAS!$C:$D,2,0)</f>
        <v>DEPRECIACIÓN, MAQ Y EQUIPOS</v>
      </c>
      <c r="D1908" s="33" t="s">
        <v>40</v>
      </c>
      <c r="E1908" s="39" t="str">
        <f ca="1">VLOOKUP(RANDBETWEEN(1,65),TABLAS!$B$4:$D$68,2,0)</f>
        <v>Deprec.Equipo de transporte Costo</v>
      </c>
      <c r="F1908" s="41">
        <f t="shared" ca="1" si="29"/>
        <v>28998</v>
      </c>
      <c r="G1908" s="41">
        <f ca="1">RANDBETWEEN(70,130)/100*Tabla1[[#This Row],[Valor Meta 2019]]</f>
        <v>20878.559999999998</v>
      </c>
      <c r="H1908" s="40">
        <f ca="1">RANDBETWEEN(70,120)/100*Tabla1[[#This Row],[Valor Real 2019]]</f>
        <v>22340.0592</v>
      </c>
    </row>
    <row r="1909" spans="2:8" x14ac:dyDescent="0.25">
      <c r="B1909" s="33" t="s">
        <v>27</v>
      </c>
      <c r="C1909" s="36" t="str">
        <f ca="1">VLOOKUP(Tabla1[[#This Row],[Cuenta]],TABLAS!$C:$D,2,0)</f>
        <v>PERSONAL</v>
      </c>
      <c r="D1909" s="33" t="s">
        <v>40</v>
      </c>
      <c r="E1909" s="39" t="str">
        <f ca="1">VLOOKUP(RANDBETWEEN(1,65),TABLAS!$B$4:$D$68,2,0)</f>
        <v>Participacion de utilidades</v>
      </c>
      <c r="F1909" s="41">
        <f t="shared" ca="1" si="29"/>
        <v>8680</v>
      </c>
      <c r="G1909" s="41">
        <f ca="1">RANDBETWEEN(70,130)/100*Tabla1[[#This Row],[Valor Meta 2019]]</f>
        <v>6336.4</v>
      </c>
      <c r="H1909" s="40">
        <f ca="1">RANDBETWEEN(70,120)/100*Tabla1[[#This Row],[Valor Real 2019]]</f>
        <v>4815.6639999999998</v>
      </c>
    </row>
    <row r="1910" spans="2:8" x14ac:dyDescent="0.25">
      <c r="B1910" s="33" t="s">
        <v>27</v>
      </c>
      <c r="C1910" s="36" t="str">
        <f ca="1">VLOOKUP(Tabla1[[#This Row],[Cuenta]],TABLAS!$C:$D,2,0)</f>
        <v>GESTIÓN</v>
      </c>
      <c r="D1910" s="33" t="s">
        <v>40</v>
      </c>
      <c r="E1910" s="39" t="str">
        <f ca="1">VLOOKUP(RANDBETWEEN(1,65),TABLAS!$B$4:$D$68,2,0)</f>
        <v>Suministros diversos</v>
      </c>
      <c r="F1910" s="41">
        <f t="shared" ca="1" si="29"/>
        <v>12024</v>
      </c>
      <c r="G1910" s="41">
        <f ca="1">RANDBETWEEN(70,130)/100*Tabla1[[#This Row],[Valor Meta 2019]]</f>
        <v>10941.84</v>
      </c>
      <c r="H1910" s="40">
        <f ca="1">RANDBETWEEN(70,120)/100*Tabla1[[#This Row],[Valor Real 2019]]</f>
        <v>7987.5432000000001</v>
      </c>
    </row>
    <row r="1911" spans="2:8" x14ac:dyDescent="0.25">
      <c r="B1911" s="33" t="s">
        <v>27</v>
      </c>
      <c r="C1911" s="36" t="str">
        <f ca="1">VLOOKUP(Tabla1[[#This Row],[Cuenta]],TABLAS!$C:$D,2,0)</f>
        <v>SERVICIOS DE TERCEROS</v>
      </c>
      <c r="D1911" s="33" t="s">
        <v>40</v>
      </c>
      <c r="E1911" s="39" t="str">
        <f ca="1">VLOOKUP(RANDBETWEEN(1,65),TABLAS!$B$4:$D$68,2,0)</f>
        <v>Limpieza</v>
      </c>
      <c r="F1911" s="41">
        <f t="shared" ca="1" si="29"/>
        <v>24594</v>
      </c>
      <c r="G1911" s="41">
        <f ca="1">RANDBETWEEN(70,130)/100*Tabla1[[#This Row],[Valor Meta 2019]]</f>
        <v>20413.02</v>
      </c>
      <c r="H1911" s="40">
        <f ca="1">RANDBETWEEN(70,120)/100*Tabla1[[#This Row],[Valor Real 2019]]</f>
        <v>20208.889800000001</v>
      </c>
    </row>
    <row r="1912" spans="2:8" x14ac:dyDescent="0.25">
      <c r="B1912" s="33" t="s">
        <v>27</v>
      </c>
      <c r="C1912" s="36" t="str">
        <f ca="1">VLOOKUP(Tabla1[[#This Row],[Cuenta]],TABLAS!$C:$D,2,0)</f>
        <v>SERVICIOS DE TERCEROS</v>
      </c>
      <c r="D1912" s="33" t="s">
        <v>40</v>
      </c>
      <c r="E1912" s="39" t="str">
        <f ca="1">VLOOKUP(RANDBETWEEN(1,65),TABLAS!$B$4:$D$68,2,0)</f>
        <v>Gasto de viaje</v>
      </c>
      <c r="F1912" s="41">
        <f t="shared" ca="1" si="29"/>
        <v>28450</v>
      </c>
      <c r="G1912" s="41">
        <f ca="1">RANDBETWEEN(70,130)/100*Tabla1[[#This Row],[Valor Meta 2019]]</f>
        <v>36131.5</v>
      </c>
      <c r="H1912" s="40">
        <f ca="1">RANDBETWEEN(70,120)/100*Tabla1[[#This Row],[Valor Real 2019]]</f>
        <v>40105.965000000004</v>
      </c>
    </row>
    <row r="1913" spans="2:8" x14ac:dyDescent="0.25">
      <c r="B1913" s="33" t="s">
        <v>27</v>
      </c>
      <c r="C1913" s="36" t="str">
        <f ca="1">VLOOKUP(Tabla1[[#This Row],[Cuenta]],TABLAS!$C:$D,2,0)</f>
        <v>DEPRECIACIÓN, MAQ Y EQUIPOS</v>
      </c>
      <c r="D1913" s="33" t="s">
        <v>40</v>
      </c>
      <c r="E1913" s="39" t="str">
        <f ca="1">VLOOKUP(RANDBETWEEN(1,65),TABLAS!$B$4:$D$68,2,0)</f>
        <v>Deprec.Maquinarias Costo</v>
      </c>
      <c r="F1913" s="41">
        <f t="shared" ca="1" si="29"/>
        <v>9828</v>
      </c>
      <c r="G1913" s="41">
        <f ca="1">RANDBETWEEN(70,130)/100*Tabla1[[#This Row],[Valor Meta 2019]]</f>
        <v>12383.28</v>
      </c>
      <c r="H1913" s="40">
        <f ca="1">RANDBETWEEN(70,120)/100*Tabla1[[#This Row],[Valor Real 2019]]</f>
        <v>11764.116</v>
      </c>
    </row>
    <row r="1914" spans="2:8" x14ac:dyDescent="0.25">
      <c r="B1914" s="33" t="s">
        <v>27</v>
      </c>
      <c r="C1914" s="36" t="str">
        <f ca="1">VLOOKUP(Tabla1[[#This Row],[Cuenta]],TABLAS!$C:$D,2,0)</f>
        <v>DEPRECIACIÓN, MAQ Y EQUIPOS</v>
      </c>
      <c r="D1914" s="33" t="s">
        <v>40</v>
      </c>
      <c r="E1914" s="39" t="str">
        <f ca="1">VLOOKUP(RANDBETWEEN(1,65),TABLAS!$B$4:$D$68,2,0)</f>
        <v>Deprec.Edificaciones Costo</v>
      </c>
      <c r="F1914" s="41">
        <f t="shared" ca="1" si="29"/>
        <v>24137</v>
      </c>
      <c r="G1914" s="41">
        <f ca="1">RANDBETWEEN(70,130)/100*Tabla1[[#This Row],[Valor Meta 2019]]</f>
        <v>25826.59</v>
      </c>
      <c r="H1914" s="40">
        <f ca="1">RANDBETWEEN(70,120)/100*Tabla1[[#This Row],[Valor Real 2019]]</f>
        <v>28409.249000000003</v>
      </c>
    </row>
    <row r="1915" spans="2:8" x14ac:dyDescent="0.25">
      <c r="B1915" s="33" t="s">
        <v>27</v>
      </c>
      <c r="C1915" s="36" t="str">
        <f ca="1">VLOOKUP(Tabla1[[#This Row],[Cuenta]],TABLAS!$C:$D,2,0)</f>
        <v>SERVICIOS DE TERCEROS</v>
      </c>
      <c r="D1915" s="33" t="s">
        <v>41</v>
      </c>
      <c r="E1915" s="39" t="str">
        <f ca="1">VLOOKUP(RANDBETWEEN(1,65),TABLAS!$B$4:$D$68,2,0)</f>
        <v>Courier</v>
      </c>
      <c r="F1915" s="41">
        <f t="shared" ca="1" si="29"/>
        <v>18143</v>
      </c>
      <c r="G1915" s="41">
        <f ca="1">RANDBETWEEN(70,130)/100*Tabla1[[#This Row],[Valor Meta 2019]]</f>
        <v>14151.54</v>
      </c>
      <c r="H1915" s="40">
        <f ca="1">RANDBETWEEN(70,120)/100*Tabla1[[#This Row],[Valor Real 2019]]</f>
        <v>14293.055400000001</v>
      </c>
    </row>
    <row r="1916" spans="2:8" x14ac:dyDescent="0.25">
      <c r="B1916" s="33" t="s">
        <v>27</v>
      </c>
      <c r="C1916" s="36" t="str">
        <f ca="1">VLOOKUP(Tabla1[[#This Row],[Cuenta]],TABLAS!$C:$D,2,0)</f>
        <v>SERVICIOS DE TERCEROS</v>
      </c>
      <c r="D1916" s="33" t="s">
        <v>41</v>
      </c>
      <c r="E1916" s="39" t="str">
        <f ca="1">VLOOKUP(RANDBETWEEN(1,65),TABLAS!$B$4:$D$68,2,0)</f>
        <v>Mantenimiento / Reparaciones</v>
      </c>
      <c r="F1916" s="41">
        <f t="shared" ca="1" si="29"/>
        <v>18715</v>
      </c>
      <c r="G1916" s="41">
        <f ca="1">RANDBETWEEN(70,130)/100*Tabla1[[#This Row],[Valor Meta 2019]]</f>
        <v>19837.900000000001</v>
      </c>
      <c r="H1916" s="40">
        <f ca="1">RANDBETWEEN(70,120)/100*Tabla1[[#This Row],[Valor Real 2019]]</f>
        <v>15870.320000000002</v>
      </c>
    </row>
    <row r="1917" spans="2:8" x14ac:dyDescent="0.25">
      <c r="B1917" s="33" t="s">
        <v>27</v>
      </c>
      <c r="C1917" s="36" t="str">
        <f ca="1">VLOOKUP(Tabla1[[#This Row],[Cuenta]],TABLAS!$C:$D,2,0)</f>
        <v>SERVICIOS DE TERCEROS</v>
      </c>
      <c r="D1917" s="33" t="s">
        <v>41</v>
      </c>
      <c r="E1917" s="39" t="str">
        <f ca="1">VLOOKUP(RANDBETWEEN(1,65),TABLAS!$B$4:$D$68,2,0)</f>
        <v>Selección Y Eval. Pe</v>
      </c>
      <c r="F1917" s="41">
        <f t="shared" ca="1" si="29"/>
        <v>13271</v>
      </c>
      <c r="G1917" s="41">
        <f ca="1">RANDBETWEEN(70,130)/100*Tabla1[[#This Row],[Valor Meta 2019]]</f>
        <v>16721.46</v>
      </c>
      <c r="H1917" s="40">
        <f ca="1">RANDBETWEEN(70,120)/100*Tabla1[[#This Row],[Valor Real 2019]]</f>
        <v>11872.236599999998</v>
      </c>
    </row>
    <row r="1918" spans="2:8" x14ac:dyDescent="0.25">
      <c r="B1918" s="33" t="s">
        <v>27</v>
      </c>
      <c r="C1918" s="36" t="str">
        <f ca="1">VLOOKUP(Tabla1[[#This Row],[Cuenta]],TABLAS!$C:$D,2,0)</f>
        <v>GESTIÓN</v>
      </c>
      <c r="D1918" s="33" t="s">
        <v>41</v>
      </c>
      <c r="E1918" s="39" t="str">
        <f ca="1">VLOOKUP(RANDBETWEEN(1,65),TABLAS!$B$4:$D$68,2,0)</f>
        <v>Otros-Gastos Reparables</v>
      </c>
      <c r="F1918" s="41">
        <f t="shared" ca="1" si="29"/>
        <v>8983</v>
      </c>
      <c r="G1918" s="41">
        <f ca="1">RANDBETWEEN(70,130)/100*Tabla1[[#This Row],[Valor Meta 2019]]</f>
        <v>8174.5300000000007</v>
      </c>
      <c r="H1918" s="40">
        <f ca="1">RANDBETWEEN(70,120)/100*Tabla1[[#This Row],[Valor Real 2019]]</f>
        <v>7111.8411000000006</v>
      </c>
    </row>
    <row r="1919" spans="2:8" x14ac:dyDescent="0.25">
      <c r="B1919" s="33" t="s">
        <v>27</v>
      </c>
      <c r="C1919" s="36" t="str">
        <f ca="1">VLOOKUP(Tabla1[[#This Row],[Cuenta]],TABLAS!$C:$D,2,0)</f>
        <v>PERSONAL</v>
      </c>
      <c r="D1919" s="33" t="s">
        <v>41</v>
      </c>
      <c r="E1919" s="39" t="str">
        <f ca="1">VLOOKUP(RANDBETWEEN(1,65),TABLAS!$B$4:$D$68,2,0)</f>
        <v>Indemnizacion Despido Arbitrario</v>
      </c>
      <c r="F1919" s="41">
        <f t="shared" ca="1" si="29"/>
        <v>26141</v>
      </c>
      <c r="G1919" s="41">
        <f ca="1">RANDBETWEEN(70,130)/100*Tabla1[[#This Row],[Valor Meta 2019]]</f>
        <v>29800.739999999998</v>
      </c>
      <c r="H1919" s="40">
        <f ca="1">RANDBETWEEN(70,120)/100*Tabla1[[#This Row],[Valor Real 2019]]</f>
        <v>33078.821400000001</v>
      </c>
    </row>
    <row r="1920" spans="2:8" x14ac:dyDescent="0.25">
      <c r="B1920" s="33" t="s">
        <v>27</v>
      </c>
      <c r="C1920" s="36" t="str">
        <f ca="1">VLOOKUP(Tabla1[[#This Row],[Cuenta]],TABLAS!$C:$D,2,0)</f>
        <v>SERVICIOS DE TERCEROS</v>
      </c>
      <c r="D1920" s="33" t="s">
        <v>41</v>
      </c>
      <c r="E1920" s="39" t="str">
        <f ca="1">VLOOKUP(RANDBETWEEN(1,65),TABLAS!$B$4:$D$68,2,0)</f>
        <v>Estibas</v>
      </c>
      <c r="F1920" s="41">
        <f t="shared" ca="1" si="29"/>
        <v>14381</v>
      </c>
      <c r="G1920" s="41">
        <f ca="1">RANDBETWEEN(70,130)/100*Tabla1[[#This Row],[Valor Meta 2019]]</f>
        <v>15675.29</v>
      </c>
      <c r="H1920" s="40">
        <f ca="1">RANDBETWEEN(70,120)/100*Tabla1[[#This Row],[Valor Real 2019]]</f>
        <v>18183.3364</v>
      </c>
    </row>
    <row r="1921" spans="2:8" x14ac:dyDescent="0.25">
      <c r="B1921" s="33" t="s">
        <v>27</v>
      </c>
      <c r="C1921" s="36" t="str">
        <f ca="1">VLOOKUP(Tabla1[[#This Row],[Cuenta]],TABLAS!$C:$D,2,0)</f>
        <v>PERSONAL</v>
      </c>
      <c r="D1921" s="33" t="s">
        <v>42</v>
      </c>
      <c r="E1921" s="39" t="str">
        <f ca="1">VLOOKUP(RANDBETWEEN(1,65),TABLAS!$B$4:$D$68,2,0)</f>
        <v>Tickets de alimentos</v>
      </c>
      <c r="F1921" s="41">
        <f t="shared" ca="1" si="29"/>
        <v>22392</v>
      </c>
      <c r="G1921" s="41">
        <f ca="1">RANDBETWEEN(70,130)/100*Tabla1[[#This Row],[Valor Meta 2019]]</f>
        <v>27318.239999999998</v>
      </c>
      <c r="H1921" s="40">
        <f ca="1">RANDBETWEEN(70,120)/100*Tabla1[[#This Row],[Valor Real 2019]]</f>
        <v>21035.0448</v>
      </c>
    </row>
    <row r="1922" spans="2:8" x14ac:dyDescent="0.25">
      <c r="B1922" s="33" t="s">
        <v>27</v>
      </c>
      <c r="C1922" s="36" t="str">
        <f ca="1">VLOOKUP(Tabla1[[#This Row],[Cuenta]],TABLAS!$C:$D,2,0)</f>
        <v>SERVICIOS DE TERCEROS</v>
      </c>
      <c r="D1922" s="33" t="s">
        <v>42</v>
      </c>
      <c r="E1922" s="39" t="str">
        <f ca="1">VLOOKUP(RANDBETWEEN(1,65),TABLAS!$B$4:$D$68,2,0)</f>
        <v>Servicio de personal (service)</v>
      </c>
      <c r="F1922" s="41">
        <f t="shared" ca="1" si="29"/>
        <v>25451</v>
      </c>
      <c r="G1922" s="41">
        <f ca="1">RANDBETWEEN(70,130)/100*Tabla1[[#This Row],[Valor Meta 2019]]</f>
        <v>26723.550000000003</v>
      </c>
      <c r="H1922" s="40">
        <f ca="1">RANDBETWEEN(70,120)/100*Tabla1[[#This Row],[Valor Real 2019]]</f>
        <v>25654.608</v>
      </c>
    </row>
    <row r="1923" spans="2:8" x14ac:dyDescent="0.25">
      <c r="B1923" s="33" t="s">
        <v>27</v>
      </c>
      <c r="C1923" s="36" t="str">
        <f ca="1">VLOOKUP(Tabla1[[#This Row],[Cuenta]],TABLAS!$C:$D,2,0)</f>
        <v>SERVICIOS DE TERCEROS</v>
      </c>
      <c r="D1923" s="33" t="s">
        <v>42</v>
      </c>
      <c r="E1923" s="39" t="str">
        <f ca="1">VLOOKUP(RANDBETWEEN(1,65),TABLAS!$B$4:$D$68,2,0)</f>
        <v>Limpieza</v>
      </c>
      <c r="F1923" s="41">
        <f t="shared" ca="1" si="29"/>
        <v>11480</v>
      </c>
      <c r="G1923" s="41">
        <f ca="1">RANDBETWEEN(70,130)/100*Tabla1[[#This Row],[Valor Meta 2019]]</f>
        <v>8495.2000000000007</v>
      </c>
      <c r="H1923" s="40">
        <f ca="1">RANDBETWEEN(70,120)/100*Tabla1[[#This Row],[Valor Real 2019]]</f>
        <v>7305.8720000000003</v>
      </c>
    </row>
    <row r="1924" spans="2:8" x14ac:dyDescent="0.25">
      <c r="B1924" s="33" t="s">
        <v>27</v>
      </c>
      <c r="C1924" s="36" t="str">
        <f ca="1">VLOOKUP(Tabla1[[#This Row],[Cuenta]],TABLAS!$C:$D,2,0)</f>
        <v>GESTIÓN</v>
      </c>
      <c r="D1924" s="33" t="s">
        <v>42</v>
      </c>
      <c r="E1924" s="39" t="str">
        <f ca="1">VLOOKUP(RANDBETWEEN(1,65),TABLAS!$B$4:$D$68,2,0)</f>
        <v>Sanciones Administra</v>
      </c>
      <c r="F1924" s="41">
        <f t="shared" ca="1" si="29"/>
        <v>29150</v>
      </c>
      <c r="G1924" s="41">
        <f ca="1">RANDBETWEEN(70,130)/100*Tabla1[[#This Row],[Valor Meta 2019]]</f>
        <v>36437.5</v>
      </c>
      <c r="H1924" s="40">
        <f ca="1">RANDBETWEEN(70,120)/100*Tabla1[[#This Row],[Valor Real 2019]]</f>
        <v>38623.75</v>
      </c>
    </row>
    <row r="1925" spans="2:8" x14ac:dyDescent="0.25">
      <c r="B1925" s="33" t="s">
        <v>27</v>
      </c>
      <c r="C1925" s="36" t="str">
        <f ca="1">VLOOKUP(Tabla1[[#This Row],[Cuenta]],TABLAS!$C:$D,2,0)</f>
        <v>PERSONAL</v>
      </c>
      <c r="D1925" s="33" t="s">
        <v>42</v>
      </c>
      <c r="E1925" s="39" t="str">
        <f ca="1">VLOOKUP(RANDBETWEEN(1,65),TABLAS!$B$4:$D$68,2,0)</f>
        <v>Gratif. Ordinarias Empleados</v>
      </c>
      <c r="F1925" s="41">
        <f t="shared" ca="1" si="29"/>
        <v>15409</v>
      </c>
      <c r="G1925" s="41">
        <f ca="1">RANDBETWEEN(70,130)/100*Tabla1[[#This Row],[Valor Meta 2019]]</f>
        <v>18336.71</v>
      </c>
      <c r="H1925" s="40">
        <f ca="1">RANDBETWEEN(70,120)/100*Tabla1[[#This Row],[Valor Real 2019]]</f>
        <v>16686.4061</v>
      </c>
    </row>
    <row r="1926" spans="2:8" x14ac:dyDescent="0.25">
      <c r="B1926" s="33" t="s">
        <v>27</v>
      </c>
      <c r="C1926" s="36" t="str">
        <f ca="1">VLOOKUP(Tabla1[[#This Row],[Cuenta]],TABLAS!$C:$D,2,0)</f>
        <v>PERSONAL</v>
      </c>
      <c r="D1926" s="33" t="s">
        <v>42</v>
      </c>
      <c r="E1926" s="39" t="str">
        <f ca="1">VLOOKUP(RANDBETWEEN(1,65),TABLAS!$B$4:$D$68,2,0)</f>
        <v>Consumos</v>
      </c>
      <c r="F1926" s="41">
        <f t="shared" ref="F1926:F1989" ca="1" si="30">RANDBETWEEN(8000,30000)</f>
        <v>10549</v>
      </c>
      <c r="G1926" s="41">
        <f ca="1">RANDBETWEEN(70,130)/100*Tabla1[[#This Row],[Valor Meta 2019]]</f>
        <v>7384.2999999999993</v>
      </c>
      <c r="H1926" s="40">
        <f ca="1">RANDBETWEEN(70,120)/100*Tabla1[[#This Row],[Valor Real 2019]]</f>
        <v>6128.9689999999991</v>
      </c>
    </row>
    <row r="1927" spans="2:8" x14ac:dyDescent="0.25">
      <c r="B1927" s="33" t="s">
        <v>27</v>
      </c>
      <c r="C1927" s="36" t="str">
        <f ca="1">VLOOKUP(Tabla1[[#This Row],[Cuenta]],TABLAS!$C:$D,2,0)</f>
        <v>SERVICIOS DE TERCEROS</v>
      </c>
      <c r="D1927" s="33" t="s">
        <v>42</v>
      </c>
      <c r="E1927" s="39" t="str">
        <f ca="1">VLOOKUP(RANDBETWEEN(1,65),TABLAS!$B$4:$D$68,2,0)</f>
        <v>Gasto de viaje</v>
      </c>
      <c r="F1927" s="41">
        <f t="shared" ca="1" si="30"/>
        <v>17341</v>
      </c>
      <c r="G1927" s="41">
        <f ca="1">RANDBETWEEN(70,130)/100*Tabla1[[#This Row],[Valor Meta 2019]]</f>
        <v>18728.280000000002</v>
      </c>
      <c r="H1927" s="40">
        <f ca="1">RANDBETWEEN(70,120)/100*Tabla1[[#This Row],[Valor Real 2019]]</f>
        <v>21350.2392</v>
      </c>
    </row>
    <row r="1928" spans="2:8" x14ac:dyDescent="0.25">
      <c r="B1928" s="33" t="s">
        <v>27</v>
      </c>
      <c r="C1928" s="36" t="str">
        <f ca="1">VLOOKUP(Tabla1[[#This Row],[Cuenta]],TABLAS!$C:$D,2,0)</f>
        <v>GESTIÓN</v>
      </c>
      <c r="D1928" s="33" t="s">
        <v>42</v>
      </c>
      <c r="E1928" s="39" t="str">
        <f ca="1">VLOOKUP(RANDBETWEEN(1,65),TABLAS!$B$4:$D$68,2,0)</f>
        <v>comprobantes de pago</v>
      </c>
      <c r="F1928" s="41">
        <f t="shared" ca="1" si="30"/>
        <v>26425</v>
      </c>
      <c r="G1928" s="41">
        <f ca="1">RANDBETWEEN(70,130)/100*Tabla1[[#This Row],[Valor Meta 2019]]</f>
        <v>26425</v>
      </c>
      <c r="H1928" s="40">
        <f ca="1">RANDBETWEEN(70,120)/100*Tabla1[[#This Row],[Valor Real 2019]]</f>
        <v>19026</v>
      </c>
    </row>
    <row r="1929" spans="2:8" x14ac:dyDescent="0.25">
      <c r="B1929" s="33" t="s">
        <v>27</v>
      </c>
      <c r="C1929" s="36" t="str">
        <f ca="1">VLOOKUP(Tabla1[[#This Row],[Cuenta]],TABLAS!$C:$D,2,0)</f>
        <v>SERVICIOS DE TERCEROS</v>
      </c>
      <c r="D1929" s="33" t="s">
        <v>42</v>
      </c>
      <c r="E1929" s="39" t="str">
        <f ca="1">VLOOKUP(RANDBETWEEN(1,65),TABLAS!$B$4:$D$68,2,0)</f>
        <v>Servicio de montacarga</v>
      </c>
      <c r="F1929" s="41">
        <f t="shared" ca="1" si="30"/>
        <v>10568</v>
      </c>
      <c r="G1929" s="41">
        <f ca="1">RANDBETWEEN(70,130)/100*Tabla1[[#This Row],[Valor Meta 2019]]</f>
        <v>13421.36</v>
      </c>
      <c r="H1929" s="40">
        <f ca="1">RANDBETWEEN(70,120)/100*Tabla1[[#This Row],[Valor Real 2019]]</f>
        <v>14897.709600000002</v>
      </c>
    </row>
    <row r="1930" spans="2:8" x14ac:dyDescent="0.25">
      <c r="B1930" s="33" t="s">
        <v>27</v>
      </c>
      <c r="C1930" s="36" t="str">
        <f ca="1">VLOOKUP(Tabla1[[#This Row],[Cuenta]],TABLAS!$C:$D,2,0)</f>
        <v>DEPRECIACIÓN, MAQ Y EQUIPOS</v>
      </c>
      <c r="D1930" s="33" t="s">
        <v>42</v>
      </c>
      <c r="E1930" s="39" t="str">
        <f ca="1">VLOOKUP(RANDBETWEEN(1,65),TABLAS!$B$4:$D$68,2,0)</f>
        <v>Depre.Equipos diversos leasing</v>
      </c>
      <c r="F1930" s="41">
        <f t="shared" ca="1" si="30"/>
        <v>12690</v>
      </c>
      <c r="G1930" s="41">
        <f ca="1">RANDBETWEEN(70,130)/100*Tabla1[[#This Row],[Valor Meta 2019]]</f>
        <v>10659.6</v>
      </c>
      <c r="H1930" s="40">
        <f ca="1">RANDBETWEEN(70,120)/100*Tabla1[[#This Row],[Valor Real 2019]]</f>
        <v>10020.023999999999</v>
      </c>
    </row>
    <row r="1931" spans="2:8" x14ac:dyDescent="0.25">
      <c r="B1931" s="33" t="s">
        <v>27</v>
      </c>
      <c r="C1931" s="36" t="str">
        <f ca="1">VLOOKUP(Tabla1[[#This Row],[Cuenta]],TABLAS!$C:$D,2,0)</f>
        <v>SERVICIOS DE TERCEROS</v>
      </c>
      <c r="D1931" s="33" t="s">
        <v>42</v>
      </c>
      <c r="E1931" s="39" t="str">
        <f ca="1">VLOOKUP(RANDBETWEEN(1,65),TABLAS!$B$4:$D$68,2,0)</f>
        <v>Flete Local</v>
      </c>
      <c r="F1931" s="41">
        <f t="shared" ca="1" si="30"/>
        <v>17505</v>
      </c>
      <c r="G1931" s="41">
        <f ca="1">RANDBETWEEN(70,130)/100*Tabla1[[#This Row],[Valor Meta 2019]]</f>
        <v>13828.95</v>
      </c>
      <c r="H1931" s="40">
        <f ca="1">RANDBETWEEN(70,120)/100*Tabla1[[#This Row],[Valor Real 2019]]</f>
        <v>12584.344500000001</v>
      </c>
    </row>
    <row r="1932" spans="2:8" x14ac:dyDescent="0.25">
      <c r="B1932" s="33" t="s">
        <v>27</v>
      </c>
      <c r="C1932" s="36" t="str">
        <f ca="1">VLOOKUP(Tabla1[[#This Row],[Cuenta]],TABLAS!$C:$D,2,0)</f>
        <v>DEPRECIACIÓN, MAQ Y EQUIPOS</v>
      </c>
      <c r="D1932" s="33" t="s">
        <v>42</v>
      </c>
      <c r="E1932" s="39" t="str">
        <f ca="1">VLOOKUP(RANDBETWEEN(1,65),TABLAS!$B$4:$D$68,2,0)</f>
        <v>Deprec. Edificaciones leasing</v>
      </c>
      <c r="F1932" s="41">
        <f t="shared" ca="1" si="30"/>
        <v>22620</v>
      </c>
      <c r="G1932" s="41">
        <f ca="1">RANDBETWEEN(70,130)/100*Tabla1[[#This Row],[Valor Meta 2019]]</f>
        <v>26465.399999999998</v>
      </c>
      <c r="H1932" s="40">
        <f ca="1">RANDBETWEEN(70,120)/100*Tabla1[[#This Row],[Valor Real 2019]]</f>
        <v>27524.016</v>
      </c>
    </row>
    <row r="1933" spans="2:8" x14ac:dyDescent="0.25">
      <c r="B1933" s="33" t="s">
        <v>27</v>
      </c>
      <c r="C1933" s="36" t="str">
        <f ca="1">VLOOKUP(Tabla1[[#This Row],[Cuenta]],TABLAS!$C:$D,2,0)</f>
        <v>SERVICIOS DE TERCEROS</v>
      </c>
      <c r="D1933" s="33" t="s">
        <v>42</v>
      </c>
      <c r="E1933" s="39" t="str">
        <f ca="1">VLOOKUP(RANDBETWEEN(1,65),TABLAS!$B$4:$D$68,2,0)</f>
        <v>Vigilancia</v>
      </c>
      <c r="F1933" s="41">
        <f t="shared" ca="1" si="30"/>
        <v>20786</v>
      </c>
      <c r="G1933" s="41">
        <f ca="1">RANDBETWEEN(70,130)/100*Tabla1[[#This Row],[Valor Meta 2019]]</f>
        <v>17044.52</v>
      </c>
      <c r="H1933" s="40">
        <f ca="1">RANDBETWEEN(70,120)/100*Tabla1[[#This Row],[Valor Real 2019]]</f>
        <v>16703.6296</v>
      </c>
    </row>
    <row r="1934" spans="2:8" x14ac:dyDescent="0.25">
      <c r="B1934" s="33" t="s">
        <v>27</v>
      </c>
      <c r="C1934" s="36" t="str">
        <f ca="1">VLOOKUP(Tabla1[[#This Row],[Cuenta]],TABLAS!$C:$D,2,0)</f>
        <v>GESTIÓN</v>
      </c>
      <c r="D1934" s="33" t="s">
        <v>42</v>
      </c>
      <c r="E1934" s="39" t="str">
        <f ca="1">VLOOKUP(RANDBETWEEN(1,65),TABLAS!$B$4:$D$68,2,0)</f>
        <v>Seguros-vehiculos</v>
      </c>
      <c r="F1934" s="41">
        <f t="shared" ca="1" si="30"/>
        <v>28986</v>
      </c>
      <c r="G1934" s="41">
        <f ca="1">RANDBETWEEN(70,130)/100*Tabla1[[#This Row],[Valor Meta 2019]]</f>
        <v>35652.78</v>
      </c>
      <c r="H1934" s="40">
        <f ca="1">RANDBETWEEN(70,120)/100*Tabla1[[#This Row],[Valor Real 2019]]</f>
        <v>24956.945999999996</v>
      </c>
    </row>
    <row r="1935" spans="2:8" x14ac:dyDescent="0.25">
      <c r="B1935" s="33" t="s">
        <v>27</v>
      </c>
      <c r="C1935" s="36" t="str">
        <f ca="1">VLOOKUP(Tabla1[[#This Row],[Cuenta]],TABLAS!$C:$D,2,0)</f>
        <v>GESTIÓN</v>
      </c>
      <c r="D1935" s="33" t="s">
        <v>42</v>
      </c>
      <c r="E1935" s="39" t="str">
        <f ca="1">VLOOKUP(RANDBETWEEN(1,65),TABLAS!$B$4:$D$68,2,0)</f>
        <v>Otros-Gastos Reparables</v>
      </c>
      <c r="F1935" s="41">
        <f t="shared" ca="1" si="30"/>
        <v>10031</v>
      </c>
      <c r="G1935" s="41">
        <f ca="1">RANDBETWEEN(70,130)/100*Tabla1[[#This Row],[Valor Meta 2019]]</f>
        <v>8225.42</v>
      </c>
      <c r="H1935" s="40">
        <f ca="1">RANDBETWEEN(70,120)/100*Tabla1[[#This Row],[Valor Real 2019]]</f>
        <v>9541.4871999999996</v>
      </c>
    </row>
    <row r="1936" spans="2:8" x14ac:dyDescent="0.25">
      <c r="B1936" s="33" t="s">
        <v>27</v>
      </c>
      <c r="C1936" s="36" t="str">
        <f ca="1">VLOOKUP(Tabla1[[#This Row],[Cuenta]],TABLAS!$C:$D,2,0)</f>
        <v>SERVICIOS DE TERCEROS</v>
      </c>
      <c r="D1936" s="33" t="s">
        <v>43</v>
      </c>
      <c r="E1936" s="39" t="str">
        <f ca="1">VLOOKUP(RANDBETWEEN(1,65),TABLAS!$B$4:$D$68,2,0)</f>
        <v>Aporte Publicitario</v>
      </c>
      <c r="F1936" s="41">
        <f t="shared" ca="1" si="30"/>
        <v>28514</v>
      </c>
      <c r="G1936" s="41">
        <f ca="1">RANDBETWEEN(70,130)/100*Tabla1[[#This Row],[Valor Meta 2019]]</f>
        <v>36783.06</v>
      </c>
      <c r="H1936" s="40">
        <f ca="1">RANDBETWEEN(70,120)/100*Tabla1[[#This Row],[Valor Real 2019]]</f>
        <v>30162.109199999995</v>
      </c>
    </row>
    <row r="1937" spans="2:8" x14ac:dyDescent="0.25">
      <c r="B1937" s="33" t="s">
        <v>27</v>
      </c>
      <c r="C1937" s="36" t="str">
        <f ca="1">VLOOKUP(Tabla1[[#This Row],[Cuenta]],TABLAS!$C:$D,2,0)</f>
        <v>SERVICIOS DE TERCEROS</v>
      </c>
      <c r="D1937" s="33" t="s">
        <v>43</v>
      </c>
      <c r="E1937" s="39" t="str">
        <f ca="1">VLOOKUP(RANDBETWEEN(1,65),TABLAS!$B$4:$D$68,2,0)</f>
        <v>Estibas</v>
      </c>
      <c r="F1937" s="41">
        <f t="shared" ca="1" si="30"/>
        <v>11735</v>
      </c>
      <c r="G1937" s="41">
        <f ca="1">RANDBETWEEN(70,130)/100*Tabla1[[#This Row],[Valor Meta 2019]]</f>
        <v>13260.55</v>
      </c>
      <c r="H1937" s="40">
        <f ca="1">RANDBETWEEN(70,120)/100*Tabla1[[#This Row],[Valor Real 2019]]</f>
        <v>11536.6785</v>
      </c>
    </row>
    <row r="1938" spans="2:8" x14ac:dyDescent="0.25">
      <c r="B1938" s="33" t="s">
        <v>27</v>
      </c>
      <c r="C1938" s="36" t="str">
        <f ca="1">VLOOKUP(Tabla1[[#This Row],[Cuenta]],TABLAS!$C:$D,2,0)</f>
        <v>GESTIÓN</v>
      </c>
      <c r="D1938" s="33" t="s">
        <v>43</v>
      </c>
      <c r="E1938" s="39" t="str">
        <f ca="1">VLOOKUP(RANDBETWEEN(1,65),TABLAS!$B$4:$D$68,2,0)</f>
        <v>Seguros-vehiculos</v>
      </c>
      <c r="F1938" s="41">
        <f t="shared" ca="1" si="30"/>
        <v>8314</v>
      </c>
      <c r="G1938" s="41">
        <f ca="1">RANDBETWEEN(70,130)/100*Tabla1[[#This Row],[Valor Meta 2019]]</f>
        <v>9311.68</v>
      </c>
      <c r="H1938" s="40">
        <f ca="1">RANDBETWEEN(70,120)/100*Tabla1[[#This Row],[Valor Real 2019]]</f>
        <v>10522.198399999999</v>
      </c>
    </row>
    <row r="1939" spans="2:8" x14ac:dyDescent="0.25">
      <c r="B1939" s="33" t="s">
        <v>27</v>
      </c>
      <c r="C1939" s="36" t="str">
        <f ca="1">VLOOKUP(Tabla1[[#This Row],[Cuenta]],TABLAS!$C:$D,2,0)</f>
        <v>SERVICIOS DE TERCEROS</v>
      </c>
      <c r="D1939" s="33" t="s">
        <v>43</v>
      </c>
      <c r="E1939" s="39" t="str">
        <f ca="1">VLOOKUP(RANDBETWEEN(1,65),TABLAS!$B$4:$D$68,2,0)</f>
        <v>Reparaciones Vehiculos</v>
      </c>
      <c r="F1939" s="41">
        <f t="shared" ca="1" si="30"/>
        <v>24300</v>
      </c>
      <c r="G1939" s="41">
        <f ca="1">RANDBETWEEN(70,130)/100*Tabla1[[#This Row],[Valor Meta 2019]]</f>
        <v>20655</v>
      </c>
      <c r="H1939" s="40">
        <f ca="1">RANDBETWEEN(70,120)/100*Tabla1[[#This Row],[Valor Real 2019]]</f>
        <v>19622.25</v>
      </c>
    </row>
    <row r="1940" spans="2:8" x14ac:dyDescent="0.25">
      <c r="B1940" s="33" t="s">
        <v>27</v>
      </c>
      <c r="C1940" s="36" t="str">
        <f ca="1">VLOOKUP(Tabla1[[#This Row],[Cuenta]],TABLAS!$C:$D,2,0)</f>
        <v>SERVICIOS DE TERCEROS</v>
      </c>
      <c r="D1940" s="33" t="s">
        <v>43</v>
      </c>
      <c r="E1940" s="39" t="str">
        <f ca="1">VLOOKUP(RANDBETWEEN(1,65),TABLAS!$B$4:$D$68,2,0)</f>
        <v>Courier</v>
      </c>
      <c r="F1940" s="41">
        <f t="shared" ca="1" si="30"/>
        <v>19249</v>
      </c>
      <c r="G1940" s="41">
        <f ca="1">RANDBETWEEN(70,130)/100*Tabla1[[#This Row],[Valor Meta 2019]]</f>
        <v>17516.59</v>
      </c>
      <c r="H1940" s="40">
        <f ca="1">RANDBETWEEN(70,120)/100*Tabla1[[#This Row],[Valor Real 2019]]</f>
        <v>15589.765100000001</v>
      </c>
    </row>
    <row r="1941" spans="2:8" x14ac:dyDescent="0.25">
      <c r="B1941" s="33" t="s">
        <v>27</v>
      </c>
      <c r="C1941" s="36" t="str">
        <f ca="1">VLOOKUP(Tabla1[[#This Row],[Cuenta]],TABLAS!$C:$D,2,0)</f>
        <v>GESTIÓN</v>
      </c>
      <c r="D1941" s="33" t="s">
        <v>43</v>
      </c>
      <c r="E1941" s="39" t="str">
        <f ca="1">VLOOKUP(RANDBETWEEN(1,65),TABLAS!$B$4:$D$68,2,0)</f>
        <v>Combustible</v>
      </c>
      <c r="F1941" s="41">
        <f t="shared" ca="1" si="30"/>
        <v>20963</v>
      </c>
      <c r="G1941" s="41">
        <f ca="1">RANDBETWEEN(70,130)/100*Tabla1[[#This Row],[Valor Meta 2019]]</f>
        <v>25365.23</v>
      </c>
      <c r="H1941" s="40">
        <f ca="1">RANDBETWEEN(70,120)/100*Tabla1[[#This Row],[Valor Real 2019]]</f>
        <v>26633.4915</v>
      </c>
    </row>
    <row r="1942" spans="2:8" x14ac:dyDescent="0.25">
      <c r="B1942" s="33" t="s">
        <v>27</v>
      </c>
      <c r="C1942" s="36" t="str">
        <f ca="1">VLOOKUP(Tabla1[[#This Row],[Cuenta]],TABLAS!$C:$D,2,0)</f>
        <v>DEPRECIACIÓN, MAQ Y EQUIPOS</v>
      </c>
      <c r="D1942" s="33" t="s">
        <v>43</v>
      </c>
      <c r="E1942" s="39" t="str">
        <f ca="1">VLOOKUP(RANDBETWEEN(1,65),TABLAS!$B$4:$D$68,2,0)</f>
        <v>Deprec.Equipo de transporte leasing</v>
      </c>
      <c r="F1942" s="41">
        <f t="shared" ca="1" si="30"/>
        <v>22606</v>
      </c>
      <c r="G1942" s="41">
        <f ca="1">RANDBETWEEN(70,130)/100*Tabla1[[#This Row],[Valor Meta 2019]]</f>
        <v>16728.439999999999</v>
      </c>
      <c r="H1942" s="40">
        <f ca="1">RANDBETWEEN(70,120)/100*Tabla1[[#This Row],[Valor Real 2019]]</f>
        <v>12211.761199999999</v>
      </c>
    </row>
    <row r="1943" spans="2:8" x14ac:dyDescent="0.25">
      <c r="B1943" s="33" t="s">
        <v>27</v>
      </c>
      <c r="C1943" s="36" t="str">
        <f ca="1">VLOOKUP(Tabla1[[#This Row],[Cuenta]],TABLAS!$C:$D,2,0)</f>
        <v>DEPRECIACIÓN, MAQ Y EQUIPOS</v>
      </c>
      <c r="D1943" s="33" t="s">
        <v>43</v>
      </c>
      <c r="E1943" s="39" t="str">
        <f ca="1">VLOOKUP(RANDBETWEEN(1,65),TABLAS!$B$4:$D$68,2,0)</f>
        <v>Deprec.Maquinarias leasing</v>
      </c>
      <c r="F1943" s="41">
        <f t="shared" ca="1" si="30"/>
        <v>22919</v>
      </c>
      <c r="G1943" s="41">
        <f ca="1">RANDBETWEEN(70,130)/100*Tabla1[[#This Row],[Valor Meta 2019]]</f>
        <v>27273.61</v>
      </c>
      <c r="H1943" s="40">
        <f ca="1">RANDBETWEEN(70,120)/100*Tabla1[[#This Row],[Valor Real 2019]]</f>
        <v>24273.512900000002</v>
      </c>
    </row>
    <row r="1944" spans="2:8" x14ac:dyDescent="0.25">
      <c r="B1944" s="33" t="s">
        <v>27</v>
      </c>
      <c r="C1944" s="36" t="str">
        <f ca="1">VLOOKUP(Tabla1[[#This Row],[Cuenta]],TABLAS!$C:$D,2,0)</f>
        <v>DEPRECIACIÓN, MAQ Y EQUIPOS</v>
      </c>
      <c r="D1944" s="33" t="s">
        <v>38</v>
      </c>
      <c r="E1944" s="39" t="str">
        <f ca="1">VLOOKUP(RANDBETWEEN(1,65),TABLAS!$B$4:$D$68,2,0)</f>
        <v>Perdida medicion activos-MercaderÝa Difer.inventar</v>
      </c>
      <c r="F1944" s="41">
        <f t="shared" ca="1" si="30"/>
        <v>9397</v>
      </c>
      <c r="G1944" s="41">
        <f ca="1">RANDBETWEEN(70,130)/100*Tabla1[[#This Row],[Valor Meta 2019]]</f>
        <v>8645.24</v>
      </c>
      <c r="H1944" s="40">
        <f ca="1">RANDBETWEEN(70,120)/100*Tabla1[[#This Row],[Valor Real 2019]]</f>
        <v>10028.4784</v>
      </c>
    </row>
    <row r="1945" spans="2:8" x14ac:dyDescent="0.25">
      <c r="B1945" s="33" t="s">
        <v>27</v>
      </c>
      <c r="C1945" s="36" t="str">
        <f ca="1">VLOOKUP(Tabla1[[#This Row],[Cuenta]],TABLAS!$C:$D,2,0)</f>
        <v>SERVICIOS DE TERCEROS</v>
      </c>
      <c r="D1945" s="33" t="s">
        <v>38</v>
      </c>
      <c r="E1945" s="39" t="str">
        <f ca="1">VLOOKUP(RANDBETWEEN(1,65),TABLAS!$B$4:$D$68,2,0)</f>
        <v>Estibas</v>
      </c>
      <c r="F1945" s="41">
        <f t="shared" ca="1" si="30"/>
        <v>25229</v>
      </c>
      <c r="G1945" s="41">
        <f ca="1">RANDBETWEEN(70,130)/100*Tabla1[[#This Row],[Valor Meta 2019]]</f>
        <v>20183.2</v>
      </c>
      <c r="H1945" s="40">
        <f ca="1">RANDBETWEEN(70,120)/100*Tabla1[[#This Row],[Valor Real 2019]]</f>
        <v>16953.887999999999</v>
      </c>
    </row>
    <row r="1946" spans="2:8" x14ac:dyDescent="0.25">
      <c r="B1946" s="33" t="s">
        <v>27</v>
      </c>
      <c r="C1946" s="36" t="str">
        <f ca="1">VLOOKUP(Tabla1[[#This Row],[Cuenta]],TABLAS!$C:$D,2,0)</f>
        <v>GESTIÓN</v>
      </c>
      <c r="D1946" s="33" t="s">
        <v>38</v>
      </c>
      <c r="E1946" s="39" t="str">
        <f ca="1">VLOOKUP(RANDBETWEEN(1,65),TABLAS!$B$4:$D$68,2,0)</f>
        <v>Suministros diversos</v>
      </c>
      <c r="F1946" s="41">
        <f t="shared" ca="1" si="30"/>
        <v>26555</v>
      </c>
      <c r="G1946" s="41">
        <f ca="1">RANDBETWEEN(70,130)/100*Tabla1[[#This Row],[Valor Meta 2019]]</f>
        <v>32397.1</v>
      </c>
      <c r="H1946" s="40">
        <f ca="1">RANDBETWEEN(70,120)/100*Tabla1[[#This Row],[Valor Real 2019]]</f>
        <v>26565.621999999996</v>
      </c>
    </row>
    <row r="1947" spans="2:8" x14ac:dyDescent="0.25">
      <c r="B1947" s="33" t="s">
        <v>27</v>
      </c>
      <c r="C1947" s="36" t="str">
        <f ca="1">VLOOKUP(Tabla1[[#This Row],[Cuenta]],TABLAS!$C:$D,2,0)</f>
        <v>GESTIÓN</v>
      </c>
      <c r="D1947" s="33" t="s">
        <v>38</v>
      </c>
      <c r="E1947" s="39" t="str">
        <f ca="1">VLOOKUP(RANDBETWEEN(1,65),TABLAS!$B$4:$D$68,2,0)</f>
        <v>SOAT</v>
      </c>
      <c r="F1947" s="41">
        <f t="shared" ca="1" si="30"/>
        <v>20737</v>
      </c>
      <c r="G1947" s="41">
        <f ca="1">RANDBETWEEN(70,130)/100*Tabla1[[#This Row],[Valor Meta 2019]]</f>
        <v>21151.74</v>
      </c>
      <c r="H1947" s="40">
        <f ca="1">RANDBETWEEN(70,120)/100*Tabla1[[#This Row],[Valor Real 2019]]</f>
        <v>15863.805</v>
      </c>
    </row>
    <row r="1948" spans="2:8" x14ac:dyDescent="0.25">
      <c r="B1948" s="33" t="s">
        <v>27</v>
      </c>
      <c r="C1948" s="36" t="str">
        <f ca="1">VLOOKUP(Tabla1[[#This Row],[Cuenta]],TABLAS!$C:$D,2,0)</f>
        <v>PERSONAL</v>
      </c>
      <c r="D1948" s="33" t="s">
        <v>38</v>
      </c>
      <c r="E1948" s="39" t="str">
        <f ca="1">VLOOKUP(RANDBETWEEN(1,65),TABLAS!$B$4:$D$68,2,0)</f>
        <v>Gratificaciones Extraordinarias Empleados</v>
      </c>
      <c r="F1948" s="41">
        <f t="shared" ca="1" si="30"/>
        <v>28497</v>
      </c>
      <c r="G1948" s="41">
        <f ca="1">RANDBETWEEN(70,130)/100*Tabla1[[#This Row],[Valor Meta 2019]]</f>
        <v>30491.79</v>
      </c>
      <c r="H1948" s="40">
        <f ca="1">RANDBETWEEN(70,120)/100*Tabla1[[#This Row],[Valor Real 2019]]</f>
        <v>21649.170900000001</v>
      </c>
    </row>
    <row r="1949" spans="2:8" x14ac:dyDescent="0.25">
      <c r="B1949" s="33" t="s">
        <v>27</v>
      </c>
      <c r="C1949" s="36" t="str">
        <f ca="1">VLOOKUP(Tabla1[[#This Row],[Cuenta]],TABLAS!$C:$D,2,0)</f>
        <v>PERSONAL</v>
      </c>
      <c r="D1949" s="33" t="s">
        <v>38</v>
      </c>
      <c r="E1949" s="39" t="str">
        <f ca="1">VLOOKUP(RANDBETWEEN(1,65),TABLAS!$B$4:$D$68,2,0)</f>
        <v>Movilidad y/o servicio de Transporte</v>
      </c>
      <c r="F1949" s="41">
        <f t="shared" ca="1" si="30"/>
        <v>12990</v>
      </c>
      <c r="G1949" s="41">
        <f ca="1">RANDBETWEEN(70,130)/100*Tabla1[[#This Row],[Valor Meta 2019]]</f>
        <v>14029.2</v>
      </c>
      <c r="H1949" s="40">
        <f ca="1">RANDBETWEEN(70,120)/100*Tabla1[[#This Row],[Valor Real 2019]]</f>
        <v>13608.324000000001</v>
      </c>
    </row>
    <row r="1950" spans="2:8" x14ac:dyDescent="0.25">
      <c r="B1950" s="33" t="s">
        <v>27</v>
      </c>
      <c r="C1950" s="36" t="str">
        <f ca="1">VLOOKUP(Tabla1[[#This Row],[Cuenta]],TABLAS!$C:$D,2,0)</f>
        <v>GESTIÓN</v>
      </c>
      <c r="D1950" s="33" t="s">
        <v>39</v>
      </c>
      <c r="E1950" s="39" t="str">
        <f ca="1">VLOOKUP(RANDBETWEEN(1,65),TABLAS!$B$4:$D$68,2,0)</f>
        <v>Suministros diversos</v>
      </c>
      <c r="F1950" s="41">
        <f t="shared" ca="1" si="30"/>
        <v>9286</v>
      </c>
      <c r="G1950" s="41">
        <f ca="1">RANDBETWEEN(70,130)/100*Tabla1[[#This Row],[Valor Meta 2019]]</f>
        <v>6685.92</v>
      </c>
      <c r="H1950" s="40">
        <f ca="1">RANDBETWEEN(70,120)/100*Tabla1[[#This Row],[Valor Real 2019]]</f>
        <v>5549.3135999999995</v>
      </c>
    </row>
    <row r="1951" spans="2:8" x14ac:dyDescent="0.25">
      <c r="B1951" s="33" t="s">
        <v>27</v>
      </c>
      <c r="C1951" s="36" t="str">
        <f ca="1">VLOOKUP(Tabla1[[#This Row],[Cuenta]],TABLAS!$C:$D,2,0)</f>
        <v>PERSONAL</v>
      </c>
      <c r="D1951" s="33" t="s">
        <v>39</v>
      </c>
      <c r="E1951" s="39" t="str">
        <f ca="1">VLOOKUP(RANDBETWEEN(1,65),TABLAS!$B$4:$D$68,2,0)</f>
        <v>Indemnizacion Despido Arbitrario</v>
      </c>
      <c r="F1951" s="41">
        <f t="shared" ca="1" si="30"/>
        <v>19563</v>
      </c>
      <c r="G1951" s="41">
        <f ca="1">RANDBETWEEN(70,130)/100*Tabla1[[#This Row],[Valor Meta 2019]]</f>
        <v>21714.93</v>
      </c>
      <c r="H1951" s="40">
        <f ca="1">RANDBETWEEN(70,120)/100*Tabla1[[#This Row],[Valor Real 2019]]</f>
        <v>23017.825800000002</v>
      </c>
    </row>
    <row r="1952" spans="2:8" x14ac:dyDescent="0.25">
      <c r="B1952" s="33" t="s">
        <v>27</v>
      </c>
      <c r="C1952" s="36" t="str">
        <f ca="1">VLOOKUP(Tabla1[[#This Row],[Cuenta]],TABLAS!$C:$D,2,0)</f>
        <v>SERVICIOS DE TERCEROS</v>
      </c>
      <c r="D1952" s="33" t="s">
        <v>39</v>
      </c>
      <c r="E1952" s="39" t="str">
        <f ca="1">VLOOKUP(RANDBETWEEN(1,65),TABLAS!$B$4:$D$68,2,0)</f>
        <v>Limpieza</v>
      </c>
      <c r="F1952" s="41">
        <f t="shared" ca="1" si="30"/>
        <v>24694</v>
      </c>
      <c r="G1952" s="41">
        <f ca="1">RANDBETWEEN(70,130)/100*Tabla1[[#This Row],[Valor Meta 2019]]</f>
        <v>18767.439999999999</v>
      </c>
      <c r="H1952" s="40">
        <f ca="1">RANDBETWEEN(70,120)/100*Tabla1[[#This Row],[Valor Real 2019]]</f>
        <v>15764.649599999999</v>
      </c>
    </row>
    <row r="1953" spans="2:8" x14ac:dyDescent="0.25">
      <c r="B1953" s="33" t="s">
        <v>27</v>
      </c>
      <c r="C1953" s="36" t="str">
        <f ca="1">VLOOKUP(Tabla1[[#This Row],[Cuenta]],TABLAS!$C:$D,2,0)</f>
        <v>SERVICIOS DE TERCEROS</v>
      </c>
      <c r="D1953" s="33" t="s">
        <v>39</v>
      </c>
      <c r="E1953" s="39" t="str">
        <f ca="1">VLOOKUP(RANDBETWEEN(1,65),TABLAS!$B$4:$D$68,2,0)</f>
        <v>Mantenimiento / Reparaciones</v>
      </c>
      <c r="F1953" s="41">
        <f t="shared" ca="1" si="30"/>
        <v>21587</v>
      </c>
      <c r="G1953" s="41">
        <f ca="1">RANDBETWEEN(70,130)/100*Tabla1[[#This Row],[Valor Meta 2019]]</f>
        <v>16190.25</v>
      </c>
      <c r="H1953" s="40">
        <f ca="1">RANDBETWEEN(70,120)/100*Tabla1[[#This Row],[Valor Real 2019]]</f>
        <v>13276.004999999999</v>
      </c>
    </row>
    <row r="1954" spans="2:8" x14ac:dyDescent="0.25">
      <c r="B1954" s="33" t="s">
        <v>27</v>
      </c>
      <c r="C1954" s="36" t="str">
        <f ca="1">VLOOKUP(Tabla1[[#This Row],[Cuenta]],TABLAS!$C:$D,2,0)</f>
        <v>GESTIÓN</v>
      </c>
      <c r="D1954" s="33" t="s">
        <v>39</v>
      </c>
      <c r="E1954" s="39" t="str">
        <f ca="1">VLOOKUP(RANDBETWEEN(1,65),TABLAS!$B$4:$D$68,2,0)</f>
        <v>SOAT</v>
      </c>
      <c r="F1954" s="41">
        <f t="shared" ca="1" si="30"/>
        <v>24135</v>
      </c>
      <c r="G1954" s="41">
        <f ca="1">RANDBETWEEN(70,130)/100*Tabla1[[#This Row],[Valor Meta 2019]]</f>
        <v>29927.4</v>
      </c>
      <c r="H1954" s="40">
        <f ca="1">RANDBETWEEN(70,120)/100*Tabla1[[#This Row],[Valor Real 2019]]</f>
        <v>29328.852000000003</v>
      </c>
    </row>
    <row r="1955" spans="2:8" x14ac:dyDescent="0.25">
      <c r="B1955" s="33" t="s">
        <v>27</v>
      </c>
      <c r="C1955" s="36" t="str">
        <f ca="1">VLOOKUP(Tabla1[[#This Row],[Cuenta]],TABLAS!$C:$D,2,0)</f>
        <v>SERVICIOS DE TERCEROS</v>
      </c>
      <c r="D1955" s="33" t="s">
        <v>39</v>
      </c>
      <c r="E1955" s="39" t="str">
        <f ca="1">VLOOKUP(RANDBETWEEN(1,65),TABLAS!$B$4:$D$68,2,0)</f>
        <v>Aporte Publicitario</v>
      </c>
      <c r="F1955" s="41">
        <f t="shared" ca="1" si="30"/>
        <v>23961</v>
      </c>
      <c r="G1955" s="41">
        <f ca="1">RANDBETWEEN(70,130)/100*Tabla1[[#This Row],[Valor Meta 2019]]</f>
        <v>27315.539999999997</v>
      </c>
      <c r="H1955" s="40">
        <f ca="1">RANDBETWEEN(70,120)/100*Tabla1[[#This Row],[Valor Real 2019]]</f>
        <v>27315.539999999997</v>
      </c>
    </row>
    <row r="1956" spans="2:8" x14ac:dyDescent="0.25">
      <c r="B1956" s="33" t="s">
        <v>27</v>
      </c>
      <c r="C1956" s="36" t="str">
        <f ca="1">VLOOKUP(Tabla1[[#This Row],[Cuenta]],TABLAS!$C:$D,2,0)</f>
        <v>PERSONAL</v>
      </c>
      <c r="D1956" s="33" t="s">
        <v>39</v>
      </c>
      <c r="E1956" s="39" t="str">
        <f ca="1">VLOOKUP(RANDBETWEEN(1,65),TABLAS!$B$4:$D$68,2,0)</f>
        <v>Participacion de utilidades</v>
      </c>
      <c r="F1956" s="41">
        <f t="shared" ca="1" si="30"/>
        <v>11319</v>
      </c>
      <c r="G1956" s="41">
        <f ca="1">RANDBETWEEN(70,130)/100*Tabla1[[#This Row],[Valor Meta 2019]]</f>
        <v>8489.25</v>
      </c>
      <c r="H1956" s="40">
        <f ca="1">RANDBETWEEN(70,120)/100*Tabla1[[#This Row],[Valor Real 2019]]</f>
        <v>6197.1525000000001</v>
      </c>
    </row>
    <row r="1957" spans="2:8" x14ac:dyDescent="0.25">
      <c r="B1957" s="33" t="s">
        <v>27</v>
      </c>
      <c r="C1957" s="36" t="str">
        <f ca="1">VLOOKUP(Tabla1[[#This Row],[Cuenta]],TABLAS!$C:$D,2,0)</f>
        <v>SERVICIOS DE TERCEROS</v>
      </c>
      <c r="D1957" s="33" t="s">
        <v>39</v>
      </c>
      <c r="E1957" s="39" t="str">
        <f ca="1">VLOOKUP(RANDBETWEEN(1,65),TABLAS!$B$4:$D$68,2,0)</f>
        <v>Selección Y Eval. Pe</v>
      </c>
      <c r="F1957" s="41">
        <f t="shared" ca="1" si="30"/>
        <v>9424</v>
      </c>
      <c r="G1957" s="41">
        <f ca="1">RANDBETWEEN(70,130)/100*Tabla1[[#This Row],[Valor Meta 2019]]</f>
        <v>12251.2</v>
      </c>
      <c r="H1957" s="40">
        <f ca="1">RANDBETWEEN(70,120)/100*Tabla1[[#This Row],[Valor Real 2019]]</f>
        <v>9800.9600000000009</v>
      </c>
    </row>
    <row r="1958" spans="2:8" x14ac:dyDescent="0.25">
      <c r="B1958" s="33" t="s">
        <v>27</v>
      </c>
      <c r="C1958" s="36" t="str">
        <f ca="1">VLOOKUP(Tabla1[[#This Row],[Cuenta]],TABLAS!$C:$D,2,0)</f>
        <v>PERSONAL</v>
      </c>
      <c r="D1958" s="33" t="s">
        <v>39</v>
      </c>
      <c r="E1958" s="39" t="str">
        <f ca="1">VLOOKUP(RANDBETWEEN(1,65),TABLAS!$B$4:$D$68,2,0)</f>
        <v>SCTR-Seg complemntario trabajo de riesgo</v>
      </c>
      <c r="F1958" s="41">
        <f t="shared" ca="1" si="30"/>
        <v>12008</v>
      </c>
      <c r="G1958" s="41">
        <f ca="1">RANDBETWEEN(70,130)/100*Tabla1[[#This Row],[Valor Meta 2019]]</f>
        <v>14049.359999999999</v>
      </c>
      <c r="H1958" s="40">
        <f ca="1">RANDBETWEEN(70,120)/100*Tabla1[[#This Row],[Valor Real 2019]]</f>
        <v>16718.738399999998</v>
      </c>
    </row>
    <row r="1959" spans="2:8" x14ac:dyDescent="0.25">
      <c r="B1959" s="33" t="s">
        <v>27</v>
      </c>
      <c r="C1959" s="36" t="str">
        <f ca="1">VLOOKUP(Tabla1[[#This Row],[Cuenta]],TABLAS!$C:$D,2,0)</f>
        <v>PERSONAL</v>
      </c>
      <c r="D1959" s="33" t="s">
        <v>39</v>
      </c>
      <c r="E1959" s="39" t="str">
        <f ca="1">VLOOKUP(RANDBETWEEN(1,65),TABLAS!$B$4:$D$68,2,0)</f>
        <v>SCTR-Seg complemntario trabajo de riesgo</v>
      </c>
      <c r="F1959" s="41">
        <f t="shared" ca="1" si="30"/>
        <v>18128</v>
      </c>
      <c r="G1959" s="41">
        <f ca="1">RANDBETWEEN(70,130)/100*Tabla1[[#This Row],[Valor Meta 2019]]</f>
        <v>22116.16</v>
      </c>
      <c r="H1959" s="40">
        <f ca="1">RANDBETWEEN(70,120)/100*Tabla1[[#This Row],[Valor Real 2019]]</f>
        <v>16808.281599999998</v>
      </c>
    </row>
    <row r="1960" spans="2:8" x14ac:dyDescent="0.25">
      <c r="B1960" s="33" t="s">
        <v>27</v>
      </c>
      <c r="C1960" s="36" t="str">
        <f ca="1">VLOOKUP(Tabla1[[#This Row],[Cuenta]],TABLAS!$C:$D,2,0)</f>
        <v>PERSONAL</v>
      </c>
      <c r="D1960" s="33" t="s">
        <v>39</v>
      </c>
      <c r="E1960" s="39" t="str">
        <f ca="1">VLOOKUP(RANDBETWEEN(1,65),TABLAS!$B$4:$D$68,2,0)</f>
        <v>Descanso medico</v>
      </c>
      <c r="F1960" s="41">
        <f t="shared" ca="1" si="30"/>
        <v>25169</v>
      </c>
      <c r="G1960" s="41">
        <f ca="1">RANDBETWEEN(70,130)/100*Tabla1[[#This Row],[Valor Meta 2019]]</f>
        <v>18121.68</v>
      </c>
      <c r="H1960" s="40">
        <f ca="1">RANDBETWEEN(70,120)/100*Tabla1[[#This Row],[Valor Real 2019]]</f>
        <v>17215.595999999998</v>
      </c>
    </row>
    <row r="1961" spans="2:8" x14ac:dyDescent="0.25">
      <c r="B1961" s="33" t="s">
        <v>27</v>
      </c>
      <c r="C1961" s="36" t="str">
        <f ca="1">VLOOKUP(Tabla1[[#This Row],[Cuenta]],TABLAS!$C:$D,2,0)</f>
        <v>DEPRECIACIÓN, MAQ Y EQUIPOS</v>
      </c>
      <c r="D1961" s="33" t="s">
        <v>39</v>
      </c>
      <c r="E1961" s="39" t="str">
        <f ca="1">VLOOKUP(RANDBETWEEN(1,65),TABLAS!$B$4:$D$68,2,0)</f>
        <v>Deprec. Edificaciones leasing</v>
      </c>
      <c r="F1961" s="41">
        <f t="shared" ca="1" si="30"/>
        <v>20902</v>
      </c>
      <c r="G1961" s="41">
        <f ca="1">RANDBETWEEN(70,130)/100*Tabla1[[#This Row],[Valor Meta 2019]]</f>
        <v>17766.7</v>
      </c>
      <c r="H1961" s="40">
        <f ca="1">RANDBETWEEN(70,120)/100*Tabla1[[#This Row],[Valor Real 2019]]</f>
        <v>13147.358</v>
      </c>
    </row>
    <row r="1962" spans="2:8" x14ac:dyDescent="0.25">
      <c r="B1962" s="33" t="s">
        <v>27</v>
      </c>
      <c r="C1962" s="36" t="str">
        <f ca="1">VLOOKUP(Tabla1[[#This Row],[Cuenta]],TABLAS!$C:$D,2,0)</f>
        <v>SERVICIOS DE TERCEROS</v>
      </c>
      <c r="D1962" s="33" t="s">
        <v>39</v>
      </c>
      <c r="E1962" s="39" t="str">
        <f ca="1">VLOOKUP(RANDBETWEEN(1,65),TABLAS!$B$4:$D$68,2,0)</f>
        <v>Vigilancia</v>
      </c>
      <c r="F1962" s="41">
        <f t="shared" ca="1" si="30"/>
        <v>19038</v>
      </c>
      <c r="G1962" s="41">
        <f ca="1">RANDBETWEEN(70,130)/100*Tabla1[[#This Row],[Valor Meta 2019]]</f>
        <v>24749.4</v>
      </c>
      <c r="H1962" s="40">
        <f ca="1">RANDBETWEEN(70,120)/100*Tabla1[[#This Row],[Valor Real 2019]]</f>
        <v>23511.93</v>
      </c>
    </row>
    <row r="1963" spans="2:8" x14ac:dyDescent="0.25">
      <c r="B1963" s="33" t="s">
        <v>27</v>
      </c>
      <c r="C1963" s="36" t="str">
        <f ca="1">VLOOKUP(Tabla1[[#This Row],[Cuenta]],TABLAS!$C:$D,2,0)</f>
        <v>DEPRECIACIÓN, MAQ Y EQUIPOS</v>
      </c>
      <c r="D1963" s="33" t="s">
        <v>39</v>
      </c>
      <c r="E1963" s="39" t="str">
        <f ca="1">VLOOKUP(RANDBETWEEN(1,65),TABLAS!$B$4:$D$68,2,0)</f>
        <v>Perd. med-desmedros / merma</v>
      </c>
      <c r="F1963" s="41">
        <f t="shared" ca="1" si="30"/>
        <v>20115</v>
      </c>
      <c r="G1963" s="41">
        <f ca="1">RANDBETWEEN(70,130)/100*Tabla1[[#This Row],[Valor Meta 2019]]</f>
        <v>20718.45</v>
      </c>
      <c r="H1963" s="40">
        <f ca="1">RANDBETWEEN(70,120)/100*Tabla1[[#This Row],[Valor Real 2019]]</f>
        <v>23826.217499999999</v>
      </c>
    </row>
    <row r="1964" spans="2:8" x14ac:dyDescent="0.25">
      <c r="B1964" s="33" t="s">
        <v>27</v>
      </c>
      <c r="C1964" s="36" t="str">
        <f ca="1">VLOOKUP(Tabla1[[#This Row],[Cuenta]],TABLAS!$C:$D,2,0)</f>
        <v>SERVICIOS DE TERCEROS</v>
      </c>
      <c r="D1964" s="33" t="s">
        <v>40</v>
      </c>
      <c r="E1964" s="39" t="str">
        <f ca="1">VLOOKUP(RANDBETWEEN(1,65),TABLAS!$B$4:$D$68,2,0)</f>
        <v>Courier</v>
      </c>
      <c r="F1964" s="41">
        <f t="shared" ca="1" si="30"/>
        <v>16060</v>
      </c>
      <c r="G1964" s="41">
        <f ca="1">RANDBETWEEN(70,130)/100*Tabla1[[#This Row],[Valor Meta 2019]]</f>
        <v>11242</v>
      </c>
      <c r="H1964" s="40">
        <f ca="1">RANDBETWEEN(70,120)/100*Tabla1[[#This Row],[Valor Real 2019]]</f>
        <v>8543.92</v>
      </c>
    </row>
    <row r="1965" spans="2:8" x14ac:dyDescent="0.25">
      <c r="B1965" s="33" t="s">
        <v>27</v>
      </c>
      <c r="C1965" s="36" t="str">
        <f ca="1">VLOOKUP(Tabla1[[#This Row],[Cuenta]],TABLAS!$C:$D,2,0)</f>
        <v>GESTIÓN</v>
      </c>
      <c r="D1965" s="33" t="s">
        <v>40</v>
      </c>
      <c r="E1965" s="39" t="str">
        <f ca="1">VLOOKUP(RANDBETWEEN(1,65),TABLAS!$B$4:$D$68,2,0)</f>
        <v>Combustible</v>
      </c>
      <c r="F1965" s="41">
        <f t="shared" ca="1" si="30"/>
        <v>23442</v>
      </c>
      <c r="G1965" s="41">
        <f ca="1">RANDBETWEEN(70,130)/100*Tabla1[[#This Row],[Valor Meta 2019]]</f>
        <v>23676.420000000002</v>
      </c>
      <c r="H1965" s="40">
        <f ca="1">RANDBETWEEN(70,120)/100*Tabla1[[#This Row],[Valor Real 2019]]</f>
        <v>21072.013800000001</v>
      </c>
    </row>
    <row r="1966" spans="2:8" x14ac:dyDescent="0.25">
      <c r="B1966" s="33" t="s">
        <v>27</v>
      </c>
      <c r="C1966" s="36" t="str">
        <f ca="1">VLOOKUP(Tabla1[[#This Row],[Cuenta]],TABLAS!$C:$D,2,0)</f>
        <v>GESTIÓN</v>
      </c>
      <c r="D1966" s="33" t="s">
        <v>40</v>
      </c>
      <c r="E1966" s="39" t="str">
        <f ca="1">VLOOKUP(RANDBETWEEN(1,65),TABLAS!$B$4:$D$68,2,0)</f>
        <v>Combustible</v>
      </c>
      <c r="F1966" s="41">
        <f t="shared" ca="1" si="30"/>
        <v>27923</v>
      </c>
      <c r="G1966" s="41">
        <f ca="1">RANDBETWEEN(70,130)/100*Tabla1[[#This Row],[Valor Meta 2019]]</f>
        <v>34345.29</v>
      </c>
      <c r="H1966" s="40">
        <f ca="1">RANDBETWEEN(70,120)/100*Tabla1[[#This Row],[Valor Real 2019]]</f>
        <v>34001.837099999997</v>
      </c>
    </row>
    <row r="1967" spans="2:8" x14ac:dyDescent="0.25">
      <c r="B1967" s="33" t="s">
        <v>27</v>
      </c>
      <c r="C1967" s="36" t="str">
        <f ca="1">VLOOKUP(Tabla1[[#This Row],[Cuenta]],TABLAS!$C:$D,2,0)</f>
        <v>DEPRECIACIÓN, MAQ Y EQUIPOS</v>
      </c>
      <c r="D1967" s="33" t="s">
        <v>40</v>
      </c>
      <c r="E1967" s="39" t="str">
        <f ca="1">VLOOKUP(RANDBETWEEN(1,65),TABLAS!$B$4:$D$68,2,0)</f>
        <v>Perdida medicion activos-MercaderÝa Difer.inventar</v>
      </c>
      <c r="F1967" s="41">
        <f t="shared" ca="1" si="30"/>
        <v>26677</v>
      </c>
      <c r="G1967" s="41">
        <f ca="1">RANDBETWEEN(70,130)/100*Tabla1[[#This Row],[Valor Meta 2019]]</f>
        <v>33346.25</v>
      </c>
      <c r="H1967" s="40">
        <f ca="1">RANDBETWEEN(70,120)/100*Tabla1[[#This Row],[Valor Real 2019]]</f>
        <v>35680.487500000003</v>
      </c>
    </row>
    <row r="1968" spans="2:8" x14ac:dyDescent="0.25">
      <c r="B1968" s="33" t="s">
        <v>27</v>
      </c>
      <c r="C1968" s="36" t="str">
        <f ca="1">VLOOKUP(Tabla1[[#This Row],[Cuenta]],TABLAS!$C:$D,2,0)</f>
        <v>DEPRECIACIÓN, MAQ Y EQUIPOS</v>
      </c>
      <c r="D1968" s="33" t="s">
        <v>40</v>
      </c>
      <c r="E1968" s="39" t="str">
        <f ca="1">VLOOKUP(RANDBETWEEN(1,65),TABLAS!$B$4:$D$68,2,0)</f>
        <v>Amortiz.Software Costo</v>
      </c>
      <c r="F1968" s="41">
        <f t="shared" ca="1" si="30"/>
        <v>29474</v>
      </c>
      <c r="G1968" s="41">
        <f ca="1">RANDBETWEEN(70,130)/100*Tabla1[[#This Row],[Valor Meta 2019]]</f>
        <v>33895.1</v>
      </c>
      <c r="H1968" s="40">
        <f ca="1">RANDBETWEEN(70,120)/100*Tabla1[[#This Row],[Valor Real 2019]]</f>
        <v>29827.687999999998</v>
      </c>
    </row>
    <row r="1969" spans="2:8" x14ac:dyDescent="0.25">
      <c r="B1969" s="33" t="s">
        <v>27</v>
      </c>
      <c r="C1969" s="36" t="str">
        <f ca="1">VLOOKUP(Tabla1[[#This Row],[Cuenta]],TABLAS!$C:$D,2,0)</f>
        <v>SERVICIOS DE TERCEROS</v>
      </c>
      <c r="D1969" s="33" t="s">
        <v>40</v>
      </c>
      <c r="E1969" s="39" t="str">
        <f ca="1">VLOOKUP(RANDBETWEEN(1,65),TABLAS!$B$4:$D$68,2,0)</f>
        <v>Servicio de montacarga</v>
      </c>
      <c r="F1969" s="41">
        <f t="shared" ca="1" si="30"/>
        <v>15977</v>
      </c>
      <c r="G1969" s="41">
        <f ca="1">RANDBETWEEN(70,130)/100*Tabla1[[#This Row],[Valor Meta 2019]]</f>
        <v>20770.100000000002</v>
      </c>
      <c r="H1969" s="40">
        <f ca="1">RANDBETWEEN(70,120)/100*Tabla1[[#This Row],[Valor Real 2019]]</f>
        <v>14954.472000000002</v>
      </c>
    </row>
    <row r="1970" spans="2:8" x14ac:dyDescent="0.25">
      <c r="B1970" s="33" t="s">
        <v>27</v>
      </c>
      <c r="C1970" s="36" t="str">
        <f ca="1">VLOOKUP(Tabla1[[#This Row],[Cuenta]],TABLAS!$C:$D,2,0)</f>
        <v>PERSONAL</v>
      </c>
      <c r="D1970" s="33" t="s">
        <v>40</v>
      </c>
      <c r="E1970" s="39" t="str">
        <f ca="1">VLOOKUP(RANDBETWEEN(1,65),TABLAS!$B$4:$D$68,2,0)</f>
        <v>Consumos</v>
      </c>
      <c r="F1970" s="41">
        <f t="shared" ca="1" si="30"/>
        <v>14179</v>
      </c>
      <c r="G1970" s="41">
        <f ca="1">RANDBETWEEN(70,130)/100*Tabla1[[#This Row],[Valor Meta 2019]]</f>
        <v>10492.46</v>
      </c>
      <c r="H1970" s="40">
        <f ca="1">RANDBETWEEN(70,120)/100*Tabla1[[#This Row],[Valor Real 2019]]</f>
        <v>8393.9679999999989</v>
      </c>
    </row>
    <row r="1971" spans="2:8" x14ac:dyDescent="0.25">
      <c r="B1971" s="33" t="s">
        <v>27</v>
      </c>
      <c r="C1971" s="36" t="str">
        <f ca="1">VLOOKUP(Tabla1[[#This Row],[Cuenta]],TABLAS!$C:$D,2,0)</f>
        <v>SERVICIOS DE TERCEROS</v>
      </c>
      <c r="D1971" s="33" t="s">
        <v>40</v>
      </c>
      <c r="E1971" s="39" t="str">
        <f ca="1">VLOOKUP(RANDBETWEEN(1,65),TABLAS!$B$4:$D$68,2,0)</f>
        <v>Energia Electrica</v>
      </c>
      <c r="F1971" s="41">
        <f t="shared" ca="1" si="30"/>
        <v>12812</v>
      </c>
      <c r="G1971" s="41">
        <f ca="1">RANDBETWEEN(70,130)/100*Tabla1[[#This Row],[Valor Meta 2019]]</f>
        <v>10249.6</v>
      </c>
      <c r="H1971" s="40">
        <f ca="1">RANDBETWEEN(70,120)/100*Tabla1[[#This Row],[Valor Real 2019]]</f>
        <v>10864.576000000001</v>
      </c>
    </row>
    <row r="1972" spans="2:8" x14ac:dyDescent="0.25">
      <c r="B1972" s="33" t="s">
        <v>27</v>
      </c>
      <c r="C1972" s="36" t="str">
        <f ca="1">VLOOKUP(Tabla1[[#This Row],[Cuenta]],TABLAS!$C:$D,2,0)</f>
        <v>PERSONAL</v>
      </c>
      <c r="D1972" s="33" t="s">
        <v>41</v>
      </c>
      <c r="E1972" s="39" t="str">
        <f ca="1">VLOOKUP(RANDBETWEEN(1,65),TABLAS!$B$4:$D$68,2,0)</f>
        <v>Atenciones y obsequios al personal</v>
      </c>
      <c r="F1972" s="41">
        <f t="shared" ca="1" si="30"/>
        <v>13499</v>
      </c>
      <c r="G1972" s="41">
        <f ca="1">RANDBETWEEN(70,130)/100*Tabla1[[#This Row],[Valor Meta 2019]]</f>
        <v>12284.09</v>
      </c>
      <c r="H1972" s="40">
        <f ca="1">RANDBETWEEN(70,120)/100*Tabla1[[#This Row],[Valor Real 2019]]</f>
        <v>11547.044599999999</v>
      </c>
    </row>
    <row r="1973" spans="2:8" x14ac:dyDescent="0.25">
      <c r="B1973" s="33" t="s">
        <v>27</v>
      </c>
      <c r="C1973" s="36" t="str">
        <f ca="1">VLOOKUP(Tabla1[[#This Row],[Cuenta]],TABLAS!$C:$D,2,0)</f>
        <v>SERVICIOS DE TERCEROS</v>
      </c>
      <c r="D1973" s="33" t="s">
        <v>41</v>
      </c>
      <c r="E1973" s="39" t="str">
        <f ca="1">VLOOKUP(RANDBETWEEN(1,65),TABLAS!$B$4:$D$68,2,0)</f>
        <v>Servicio de montacarga</v>
      </c>
      <c r="F1973" s="41">
        <f t="shared" ca="1" si="30"/>
        <v>10626</v>
      </c>
      <c r="G1973" s="41">
        <f ca="1">RANDBETWEEN(70,130)/100*Tabla1[[#This Row],[Valor Meta 2019]]</f>
        <v>11051.04</v>
      </c>
      <c r="H1973" s="40">
        <f ca="1">RANDBETWEEN(70,120)/100*Tabla1[[#This Row],[Valor Real 2019]]</f>
        <v>9945.9360000000015</v>
      </c>
    </row>
    <row r="1974" spans="2:8" x14ac:dyDescent="0.25">
      <c r="B1974" s="33" t="s">
        <v>27</v>
      </c>
      <c r="C1974" s="36" t="str">
        <f ca="1">VLOOKUP(Tabla1[[#This Row],[Cuenta]],TABLAS!$C:$D,2,0)</f>
        <v>DEPRECIACIÓN, MAQ Y EQUIPOS</v>
      </c>
      <c r="D1974" s="33" t="s">
        <v>41</v>
      </c>
      <c r="E1974" s="39" t="str">
        <f ca="1">VLOOKUP(RANDBETWEEN(1,65),TABLAS!$B$4:$D$68,2,0)</f>
        <v>Deprec.Edificaciones Costo</v>
      </c>
      <c r="F1974" s="41">
        <f t="shared" ca="1" si="30"/>
        <v>27334</v>
      </c>
      <c r="G1974" s="41">
        <f ca="1">RANDBETWEEN(70,130)/100*Tabla1[[#This Row],[Valor Meta 2019]]</f>
        <v>19133.8</v>
      </c>
      <c r="H1974" s="40">
        <f ca="1">RANDBETWEEN(70,120)/100*Tabla1[[#This Row],[Valor Real 2019]]</f>
        <v>17794.434000000001</v>
      </c>
    </row>
    <row r="1975" spans="2:8" x14ac:dyDescent="0.25">
      <c r="B1975" s="33" t="s">
        <v>27</v>
      </c>
      <c r="C1975" s="36" t="str">
        <f ca="1">VLOOKUP(Tabla1[[#This Row],[Cuenta]],TABLAS!$C:$D,2,0)</f>
        <v>SERVICIOS DE TERCEROS</v>
      </c>
      <c r="D1975" s="33" t="s">
        <v>41</v>
      </c>
      <c r="E1975" s="39" t="str">
        <f ca="1">VLOOKUP(RANDBETWEEN(1,65),TABLAS!$B$4:$D$68,2,0)</f>
        <v>Consultorias</v>
      </c>
      <c r="F1975" s="41">
        <f t="shared" ca="1" si="30"/>
        <v>21978</v>
      </c>
      <c r="G1975" s="41">
        <f ca="1">RANDBETWEEN(70,130)/100*Tabla1[[#This Row],[Valor Meta 2019]]</f>
        <v>23956.02</v>
      </c>
      <c r="H1975" s="40">
        <f ca="1">RANDBETWEEN(70,120)/100*Tabla1[[#This Row],[Valor Real 2019]]</f>
        <v>28268.103599999999</v>
      </c>
    </row>
    <row r="1976" spans="2:8" x14ac:dyDescent="0.25">
      <c r="B1976" s="33" t="s">
        <v>27</v>
      </c>
      <c r="C1976" s="36" t="str">
        <f ca="1">VLOOKUP(Tabla1[[#This Row],[Cuenta]],TABLAS!$C:$D,2,0)</f>
        <v>DEPRECIACIÓN, MAQ Y EQUIPOS</v>
      </c>
      <c r="D1976" s="33" t="s">
        <v>41</v>
      </c>
      <c r="E1976" s="39" t="str">
        <f ca="1">VLOOKUP(RANDBETWEEN(1,65),TABLAS!$B$4:$D$68,2,0)</f>
        <v>Deprec.Edificaciones Costo</v>
      </c>
      <c r="F1976" s="41">
        <f t="shared" ca="1" si="30"/>
        <v>9850</v>
      </c>
      <c r="G1976" s="41">
        <f ca="1">RANDBETWEEN(70,130)/100*Tabla1[[#This Row],[Valor Meta 2019]]</f>
        <v>6993.5</v>
      </c>
      <c r="H1976" s="40">
        <f ca="1">RANDBETWEEN(70,120)/100*Tabla1[[#This Row],[Valor Real 2019]]</f>
        <v>8112.4599999999991</v>
      </c>
    </row>
    <row r="1977" spans="2:8" x14ac:dyDescent="0.25">
      <c r="B1977" s="33" t="s">
        <v>27</v>
      </c>
      <c r="C1977" s="36" t="str">
        <f ca="1">VLOOKUP(Tabla1[[#This Row],[Cuenta]],TABLAS!$C:$D,2,0)</f>
        <v>DEPRECIACIÓN, MAQ Y EQUIPOS</v>
      </c>
      <c r="D1977" s="33" t="s">
        <v>41</v>
      </c>
      <c r="E1977" s="39" t="str">
        <f ca="1">VLOOKUP(RANDBETWEEN(1,65),TABLAS!$B$4:$D$68,2,0)</f>
        <v>Deprec.Maquinarias Costo</v>
      </c>
      <c r="F1977" s="41">
        <f t="shared" ca="1" si="30"/>
        <v>17392</v>
      </c>
      <c r="G1977" s="41">
        <f ca="1">RANDBETWEEN(70,130)/100*Tabla1[[#This Row],[Valor Meta 2019]]</f>
        <v>17218.079999999998</v>
      </c>
      <c r="H1977" s="40">
        <f ca="1">RANDBETWEEN(70,120)/100*Tabla1[[#This Row],[Valor Real 2019]]</f>
        <v>15151.910399999999</v>
      </c>
    </row>
    <row r="1978" spans="2:8" x14ac:dyDescent="0.25">
      <c r="B1978" s="33" t="s">
        <v>27</v>
      </c>
      <c r="C1978" s="36" t="str">
        <f ca="1">VLOOKUP(Tabla1[[#This Row],[Cuenta]],TABLAS!$C:$D,2,0)</f>
        <v>SERVICIOS DE TERCEROS</v>
      </c>
      <c r="D1978" s="33" t="s">
        <v>42</v>
      </c>
      <c r="E1978" s="39" t="str">
        <f ca="1">VLOOKUP(RANDBETWEEN(1,65),TABLAS!$B$4:$D$68,2,0)</f>
        <v>Servicio de montacarga</v>
      </c>
      <c r="F1978" s="41">
        <f t="shared" ca="1" si="30"/>
        <v>26700</v>
      </c>
      <c r="G1978" s="41">
        <f ca="1">RANDBETWEEN(70,130)/100*Tabla1[[#This Row],[Valor Meta 2019]]</f>
        <v>29637.000000000004</v>
      </c>
      <c r="H1978" s="40">
        <f ca="1">RANDBETWEEN(70,120)/100*Tabla1[[#This Row],[Valor Real 2019]]</f>
        <v>25487.820000000003</v>
      </c>
    </row>
    <row r="1979" spans="2:8" x14ac:dyDescent="0.25">
      <c r="B1979" s="33" t="s">
        <v>27</v>
      </c>
      <c r="C1979" s="36" t="str">
        <f ca="1">VLOOKUP(Tabla1[[#This Row],[Cuenta]],TABLAS!$C:$D,2,0)</f>
        <v>GESTIÓN</v>
      </c>
      <c r="D1979" s="33" t="s">
        <v>42</v>
      </c>
      <c r="E1979" s="39" t="str">
        <f ca="1">VLOOKUP(RANDBETWEEN(1,65),TABLAS!$B$4:$D$68,2,0)</f>
        <v>Movilidad</v>
      </c>
      <c r="F1979" s="41">
        <f t="shared" ca="1" si="30"/>
        <v>25397</v>
      </c>
      <c r="G1979" s="41">
        <f ca="1">RANDBETWEEN(70,130)/100*Tabla1[[#This Row],[Valor Meta 2019]]</f>
        <v>33016.1</v>
      </c>
      <c r="H1979" s="40">
        <f ca="1">RANDBETWEEN(70,120)/100*Tabla1[[#This Row],[Valor Real 2019]]</f>
        <v>31035.133999999998</v>
      </c>
    </row>
    <row r="1980" spans="2:8" x14ac:dyDescent="0.25">
      <c r="B1980" s="33" t="s">
        <v>27</v>
      </c>
      <c r="C1980" s="36" t="str">
        <f ca="1">VLOOKUP(Tabla1[[#This Row],[Cuenta]],TABLAS!$C:$D,2,0)</f>
        <v>SERVICIOS DE TERCEROS</v>
      </c>
      <c r="D1980" s="33" t="s">
        <v>42</v>
      </c>
      <c r="E1980" s="39" t="str">
        <f ca="1">VLOOKUP(RANDBETWEEN(1,65),TABLAS!$B$4:$D$68,2,0)</f>
        <v>Estibas</v>
      </c>
      <c r="F1980" s="41">
        <f t="shared" ca="1" si="30"/>
        <v>10897</v>
      </c>
      <c r="G1980" s="41">
        <f ca="1">RANDBETWEEN(70,130)/100*Tabla1[[#This Row],[Valor Meta 2019]]</f>
        <v>13948.16</v>
      </c>
      <c r="H1980" s="40">
        <f ca="1">RANDBETWEEN(70,120)/100*Tabla1[[#This Row],[Valor Real 2019]]</f>
        <v>16179.865599999999</v>
      </c>
    </row>
    <row r="1981" spans="2:8" x14ac:dyDescent="0.25">
      <c r="B1981" s="33" t="s">
        <v>27</v>
      </c>
      <c r="C1981" s="36" t="str">
        <f ca="1">VLOOKUP(Tabla1[[#This Row],[Cuenta]],TABLAS!$C:$D,2,0)</f>
        <v>SERVICIOS DE TERCEROS</v>
      </c>
      <c r="D1981" s="33" t="s">
        <v>42</v>
      </c>
      <c r="E1981" s="39" t="str">
        <f ca="1">VLOOKUP(RANDBETWEEN(1,65),TABLAS!$B$4:$D$68,2,0)</f>
        <v>Reparaciones Vehiculos</v>
      </c>
      <c r="F1981" s="41">
        <f t="shared" ca="1" si="30"/>
        <v>27662</v>
      </c>
      <c r="G1981" s="41">
        <f ca="1">RANDBETWEEN(70,130)/100*Tabla1[[#This Row],[Valor Meta 2019]]</f>
        <v>30981.440000000002</v>
      </c>
      <c r="H1981" s="40">
        <f ca="1">RANDBETWEEN(70,120)/100*Tabla1[[#This Row],[Valor Real 2019]]</f>
        <v>22616.4512</v>
      </c>
    </row>
    <row r="1982" spans="2:8" x14ac:dyDescent="0.25">
      <c r="B1982" s="33" t="s">
        <v>27</v>
      </c>
      <c r="C1982" s="36" t="str">
        <f ca="1">VLOOKUP(Tabla1[[#This Row],[Cuenta]],TABLAS!$C:$D,2,0)</f>
        <v>PERSONAL</v>
      </c>
      <c r="D1982" s="33" t="s">
        <v>42</v>
      </c>
      <c r="E1982" s="39" t="str">
        <f ca="1">VLOOKUP(RANDBETWEEN(1,65),TABLAS!$B$4:$D$68,2,0)</f>
        <v>Consumos</v>
      </c>
      <c r="F1982" s="41">
        <f t="shared" ca="1" si="30"/>
        <v>8214</v>
      </c>
      <c r="G1982" s="41">
        <f ca="1">RANDBETWEEN(70,130)/100*Tabla1[[#This Row],[Valor Meta 2019]]</f>
        <v>7885.44</v>
      </c>
      <c r="H1982" s="40">
        <f ca="1">RANDBETWEEN(70,120)/100*Tabla1[[#This Row],[Valor Real 2019]]</f>
        <v>6860.3327999999992</v>
      </c>
    </row>
    <row r="1983" spans="2:8" x14ac:dyDescent="0.25">
      <c r="B1983" s="33" t="s">
        <v>27</v>
      </c>
      <c r="C1983" s="36" t="str">
        <f ca="1">VLOOKUP(Tabla1[[#This Row],[Cuenta]],TABLAS!$C:$D,2,0)</f>
        <v>GESTIÓN</v>
      </c>
      <c r="D1983" s="33" t="s">
        <v>42</v>
      </c>
      <c r="E1983" s="39" t="str">
        <f ca="1">VLOOKUP(RANDBETWEEN(1,65),TABLAS!$B$4:$D$68,2,0)</f>
        <v>Arbitrios municipales</v>
      </c>
      <c r="F1983" s="41">
        <f t="shared" ca="1" si="30"/>
        <v>23799</v>
      </c>
      <c r="G1983" s="41">
        <f ca="1">RANDBETWEEN(70,130)/100*Tabla1[[#This Row],[Valor Meta 2019]]</f>
        <v>28320.809999999998</v>
      </c>
      <c r="H1983" s="40">
        <f ca="1">RANDBETWEEN(70,120)/100*Tabla1[[#This Row],[Valor Real 2019]]</f>
        <v>29170.434299999997</v>
      </c>
    </row>
    <row r="1984" spans="2:8" x14ac:dyDescent="0.25">
      <c r="B1984" s="33" t="s">
        <v>27</v>
      </c>
      <c r="C1984" s="36" t="str">
        <f ca="1">VLOOKUP(Tabla1[[#This Row],[Cuenta]],TABLAS!$C:$D,2,0)</f>
        <v>PERSONAL</v>
      </c>
      <c r="D1984" s="33" t="s">
        <v>42</v>
      </c>
      <c r="E1984" s="39" t="str">
        <f ca="1">VLOOKUP(RANDBETWEEN(1,65),TABLAS!$B$4:$D$68,2,0)</f>
        <v>Uniformes</v>
      </c>
      <c r="F1984" s="41">
        <f t="shared" ca="1" si="30"/>
        <v>24314</v>
      </c>
      <c r="G1984" s="41">
        <f ca="1">RANDBETWEEN(70,130)/100*Tabla1[[#This Row],[Valor Meta 2019]]</f>
        <v>26502.260000000002</v>
      </c>
      <c r="H1984" s="40">
        <f ca="1">RANDBETWEEN(70,120)/100*Tabla1[[#This Row],[Valor Real 2019]]</f>
        <v>29417.508600000005</v>
      </c>
    </row>
    <row r="1985" spans="2:8" x14ac:dyDescent="0.25">
      <c r="B1985" s="33" t="s">
        <v>27</v>
      </c>
      <c r="C1985" s="36" t="str">
        <f ca="1">VLOOKUP(Tabla1[[#This Row],[Cuenta]],TABLAS!$C:$D,2,0)</f>
        <v>SERVICIOS DE TERCEROS</v>
      </c>
      <c r="D1985" s="33" t="s">
        <v>42</v>
      </c>
      <c r="E1985" s="39" t="str">
        <f ca="1">VLOOKUP(RANDBETWEEN(1,65),TABLAS!$B$4:$D$68,2,0)</f>
        <v>Selección Y Eval. Pe</v>
      </c>
      <c r="F1985" s="41">
        <f t="shared" ca="1" si="30"/>
        <v>10570</v>
      </c>
      <c r="G1985" s="41">
        <f ca="1">RANDBETWEEN(70,130)/100*Tabla1[[#This Row],[Valor Meta 2019]]</f>
        <v>9724.4</v>
      </c>
      <c r="H1985" s="40">
        <f ca="1">RANDBETWEEN(70,120)/100*Tabla1[[#This Row],[Valor Real 2019]]</f>
        <v>6904.3239999999996</v>
      </c>
    </row>
    <row r="1986" spans="2:8" x14ac:dyDescent="0.25">
      <c r="B1986" s="33" t="s">
        <v>27</v>
      </c>
      <c r="C1986" s="36" t="str">
        <f ca="1">VLOOKUP(Tabla1[[#This Row],[Cuenta]],TABLAS!$C:$D,2,0)</f>
        <v>DEPRECIACIÓN, MAQ Y EQUIPOS</v>
      </c>
      <c r="D1986" s="33" t="s">
        <v>42</v>
      </c>
      <c r="E1986" s="39" t="str">
        <f ca="1">VLOOKUP(RANDBETWEEN(1,65),TABLAS!$B$4:$D$68,2,0)</f>
        <v>Deprec.Equipo de transporte leasing</v>
      </c>
      <c r="F1986" s="41">
        <f t="shared" ca="1" si="30"/>
        <v>13571</v>
      </c>
      <c r="G1986" s="41">
        <f ca="1">RANDBETWEEN(70,130)/100*Tabla1[[#This Row],[Valor Meta 2019]]</f>
        <v>10721.09</v>
      </c>
      <c r="H1986" s="40">
        <f ca="1">RANDBETWEEN(70,120)/100*Tabla1[[#This Row],[Valor Real 2019]]</f>
        <v>8898.5046999999995</v>
      </c>
    </row>
    <row r="1987" spans="2:8" x14ac:dyDescent="0.25">
      <c r="B1987" s="33" t="s">
        <v>27</v>
      </c>
      <c r="C1987" s="36" t="str">
        <f ca="1">VLOOKUP(Tabla1[[#This Row],[Cuenta]],TABLAS!$C:$D,2,0)</f>
        <v>PERSONAL</v>
      </c>
      <c r="D1987" s="33" t="s">
        <v>42</v>
      </c>
      <c r="E1987" s="39" t="str">
        <f ca="1">VLOOKUP(RANDBETWEEN(1,65),TABLAS!$B$4:$D$68,2,0)</f>
        <v>Gratif. Ordinarias Empleados</v>
      </c>
      <c r="F1987" s="41">
        <f t="shared" ca="1" si="30"/>
        <v>25351</v>
      </c>
      <c r="G1987" s="41">
        <f ca="1">RANDBETWEEN(70,130)/100*Tabla1[[#This Row],[Valor Meta 2019]]</f>
        <v>26111.530000000002</v>
      </c>
      <c r="H1987" s="40">
        <f ca="1">RANDBETWEEN(70,120)/100*Tabla1[[#This Row],[Valor Real 2019]]</f>
        <v>20889.224000000002</v>
      </c>
    </row>
    <row r="1988" spans="2:8" x14ac:dyDescent="0.25">
      <c r="B1988" s="33" t="s">
        <v>27</v>
      </c>
      <c r="C1988" s="36" t="str">
        <f ca="1">VLOOKUP(Tabla1[[#This Row],[Cuenta]],TABLAS!$C:$D,2,0)</f>
        <v>DEPRECIACIÓN, MAQ Y EQUIPOS</v>
      </c>
      <c r="D1988" s="33" t="s">
        <v>42</v>
      </c>
      <c r="E1988" s="39" t="str">
        <f ca="1">VLOOKUP(RANDBETWEEN(1,65),TABLAS!$B$4:$D$68,2,0)</f>
        <v>Depre.Equipos diversos leasing</v>
      </c>
      <c r="F1988" s="41">
        <f t="shared" ca="1" si="30"/>
        <v>14396</v>
      </c>
      <c r="G1988" s="41">
        <f ca="1">RANDBETWEEN(70,130)/100*Tabla1[[#This Row],[Valor Meta 2019]]</f>
        <v>10509.08</v>
      </c>
      <c r="H1988" s="40">
        <f ca="1">RANDBETWEEN(70,120)/100*Tabla1[[#This Row],[Valor Real 2019]]</f>
        <v>9037.8088000000007</v>
      </c>
    </row>
    <row r="1989" spans="2:8" x14ac:dyDescent="0.25">
      <c r="B1989" s="33" t="s">
        <v>27</v>
      </c>
      <c r="C1989" s="36" t="str">
        <f ca="1">VLOOKUP(Tabla1[[#This Row],[Cuenta]],TABLAS!$C:$D,2,0)</f>
        <v>GESTIÓN</v>
      </c>
      <c r="D1989" s="33" t="s">
        <v>42</v>
      </c>
      <c r="E1989" s="39" t="str">
        <f ca="1">VLOOKUP(RANDBETWEEN(1,65),TABLAS!$B$4:$D$68,2,0)</f>
        <v>Arbitrios municipales</v>
      </c>
      <c r="F1989" s="41">
        <f t="shared" ca="1" si="30"/>
        <v>22433</v>
      </c>
      <c r="G1989" s="41">
        <f ca="1">RANDBETWEEN(70,130)/100*Tabla1[[#This Row],[Valor Meta 2019]]</f>
        <v>22881.66</v>
      </c>
      <c r="H1989" s="40">
        <f ca="1">RANDBETWEEN(70,120)/100*Tabla1[[#This Row],[Valor Real 2019]]</f>
        <v>20135.860799999999</v>
      </c>
    </row>
    <row r="1990" spans="2:8" x14ac:dyDescent="0.25">
      <c r="B1990" s="33" t="s">
        <v>27</v>
      </c>
      <c r="C1990" s="36" t="str">
        <f ca="1">VLOOKUP(Tabla1[[#This Row],[Cuenta]],TABLAS!$C:$D,2,0)</f>
        <v>SERVICIOS DE TERCEROS</v>
      </c>
      <c r="D1990" s="33" t="s">
        <v>42</v>
      </c>
      <c r="E1990" s="39" t="str">
        <f ca="1">VLOOKUP(RANDBETWEEN(1,65),TABLAS!$B$4:$D$68,2,0)</f>
        <v>Aporte Publicitario</v>
      </c>
      <c r="F1990" s="41">
        <f t="shared" ref="F1990:F2053" ca="1" si="31">RANDBETWEEN(8000,30000)</f>
        <v>15510</v>
      </c>
      <c r="G1990" s="41">
        <f ca="1">RANDBETWEEN(70,130)/100*Tabla1[[#This Row],[Valor Meta 2019]]</f>
        <v>11787.6</v>
      </c>
      <c r="H1990" s="40">
        <f ca="1">RANDBETWEEN(70,120)/100*Tabla1[[#This Row],[Valor Real 2019]]</f>
        <v>8369.1959999999999</v>
      </c>
    </row>
    <row r="1991" spans="2:8" x14ac:dyDescent="0.25">
      <c r="B1991" s="33" t="s">
        <v>27</v>
      </c>
      <c r="C1991" s="36" t="str">
        <f ca="1">VLOOKUP(Tabla1[[#This Row],[Cuenta]],TABLAS!$C:$D,2,0)</f>
        <v>DEPRECIACIÓN, MAQ Y EQUIPOS</v>
      </c>
      <c r="D1991" s="33" t="s">
        <v>42</v>
      </c>
      <c r="E1991" s="39" t="str">
        <f ca="1">VLOOKUP(RANDBETWEEN(1,65),TABLAS!$B$4:$D$68,2,0)</f>
        <v>Deprec.Equipos diversos Costo</v>
      </c>
      <c r="F1991" s="41">
        <f t="shared" ca="1" si="31"/>
        <v>22176</v>
      </c>
      <c r="G1991" s="41">
        <f ca="1">RANDBETWEEN(70,130)/100*Tabla1[[#This Row],[Valor Meta 2019]]</f>
        <v>18406.079999999998</v>
      </c>
      <c r="H1991" s="40">
        <f ca="1">RANDBETWEEN(70,120)/100*Tabla1[[#This Row],[Valor Real 2019]]</f>
        <v>16933.5936</v>
      </c>
    </row>
    <row r="1992" spans="2:8" x14ac:dyDescent="0.25">
      <c r="B1992" s="33" t="s">
        <v>27</v>
      </c>
      <c r="C1992" s="36" t="str">
        <f ca="1">VLOOKUP(Tabla1[[#This Row],[Cuenta]],TABLAS!$C:$D,2,0)</f>
        <v>SERVICIOS DE TERCEROS</v>
      </c>
      <c r="D1992" s="33" t="s">
        <v>42</v>
      </c>
      <c r="E1992" s="39" t="str">
        <f ca="1">VLOOKUP(RANDBETWEEN(1,65),TABLAS!$B$4:$D$68,2,0)</f>
        <v>Reparaciones Vehiculos</v>
      </c>
      <c r="F1992" s="41">
        <f t="shared" ca="1" si="31"/>
        <v>19291</v>
      </c>
      <c r="G1992" s="41">
        <f ca="1">RANDBETWEEN(70,130)/100*Tabla1[[#This Row],[Valor Meta 2019]]</f>
        <v>13889.519999999999</v>
      </c>
      <c r="H1992" s="40">
        <f ca="1">RANDBETWEEN(70,120)/100*Tabla1[[#This Row],[Valor Real 2019]]</f>
        <v>9861.5591999999979</v>
      </c>
    </row>
    <row r="1993" spans="2:8" x14ac:dyDescent="0.25">
      <c r="B1993" s="33" t="s">
        <v>27</v>
      </c>
      <c r="C1993" s="36" t="str">
        <f ca="1">VLOOKUP(Tabla1[[#This Row],[Cuenta]],TABLAS!$C:$D,2,0)</f>
        <v>GESTIÓN</v>
      </c>
      <c r="D1993" s="33" t="s">
        <v>43</v>
      </c>
      <c r="E1993" s="39" t="str">
        <f ca="1">VLOOKUP(RANDBETWEEN(1,65),TABLAS!$B$4:$D$68,2,0)</f>
        <v>Otros-Gastos Reparables</v>
      </c>
      <c r="F1993" s="41">
        <f t="shared" ca="1" si="31"/>
        <v>9061</v>
      </c>
      <c r="G1993" s="41">
        <f ca="1">RANDBETWEEN(70,130)/100*Tabla1[[#This Row],[Valor Meta 2019]]</f>
        <v>7248.8</v>
      </c>
      <c r="H1993" s="40">
        <f ca="1">RANDBETWEEN(70,120)/100*Tabla1[[#This Row],[Valor Real 2019]]</f>
        <v>8336.119999999999</v>
      </c>
    </row>
    <row r="1994" spans="2:8" x14ac:dyDescent="0.25">
      <c r="B1994" s="33" t="s">
        <v>27</v>
      </c>
      <c r="C1994" s="36" t="str">
        <f ca="1">VLOOKUP(Tabla1[[#This Row],[Cuenta]],TABLAS!$C:$D,2,0)</f>
        <v>DEPRECIACIÓN, MAQ Y EQUIPOS</v>
      </c>
      <c r="D1994" s="33" t="s">
        <v>43</v>
      </c>
      <c r="E1994" s="39" t="str">
        <f ca="1">VLOOKUP(RANDBETWEEN(1,65),TABLAS!$B$4:$D$68,2,0)</f>
        <v>Deprec.Equipo de computo leasing</v>
      </c>
      <c r="F1994" s="41">
        <f t="shared" ca="1" si="31"/>
        <v>28475</v>
      </c>
      <c r="G1994" s="41">
        <f ca="1">RANDBETWEEN(70,130)/100*Tabla1[[#This Row],[Valor Meta 2019]]</f>
        <v>30183.5</v>
      </c>
      <c r="H1994" s="40">
        <f ca="1">RANDBETWEEN(70,120)/100*Tabla1[[#This Row],[Valor Real 2019]]</f>
        <v>34409.189999999995</v>
      </c>
    </row>
    <row r="1995" spans="2:8" x14ac:dyDescent="0.25">
      <c r="B1995" s="33" t="s">
        <v>27</v>
      </c>
      <c r="C1995" s="36" t="str">
        <f ca="1">VLOOKUP(Tabla1[[#This Row],[Cuenta]],TABLAS!$C:$D,2,0)</f>
        <v>DEPRECIACIÓN, MAQ Y EQUIPOS</v>
      </c>
      <c r="D1995" s="33" t="s">
        <v>43</v>
      </c>
      <c r="E1995" s="39" t="str">
        <f ca="1">VLOOKUP(RANDBETWEEN(1,65),TABLAS!$B$4:$D$68,2,0)</f>
        <v>Deprec.Maquinarias Costo</v>
      </c>
      <c r="F1995" s="41">
        <f t="shared" ca="1" si="31"/>
        <v>18835</v>
      </c>
      <c r="G1995" s="41">
        <f ca="1">RANDBETWEEN(70,130)/100*Tabla1[[#This Row],[Valor Meta 2019]]</f>
        <v>15444.699999999999</v>
      </c>
      <c r="H1995" s="40">
        <f ca="1">RANDBETWEEN(70,120)/100*Tabla1[[#This Row],[Valor Real 2019]]</f>
        <v>14518.017999999998</v>
      </c>
    </row>
    <row r="1996" spans="2:8" x14ac:dyDescent="0.25">
      <c r="B1996" s="33" t="s">
        <v>27</v>
      </c>
      <c r="C1996" s="36" t="str">
        <f ca="1">VLOOKUP(Tabla1[[#This Row],[Cuenta]],TABLAS!$C:$D,2,0)</f>
        <v>GESTIÓN</v>
      </c>
      <c r="D1996" s="33" t="s">
        <v>43</v>
      </c>
      <c r="E1996" s="39" t="str">
        <f ca="1">VLOOKUP(RANDBETWEEN(1,65),TABLAS!$B$4:$D$68,2,0)</f>
        <v>Combustible</v>
      </c>
      <c r="F1996" s="41">
        <f t="shared" ca="1" si="31"/>
        <v>17955</v>
      </c>
      <c r="G1996" s="41">
        <f ca="1">RANDBETWEEN(70,130)/100*Tabla1[[#This Row],[Valor Meta 2019]]</f>
        <v>18314.099999999999</v>
      </c>
      <c r="H1996" s="40">
        <f ca="1">RANDBETWEEN(70,120)/100*Tabla1[[#This Row],[Valor Real 2019]]</f>
        <v>19962.368999999999</v>
      </c>
    </row>
    <row r="1997" spans="2:8" x14ac:dyDescent="0.25">
      <c r="B1997" s="33" t="s">
        <v>27</v>
      </c>
      <c r="C1997" s="36" t="str">
        <f ca="1">VLOOKUP(Tabla1[[#This Row],[Cuenta]],TABLAS!$C:$D,2,0)</f>
        <v>SERVICIOS DE TERCEROS</v>
      </c>
      <c r="D1997" s="33" t="s">
        <v>43</v>
      </c>
      <c r="E1997" s="39" t="str">
        <f ca="1">VLOOKUP(RANDBETWEEN(1,65),TABLAS!$B$4:$D$68,2,0)</f>
        <v>Gastos por almacenaje y/o embalaje</v>
      </c>
      <c r="F1997" s="41">
        <f t="shared" ca="1" si="31"/>
        <v>29958</v>
      </c>
      <c r="G1997" s="41">
        <f ca="1">RANDBETWEEN(70,130)/100*Tabla1[[#This Row],[Valor Meta 2019]]</f>
        <v>22768.080000000002</v>
      </c>
      <c r="H1997" s="40">
        <f ca="1">RANDBETWEEN(70,120)/100*Tabla1[[#This Row],[Valor Real 2019]]</f>
        <v>26638.653600000001</v>
      </c>
    </row>
    <row r="1998" spans="2:8" x14ac:dyDescent="0.25">
      <c r="B1998" s="33" t="s">
        <v>27</v>
      </c>
      <c r="C1998" s="36" t="str">
        <f ca="1">VLOOKUP(Tabla1[[#This Row],[Cuenta]],TABLAS!$C:$D,2,0)</f>
        <v>GESTIÓN</v>
      </c>
      <c r="D1998" s="33" t="s">
        <v>43</v>
      </c>
      <c r="E1998" s="39" t="str">
        <f ca="1">VLOOKUP(RANDBETWEEN(1,65),TABLAS!$B$4:$D$68,2,0)</f>
        <v>Movilidad</v>
      </c>
      <c r="F1998" s="41">
        <f t="shared" ca="1" si="31"/>
        <v>17418</v>
      </c>
      <c r="G1998" s="41">
        <f ca="1">RANDBETWEEN(70,130)/100*Tabla1[[#This Row],[Valor Meta 2019]]</f>
        <v>12366.779999999999</v>
      </c>
      <c r="H1998" s="40">
        <f ca="1">RANDBETWEEN(70,120)/100*Tabla1[[#This Row],[Valor Real 2019]]</f>
        <v>11501.1054</v>
      </c>
    </row>
    <row r="1999" spans="2:8" x14ac:dyDescent="0.25">
      <c r="B1999" s="33" t="s">
        <v>27</v>
      </c>
      <c r="C1999" s="36" t="str">
        <f ca="1">VLOOKUP(Tabla1[[#This Row],[Cuenta]],TABLAS!$C:$D,2,0)</f>
        <v>GESTIÓN</v>
      </c>
      <c r="D1999" s="33" t="s">
        <v>43</v>
      </c>
      <c r="E1999" s="39" t="str">
        <f ca="1">VLOOKUP(RANDBETWEEN(1,65),TABLAS!$B$4:$D$68,2,0)</f>
        <v>Seguros-vehiculos</v>
      </c>
      <c r="F1999" s="41">
        <f t="shared" ca="1" si="31"/>
        <v>22388</v>
      </c>
      <c r="G1999" s="41">
        <f ca="1">RANDBETWEEN(70,130)/100*Tabla1[[#This Row],[Valor Meta 2019]]</f>
        <v>24402.920000000002</v>
      </c>
      <c r="H1999" s="40">
        <f ca="1">RANDBETWEEN(70,120)/100*Tabla1[[#This Row],[Valor Real 2019]]</f>
        <v>21962.628000000001</v>
      </c>
    </row>
    <row r="2000" spans="2:8" x14ac:dyDescent="0.25">
      <c r="B2000" s="33" t="s">
        <v>27</v>
      </c>
      <c r="C2000" s="36" t="str">
        <f ca="1">VLOOKUP(Tabla1[[#This Row],[Cuenta]],TABLAS!$C:$D,2,0)</f>
        <v>SERVICIOS DE TERCEROS</v>
      </c>
      <c r="D2000" s="33" t="s">
        <v>43</v>
      </c>
      <c r="E2000" s="39" t="str">
        <f ca="1">VLOOKUP(RANDBETWEEN(1,65),TABLAS!$B$4:$D$68,2,0)</f>
        <v>Mantenimiento / Reparaciones</v>
      </c>
      <c r="F2000" s="41">
        <f t="shared" ca="1" si="31"/>
        <v>10929</v>
      </c>
      <c r="G2000" s="41">
        <f ca="1">RANDBETWEEN(70,130)/100*Tabla1[[#This Row],[Valor Meta 2019]]</f>
        <v>8524.6200000000008</v>
      </c>
      <c r="H2000" s="40">
        <f ca="1">RANDBETWEEN(70,120)/100*Tabla1[[#This Row],[Valor Real 2019]]</f>
        <v>9632.8205999999991</v>
      </c>
    </row>
    <row r="2001" spans="2:8" x14ac:dyDescent="0.25">
      <c r="B2001" s="33" t="s">
        <v>27</v>
      </c>
      <c r="C2001" s="36" t="str">
        <f ca="1">VLOOKUP(Tabla1[[#This Row],[Cuenta]],TABLAS!$C:$D,2,0)</f>
        <v>GESTIÓN</v>
      </c>
      <c r="D2001" s="33" t="s">
        <v>38</v>
      </c>
      <c r="E2001" s="39" t="str">
        <f ca="1">VLOOKUP(RANDBETWEEN(1,65),TABLAS!$B$4:$D$68,2,0)</f>
        <v>Seguros-Responsabilidad civil</v>
      </c>
      <c r="F2001" s="41">
        <f t="shared" ca="1" si="31"/>
        <v>28960</v>
      </c>
      <c r="G2001" s="41">
        <f ca="1">RANDBETWEEN(70,130)/100*Tabla1[[#This Row],[Valor Meta 2019]]</f>
        <v>25484.799999999999</v>
      </c>
      <c r="H2001" s="40">
        <f ca="1">RANDBETWEEN(70,120)/100*Tabla1[[#This Row],[Valor Real 2019]]</f>
        <v>18349.056</v>
      </c>
    </row>
    <row r="2002" spans="2:8" x14ac:dyDescent="0.25">
      <c r="B2002" s="33" t="s">
        <v>27</v>
      </c>
      <c r="C2002" s="36" t="str">
        <f ca="1">VLOOKUP(Tabla1[[#This Row],[Cuenta]],TABLAS!$C:$D,2,0)</f>
        <v>PERSONAL</v>
      </c>
      <c r="D2002" s="33" t="s">
        <v>38</v>
      </c>
      <c r="E2002" s="39" t="str">
        <f ca="1">VLOOKUP(RANDBETWEEN(1,65),TABLAS!$B$4:$D$68,2,0)</f>
        <v>Vacaciones</v>
      </c>
      <c r="F2002" s="41">
        <f t="shared" ca="1" si="31"/>
        <v>10471</v>
      </c>
      <c r="G2002" s="41">
        <f ca="1">RANDBETWEEN(70,130)/100*Tabla1[[#This Row],[Valor Meta 2019]]</f>
        <v>11832.23</v>
      </c>
      <c r="H2002" s="40">
        <f ca="1">RANDBETWEEN(70,120)/100*Tabla1[[#This Row],[Valor Real 2019]]</f>
        <v>13015.453000000001</v>
      </c>
    </row>
    <row r="2003" spans="2:8" x14ac:dyDescent="0.25">
      <c r="B2003" s="33" t="s">
        <v>27</v>
      </c>
      <c r="C2003" s="36" t="str">
        <f ca="1">VLOOKUP(Tabla1[[#This Row],[Cuenta]],TABLAS!$C:$D,2,0)</f>
        <v>DEPRECIACIÓN, MAQ Y EQUIPOS</v>
      </c>
      <c r="D2003" s="33" t="s">
        <v>38</v>
      </c>
      <c r="E2003" s="39" t="str">
        <f ca="1">VLOOKUP(RANDBETWEEN(1,65),TABLAS!$B$4:$D$68,2,0)</f>
        <v>Deprec.Equipo de transporte Costo</v>
      </c>
      <c r="F2003" s="41">
        <f t="shared" ca="1" si="31"/>
        <v>29946</v>
      </c>
      <c r="G2003" s="41">
        <f ca="1">RANDBETWEEN(70,130)/100*Tabla1[[#This Row],[Valor Meta 2019]]</f>
        <v>30544.920000000002</v>
      </c>
      <c r="H2003" s="40">
        <f ca="1">RANDBETWEEN(70,120)/100*Tabla1[[#This Row],[Valor Real 2019]]</f>
        <v>23214.139200000001</v>
      </c>
    </row>
    <row r="2004" spans="2:8" x14ac:dyDescent="0.25">
      <c r="B2004" s="33" t="s">
        <v>27</v>
      </c>
      <c r="C2004" s="36" t="str">
        <f ca="1">VLOOKUP(Tabla1[[#This Row],[Cuenta]],TABLAS!$C:$D,2,0)</f>
        <v>SERVICIOS DE TERCEROS</v>
      </c>
      <c r="D2004" s="33" t="s">
        <v>38</v>
      </c>
      <c r="E2004" s="39" t="str">
        <f ca="1">VLOOKUP(RANDBETWEEN(1,65),TABLAS!$B$4:$D$68,2,0)</f>
        <v>Limpieza</v>
      </c>
      <c r="F2004" s="41">
        <f t="shared" ca="1" si="31"/>
        <v>24092</v>
      </c>
      <c r="G2004" s="41">
        <f ca="1">RANDBETWEEN(70,130)/100*Tabla1[[#This Row],[Valor Meta 2019]]</f>
        <v>27946.719999999998</v>
      </c>
      <c r="H2004" s="40">
        <f ca="1">RANDBETWEEN(70,120)/100*Tabla1[[#This Row],[Valor Real 2019]]</f>
        <v>20680.572799999998</v>
      </c>
    </row>
    <row r="2005" spans="2:8" x14ac:dyDescent="0.25">
      <c r="B2005" s="33" t="s">
        <v>27</v>
      </c>
      <c r="C2005" s="36" t="str">
        <f ca="1">VLOOKUP(Tabla1[[#This Row],[Cuenta]],TABLAS!$C:$D,2,0)</f>
        <v>SERVICIOS DE TERCEROS</v>
      </c>
      <c r="D2005" s="33" t="s">
        <v>38</v>
      </c>
      <c r="E2005" s="39" t="str">
        <f ca="1">VLOOKUP(RANDBETWEEN(1,65),TABLAS!$B$4:$D$68,2,0)</f>
        <v>Reparaciones Vehiculos</v>
      </c>
      <c r="F2005" s="41">
        <f t="shared" ca="1" si="31"/>
        <v>29069</v>
      </c>
      <c r="G2005" s="41">
        <f ca="1">RANDBETWEEN(70,130)/100*Tabla1[[#This Row],[Valor Meta 2019]]</f>
        <v>31685.210000000003</v>
      </c>
      <c r="H2005" s="40">
        <f ca="1">RANDBETWEEN(70,120)/100*Tabla1[[#This Row],[Valor Real 2019]]</f>
        <v>34853.731000000007</v>
      </c>
    </row>
    <row r="2006" spans="2:8" x14ac:dyDescent="0.25">
      <c r="B2006" s="33" t="s">
        <v>27</v>
      </c>
      <c r="C2006" s="36" t="str">
        <f ca="1">VLOOKUP(Tabla1[[#This Row],[Cuenta]],TABLAS!$C:$D,2,0)</f>
        <v>SERVICIOS DE TERCEROS</v>
      </c>
      <c r="D2006" s="33" t="s">
        <v>38</v>
      </c>
      <c r="E2006" s="39" t="str">
        <f ca="1">VLOOKUP(RANDBETWEEN(1,65),TABLAS!$B$4:$D$68,2,0)</f>
        <v>Estibas</v>
      </c>
      <c r="F2006" s="41">
        <f t="shared" ca="1" si="31"/>
        <v>8836</v>
      </c>
      <c r="G2006" s="41">
        <f ca="1">RANDBETWEEN(70,130)/100*Tabla1[[#This Row],[Valor Meta 2019]]</f>
        <v>10249.759999999998</v>
      </c>
      <c r="H2006" s="40">
        <f ca="1">RANDBETWEEN(70,120)/100*Tabla1[[#This Row],[Valor Real 2019]]</f>
        <v>11582.228799999997</v>
      </c>
    </row>
    <row r="2007" spans="2:8" x14ac:dyDescent="0.25">
      <c r="B2007" s="33" t="s">
        <v>27</v>
      </c>
      <c r="C2007" s="36" t="str">
        <f ca="1">VLOOKUP(Tabla1[[#This Row],[Cuenta]],TABLAS!$C:$D,2,0)</f>
        <v>DEPRECIACIÓN, MAQ Y EQUIPOS</v>
      </c>
      <c r="D2007" s="33" t="s">
        <v>39</v>
      </c>
      <c r="E2007" s="39" t="str">
        <f ca="1">VLOOKUP(RANDBETWEEN(1,65),TABLAS!$B$4:$D$68,2,0)</f>
        <v>Deprec.Edificaciones Costo</v>
      </c>
      <c r="F2007" s="41">
        <f t="shared" ca="1" si="31"/>
        <v>26560</v>
      </c>
      <c r="G2007" s="41">
        <f ca="1">RANDBETWEEN(70,130)/100*Tabla1[[#This Row],[Valor Meta 2019]]</f>
        <v>34528</v>
      </c>
      <c r="H2007" s="40">
        <f ca="1">RANDBETWEEN(70,120)/100*Tabla1[[#This Row],[Valor Real 2019]]</f>
        <v>35218.559999999998</v>
      </c>
    </row>
    <row r="2008" spans="2:8" x14ac:dyDescent="0.25">
      <c r="B2008" s="33" t="s">
        <v>27</v>
      </c>
      <c r="C2008" s="36" t="str">
        <f ca="1">VLOOKUP(Tabla1[[#This Row],[Cuenta]],TABLAS!$C:$D,2,0)</f>
        <v>GESTIÓN</v>
      </c>
      <c r="D2008" s="33" t="s">
        <v>39</v>
      </c>
      <c r="E2008" s="39" t="str">
        <f ca="1">VLOOKUP(RANDBETWEEN(1,65),TABLAS!$B$4:$D$68,2,0)</f>
        <v>Seguros-vehiculos</v>
      </c>
      <c r="F2008" s="41">
        <f t="shared" ca="1" si="31"/>
        <v>11123</v>
      </c>
      <c r="G2008" s="41">
        <f ca="1">RANDBETWEEN(70,130)/100*Tabla1[[#This Row],[Valor Meta 2019]]</f>
        <v>9677.01</v>
      </c>
      <c r="H2008" s="40">
        <f ca="1">RANDBETWEEN(70,120)/100*Tabla1[[#This Row],[Valor Real 2019]]</f>
        <v>7451.2977000000001</v>
      </c>
    </row>
    <row r="2009" spans="2:8" x14ac:dyDescent="0.25">
      <c r="B2009" s="33" t="s">
        <v>27</v>
      </c>
      <c r="C2009" s="36" t="str">
        <f ca="1">VLOOKUP(Tabla1[[#This Row],[Cuenta]],TABLAS!$C:$D,2,0)</f>
        <v>DEPRECIACIÓN, MAQ Y EQUIPOS</v>
      </c>
      <c r="D2009" s="33" t="s">
        <v>39</v>
      </c>
      <c r="E2009" s="39" t="str">
        <f ca="1">VLOOKUP(RANDBETWEEN(1,65),TABLAS!$B$4:$D$68,2,0)</f>
        <v>Perdida medicion activos-MercaderÝa Difer.inventar</v>
      </c>
      <c r="F2009" s="41">
        <f t="shared" ca="1" si="31"/>
        <v>28212</v>
      </c>
      <c r="G2009" s="41">
        <f ca="1">RANDBETWEEN(70,130)/100*Tabla1[[#This Row],[Valor Meta 2019]]</f>
        <v>24262.32</v>
      </c>
      <c r="H2009" s="40">
        <f ca="1">RANDBETWEEN(70,120)/100*Tabla1[[#This Row],[Valor Real 2019]]</f>
        <v>28386.914399999998</v>
      </c>
    </row>
    <row r="2010" spans="2:8" x14ac:dyDescent="0.25">
      <c r="B2010" s="33" t="s">
        <v>27</v>
      </c>
      <c r="C2010" s="36" t="str">
        <f ca="1">VLOOKUP(Tabla1[[#This Row],[Cuenta]],TABLAS!$C:$D,2,0)</f>
        <v>PERSONAL</v>
      </c>
      <c r="D2010" s="33" t="s">
        <v>39</v>
      </c>
      <c r="E2010" s="39" t="str">
        <f ca="1">VLOOKUP(RANDBETWEEN(1,65),TABLAS!$B$4:$D$68,2,0)</f>
        <v>Sueldos</v>
      </c>
      <c r="F2010" s="41">
        <f t="shared" ca="1" si="31"/>
        <v>14717</v>
      </c>
      <c r="G2010" s="41">
        <f ca="1">RANDBETWEEN(70,130)/100*Tabla1[[#This Row],[Valor Meta 2019]]</f>
        <v>14422.66</v>
      </c>
      <c r="H2010" s="40">
        <f ca="1">RANDBETWEEN(70,120)/100*Tabla1[[#This Row],[Valor Real 2019]]</f>
        <v>12547.7142</v>
      </c>
    </row>
    <row r="2011" spans="2:8" x14ac:dyDescent="0.25">
      <c r="B2011" s="33" t="s">
        <v>27</v>
      </c>
      <c r="C2011" s="36" t="str">
        <f ca="1">VLOOKUP(Tabla1[[#This Row],[Cuenta]],TABLAS!$C:$D,2,0)</f>
        <v>SERVICIOS DE TERCEROS</v>
      </c>
      <c r="D2011" s="33" t="s">
        <v>39</v>
      </c>
      <c r="E2011" s="39" t="str">
        <f ca="1">VLOOKUP(RANDBETWEEN(1,65),TABLAS!$B$4:$D$68,2,0)</f>
        <v>Gtos.reclamos de clientes</v>
      </c>
      <c r="F2011" s="41">
        <f t="shared" ca="1" si="31"/>
        <v>29253</v>
      </c>
      <c r="G2011" s="41">
        <f ca="1">RANDBETWEEN(70,130)/100*Tabla1[[#This Row],[Valor Meta 2019]]</f>
        <v>24572.52</v>
      </c>
      <c r="H2011" s="40">
        <f ca="1">RANDBETWEEN(70,120)/100*Tabla1[[#This Row],[Valor Real 2019]]</f>
        <v>28504.123199999998</v>
      </c>
    </row>
    <row r="2012" spans="2:8" x14ac:dyDescent="0.25">
      <c r="B2012" s="33" t="s">
        <v>27</v>
      </c>
      <c r="C2012" s="36" t="str">
        <f ca="1">VLOOKUP(Tabla1[[#This Row],[Cuenta]],TABLAS!$C:$D,2,0)</f>
        <v>PERSONAL</v>
      </c>
      <c r="D2012" s="33" t="s">
        <v>39</v>
      </c>
      <c r="E2012" s="39" t="str">
        <f ca="1">VLOOKUP(RANDBETWEEN(1,65),TABLAS!$B$4:$D$68,2,0)</f>
        <v>Seguro de vida</v>
      </c>
      <c r="F2012" s="41">
        <f t="shared" ca="1" si="31"/>
        <v>10818</v>
      </c>
      <c r="G2012" s="41">
        <f ca="1">RANDBETWEEN(70,130)/100*Tabla1[[#This Row],[Valor Meta 2019]]</f>
        <v>13630.68</v>
      </c>
      <c r="H2012" s="40">
        <f ca="1">RANDBETWEEN(70,120)/100*Tabla1[[#This Row],[Valor Real 2019]]</f>
        <v>14039.600400000001</v>
      </c>
    </row>
    <row r="2013" spans="2:8" x14ac:dyDescent="0.25">
      <c r="B2013" s="33" t="s">
        <v>27</v>
      </c>
      <c r="C2013" s="36" t="str">
        <f ca="1">VLOOKUP(Tabla1[[#This Row],[Cuenta]],TABLAS!$C:$D,2,0)</f>
        <v>SERVICIOS DE TERCEROS</v>
      </c>
      <c r="D2013" s="33" t="s">
        <v>39</v>
      </c>
      <c r="E2013" s="39" t="str">
        <f ca="1">VLOOKUP(RANDBETWEEN(1,65),TABLAS!$B$4:$D$68,2,0)</f>
        <v>Limpieza</v>
      </c>
      <c r="F2013" s="41">
        <f t="shared" ca="1" si="31"/>
        <v>11636</v>
      </c>
      <c r="G2013" s="41">
        <f ca="1">RANDBETWEEN(70,130)/100*Tabla1[[#This Row],[Valor Meta 2019]]</f>
        <v>11752.36</v>
      </c>
      <c r="H2013" s="40">
        <f ca="1">RANDBETWEEN(70,120)/100*Tabla1[[#This Row],[Valor Real 2019]]</f>
        <v>8461.6992000000009</v>
      </c>
    </row>
    <row r="2014" spans="2:8" x14ac:dyDescent="0.25">
      <c r="B2014" s="33" t="s">
        <v>27</v>
      </c>
      <c r="C2014" s="36" t="str">
        <f ca="1">VLOOKUP(Tabla1[[#This Row],[Cuenta]],TABLAS!$C:$D,2,0)</f>
        <v>PERSONAL</v>
      </c>
      <c r="D2014" s="33" t="s">
        <v>39</v>
      </c>
      <c r="E2014" s="39" t="str">
        <f ca="1">VLOOKUP(RANDBETWEEN(1,65),TABLAS!$B$4:$D$68,2,0)</f>
        <v>Vacaciones</v>
      </c>
      <c r="F2014" s="41">
        <f t="shared" ca="1" si="31"/>
        <v>14288</v>
      </c>
      <c r="G2014" s="41">
        <f ca="1">RANDBETWEEN(70,130)/100*Tabla1[[#This Row],[Valor Meta 2019]]</f>
        <v>14002.24</v>
      </c>
      <c r="H2014" s="40">
        <f ca="1">RANDBETWEEN(70,120)/100*Tabla1[[#This Row],[Valor Real 2019]]</f>
        <v>12321.9712</v>
      </c>
    </row>
    <row r="2015" spans="2:8" x14ac:dyDescent="0.25">
      <c r="B2015" s="33" t="s">
        <v>27</v>
      </c>
      <c r="C2015" s="36" t="str">
        <f ca="1">VLOOKUP(Tabla1[[#This Row],[Cuenta]],TABLAS!$C:$D,2,0)</f>
        <v>PERSONAL</v>
      </c>
      <c r="D2015" s="33" t="s">
        <v>39</v>
      </c>
      <c r="E2015" s="39" t="str">
        <f ca="1">VLOOKUP(RANDBETWEEN(1,65),TABLAS!$B$4:$D$68,2,0)</f>
        <v>Indemnizacion Despido Arbitrario</v>
      </c>
      <c r="F2015" s="41">
        <f t="shared" ca="1" si="31"/>
        <v>28315</v>
      </c>
      <c r="G2015" s="41">
        <f ca="1">RANDBETWEEN(70,130)/100*Tabla1[[#This Row],[Valor Meta 2019]]</f>
        <v>36809.5</v>
      </c>
      <c r="H2015" s="40">
        <f ca="1">RANDBETWEEN(70,120)/100*Tabla1[[#This Row],[Valor Real 2019]]</f>
        <v>39386.165000000001</v>
      </c>
    </row>
    <row r="2016" spans="2:8" x14ac:dyDescent="0.25">
      <c r="B2016" s="33" t="s">
        <v>27</v>
      </c>
      <c r="C2016" s="36" t="str">
        <f ca="1">VLOOKUP(Tabla1[[#This Row],[Cuenta]],TABLAS!$C:$D,2,0)</f>
        <v>PERSONAL</v>
      </c>
      <c r="D2016" s="33" t="s">
        <v>39</v>
      </c>
      <c r="E2016" s="39" t="str">
        <f ca="1">VLOOKUP(RANDBETWEEN(1,65),TABLAS!$B$4:$D$68,2,0)</f>
        <v>Movilidad y/o servicio de Transporte</v>
      </c>
      <c r="F2016" s="41">
        <f t="shared" ca="1" si="31"/>
        <v>20475</v>
      </c>
      <c r="G2016" s="41">
        <f ca="1">RANDBETWEEN(70,130)/100*Tabla1[[#This Row],[Valor Meta 2019]]</f>
        <v>19041.75</v>
      </c>
      <c r="H2016" s="40">
        <f ca="1">RANDBETWEEN(70,120)/100*Tabla1[[#This Row],[Valor Real 2019]]</f>
        <v>22469.264999999999</v>
      </c>
    </row>
    <row r="2017" spans="2:8" x14ac:dyDescent="0.25">
      <c r="B2017" s="33" t="s">
        <v>27</v>
      </c>
      <c r="C2017" s="36" t="str">
        <f ca="1">VLOOKUP(Tabla1[[#This Row],[Cuenta]],TABLAS!$C:$D,2,0)</f>
        <v>DEPRECIACIÓN, MAQ Y EQUIPOS</v>
      </c>
      <c r="D2017" s="33" t="s">
        <v>39</v>
      </c>
      <c r="E2017" s="39" t="str">
        <f ca="1">VLOOKUP(RANDBETWEEN(1,65),TABLAS!$B$4:$D$68,2,0)</f>
        <v>Deprec.Edificaciones Costo</v>
      </c>
      <c r="F2017" s="41">
        <f t="shared" ca="1" si="31"/>
        <v>28214</v>
      </c>
      <c r="G2017" s="41">
        <f ca="1">RANDBETWEEN(70,130)/100*Tabla1[[#This Row],[Valor Meta 2019]]</f>
        <v>30471.120000000003</v>
      </c>
      <c r="H2017" s="40">
        <f ca="1">RANDBETWEEN(70,120)/100*Tabla1[[#This Row],[Valor Real 2019]]</f>
        <v>35346.499199999998</v>
      </c>
    </row>
    <row r="2018" spans="2:8" x14ac:dyDescent="0.25">
      <c r="B2018" s="33" t="s">
        <v>27</v>
      </c>
      <c r="C2018" s="36" t="str">
        <f ca="1">VLOOKUP(Tabla1[[#This Row],[Cuenta]],TABLAS!$C:$D,2,0)</f>
        <v>DEPRECIACIÓN, MAQ Y EQUIPOS</v>
      </c>
      <c r="D2018" s="33" t="s">
        <v>39</v>
      </c>
      <c r="E2018" s="39" t="str">
        <f ca="1">VLOOKUP(RANDBETWEEN(1,65),TABLAS!$B$4:$D$68,2,0)</f>
        <v>Deprec.Equipo de computo leasing</v>
      </c>
      <c r="F2018" s="41">
        <f t="shared" ca="1" si="31"/>
        <v>8938</v>
      </c>
      <c r="G2018" s="41">
        <f ca="1">RANDBETWEEN(70,130)/100*Tabla1[[#This Row],[Valor Meta 2019]]</f>
        <v>7061.02</v>
      </c>
      <c r="H2018" s="40">
        <f ca="1">RANDBETWEEN(70,120)/100*Tabla1[[#This Row],[Valor Real 2019]]</f>
        <v>5507.5956000000006</v>
      </c>
    </row>
    <row r="2019" spans="2:8" x14ac:dyDescent="0.25">
      <c r="B2019" s="33" t="s">
        <v>27</v>
      </c>
      <c r="C2019" s="36" t="str">
        <f ca="1">VLOOKUP(Tabla1[[#This Row],[Cuenta]],TABLAS!$C:$D,2,0)</f>
        <v>PERSONAL</v>
      </c>
      <c r="D2019" s="33" t="s">
        <v>39</v>
      </c>
      <c r="E2019" s="39" t="str">
        <f ca="1">VLOOKUP(RANDBETWEEN(1,65),TABLAS!$B$4:$D$68,2,0)</f>
        <v>Vacaciones</v>
      </c>
      <c r="F2019" s="41">
        <f t="shared" ca="1" si="31"/>
        <v>25590</v>
      </c>
      <c r="G2019" s="41">
        <f ca="1">RANDBETWEEN(70,130)/100*Tabla1[[#This Row],[Valor Meta 2019]]</f>
        <v>30196.199999999997</v>
      </c>
      <c r="H2019" s="40">
        <f ca="1">RANDBETWEEN(70,120)/100*Tabla1[[#This Row],[Valor Real 2019]]</f>
        <v>28384.427999999996</v>
      </c>
    </row>
    <row r="2020" spans="2:8" x14ac:dyDescent="0.25">
      <c r="B2020" s="33" t="s">
        <v>27</v>
      </c>
      <c r="C2020" s="36" t="str">
        <f ca="1">VLOOKUP(Tabla1[[#This Row],[Cuenta]],TABLAS!$C:$D,2,0)</f>
        <v>SERVICIOS DE TERCEROS</v>
      </c>
      <c r="D2020" s="33" t="s">
        <v>39</v>
      </c>
      <c r="E2020" s="39" t="str">
        <f ca="1">VLOOKUP(RANDBETWEEN(1,65),TABLAS!$B$4:$D$68,2,0)</f>
        <v>Selección Y Eval. Pe</v>
      </c>
      <c r="F2020" s="41">
        <f t="shared" ca="1" si="31"/>
        <v>13458</v>
      </c>
      <c r="G2020" s="41">
        <f ca="1">RANDBETWEEN(70,130)/100*Tabla1[[#This Row],[Valor Meta 2019]]</f>
        <v>16687.919999999998</v>
      </c>
      <c r="H2020" s="40">
        <f ca="1">RANDBETWEEN(70,120)/100*Tabla1[[#This Row],[Valor Real 2019]]</f>
        <v>12182.181599999998</v>
      </c>
    </row>
    <row r="2021" spans="2:8" x14ac:dyDescent="0.25">
      <c r="B2021" s="33" t="s">
        <v>27</v>
      </c>
      <c r="C2021" s="36" t="str">
        <f ca="1">VLOOKUP(Tabla1[[#This Row],[Cuenta]],TABLAS!$C:$D,2,0)</f>
        <v>SERVICIOS DE TERCEROS</v>
      </c>
      <c r="D2021" s="33" t="s">
        <v>40</v>
      </c>
      <c r="E2021" s="39" t="str">
        <f ca="1">VLOOKUP(RANDBETWEEN(1,65),TABLAS!$B$4:$D$68,2,0)</f>
        <v>Energia Electrica</v>
      </c>
      <c r="F2021" s="41">
        <f t="shared" ca="1" si="31"/>
        <v>14467</v>
      </c>
      <c r="G2021" s="41">
        <f ca="1">RANDBETWEEN(70,130)/100*Tabla1[[#This Row],[Valor Meta 2019]]</f>
        <v>14756.34</v>
      </c>
      <c r="H2021" s="40">
        <f ca="1">RANDBETWEEN(70,120)/100*Tabla1[[#This Row],[Valor Real 2019]]</f>
        <v>15051.4668</v>
      </c>
    </row>
    <row r="2022" spans="2:8" x14ac:dyDescent="0.25">
      <c r="B2022" s="33" t="s">
        <v>27</v>
      </c>
      <c r="C2022" s="36" t="str">
        <f ca="1">VLOOKUP(Tabla1[[#This Row],[Cuenta]],TABLAS!$C:$D,2,0)</f>
        <v>DEPRECIACIÓN, MAQ Y EQUIPOS</v>
      </c>
      <c r="D2022" s="33" t="s">
        <v>40</v>
      </c>
      <c r="E2022" s="39" t="str">
        <f ca="1">VLOOKUP(RANDBETWEEN(1,65),TABLAS!$B$4:$D$68,2,0)</f>
        <v>Deprec.Edificaciones Costo</v>
      </c>
      <c r="F2022" s="41">
        <f t="shared" ca="1" si="31"/>
        <v>16638</v>
      </c>
      <c r="G2022" s="41">
        <f ca="1">RANDBETWEEN(70,130)/100*Tabla1[[#This Row],[Valor Meta 2019]]</f>
        <v>20464.739999999998</v>
      </c>
      <c r="H2022" s="40">
        <f ca="1">RANDBETWEEN(70,120)/100*Tabla1[[#This Row],[Valor Real 2019]]</f>
        <v>20260.092599999996</v>
      </c>
    </row>
    <row r="2023" spans="2:8" x14ac:dyDescent="0.25">
      <c r="B2023" s="33" t="s">
        <v>27</v>
      </c>
      <c r="C2023" s="36" t="str">
        <f ca="1">VLOOKUP(Tabla1[[#This Row],[Cuenta]],TABLAS!$C:$D,2,0)</f>
        <v>DEPRECIACIÓN, MAQ Y EQUIPOS</v>
      </c>
      <c r="D2023" s="33" t="s">
        <v>40</v>
      </c>
      <c r="E2023" s="39" t="str">
        <f ca="1">VLOOKUP(RANDBETWEEN(1,65),TABLAS!$B$4:$D$68,2,0)</f>
        <v>Deprec.Maquinarias leasing</v>
      </c>
      <c r="F2023" s="41">
        <f t="shared" ca="1" si="31"/>
        <v>23014</v>
      </c>
      <c r="G2023" s="41">
        <f ca="1">RANDBETWEEN(70,130)/100*Tabla1[[#This Row],[Valor Meta 2019]]</f>
        <v>27156.519999999997</v>
      </c>
      <c r="H2023" s="40">
        <f ca="1">RANDBETWEEN(70,120)/100*Tabla1[[#This Row],[Valor Real 2019]]</f>
        <v>27156.519999999997</v>
      </c>
    </row>
    <row r="2024" spans="2:8" x14ac:dyDescent="0.25">
      <c r="B2024" s="33" t="s">
        <v>27</v>
      </c>
      <c r="C2024" s="36" t="str">
        <f ca="1">VLOOKUP(Tabla1[[#This Row],[Cuenta]],TABLAS!$C:$D,2,0)</f>
        <v>PERSONAL</v>
      </c>
      <c r="D2024" s="33" t="s">
        <v>40</v>
      </c>
      <c r="E2024" s="39" t="str">
        <f ca="1">VLOOKUP(RANDBETWEEN(1,65),TABLAS!$B$4:$D$68,2,0)</f>
        <v>ESSALUD-RÚgimen de prestaciones de salud</v>
      </c>
      <c r="F2024" s="41">
        <f t="shared" ca="1" si="31"/>
        <v>8450</v>
      </c>
      <c r="G2024" s="41">
        <f ca="1">RANDBETWEEN(70,130)/100*Tabla1[[#This Row],[Valor Meta 2019]]</f>
        <v>10562.5</v>
      </c>
      <c r="H2024" s="40">
        <f ca="1">RANDBETWEEN(70,120)/100*Tabla1[[#This Row],[Valor Real 2019]]</f>
        <v>8133.125</v>
      </c>
    </row>
    <row r="2025" spans="2:8" x14ac:dyDescent="0.25">
      <c r="B2025" s="33" t="s">
        <v>27</v>
      </c>
      <c r="C2025" s="36" t="str">
        <f ca="1">VLOOKUP(Tabla1[[#This Row],[Cuenta]],TABLAS!$C:$D,2,0)</f>
        <v>DEPRECIACIÓN, MAQ Y EQUIPOS</v>
      </c>
      <c r="D2025" s="33" t="s">
        <v>40</v>
      </c>
      <c r="E2025" s="39" t="str">
        <f ca="1">VLOOKUP(RANDBETWEEN(1,65),TABLAS!$B$4:$D$68,2,0)</f>
        <v>Depre.Equipos diversos leasing</v>
      </c>
      <c r="F2025" s="41">
        <f t="shared" ca="1" si="31"/>
        <v>19680</v>
      </c>
      <c r="G2025" s="41">
        <f ca="1">RANDBETWEEN(70,130)/100*Tabla1[[#This Row],[Valor Meta 2019]]</f>
        <v>19876.8</v>
      </c>
      <c r="H2025" s="40">
        <f ca="1">RANDBETWEEN(70,120)/100*Tabla1[[#This Row],[Valor Real 2019]]</f>
        <v>14510.063999999998</v>
      </c>
    </row>
    <row r="2026" spans="2:8" x14ac:dyDescent="0.25">
      <c r="B2026" s="33" t="s">
        <v>27</v>
      </c>
      <c r="C2026" s="36" t="str">
        <f ca="1">VLOOKUP(Tabla1[[#This Row],[Cuenta]],TABLAS!$C:$D,2,0)</f>
        <v>PERSONAL</v>
      </c>
      <c r="D2026" s="33" t="s">
        <v>40</v>
      </c>
      <c r="E2026" s="39" t="str">
        <f ca="1">VLOOKUP(RANDBETWEEN(1,65),TABLAS!$B$4:$D$68,2,0)</f>
        <v>CTS-Compensación por tiempo de servicio</v>
      </c>
      <c r="F2026" s="41">
        <f t="shared" ca="1" si="31"/>
        <v>18615</v>
      </c>
      <c r="G2026" s="41">
        <f ca="1">RANDBETWEEN(70,130)/100*Tabla1[[#This Row],[Valor Meta 2019]]</f>
        <v>14333.550000000001</v>
      </c>
      <c r="H2026" s="40">
        <f ca="1">RANDBETWEEN(70,120)/100*Tabla1[[#This Row],[Valor Real 2019]]</f>
        <v>13043.530500000001</v>
      </c>
    </row>
    <row r="2027" spans="2:8" x14ac:dyDescent="0.25">
      <c r="B2027" s="33" t="s">
        <v>27</v>
      </c>
      <c r="C2027" s="36" t="str">
        <f ca="1">VLOOKUP(Tabla1[[#This Row],[Cuenta]],TABLAS!$C:$D,2,0)</f>
        <v>SERVICIOS DE TERCEROS</v>
      </c>
      <c r="D2027" s="33" t="s">
        <v>40</v>
      </c>
      <c r="E2027" s="39" t="str">
        <f ca="1">VLOOKUP(RANDBETWEEN(1,65),TABLAS!$B$4:$D$68,2,0)</f>
        <v>Estibas</v>
      </c>
      <c r="F2027" s="41">
        <f t="shared" ca="1" si="31"/>
        <v>27119</v>
      </c>
      <c r="G2027" s="41">
        <f ca="1">RANDBETWEEN(70,130)/100*Tabla1[[#This Row],[Valor Meta 2019]]</f>
        <v>33356.370000000003</v>
      </c>
      <c r="H2027" s="40">
        <f ca="1">RANDBETWEEN(70,120)/100*Tabla1[[#This Row],[Valor Real 2019]]</f>
        <v>39026.952900000004</v>
      </c>
    </row>
    <row r="2028" spans="2:8" x14ac:dyDescent="0.25">
      <c r="B2028" s="33" t="s">
        <v>27</v>
      </c>
      <c r="C2028" s="36" t="str">
        <f ca="1">VLOOKUP(Tabla1[[#This Row],[Cuenta]],TABLAS!$C:$D,2,0)</f>
        <v>PERSONAL</v>
      </c>
      <c r="D2028" s="33" t="s">
        <v>40</v>
      </c>
      <c r="E2028" s="39" t="str">
        <f ca="1">VLOOKUP(RANDBETWEEN(1,65),TABLAS!$B$4:$D$68,2,0)</f>
        <v>Gratificaciones Extraordinarias Empleados</v>
      </c>
      <c r="F2028" s="41">
        <f t="shared" ca="1" si="31"/>
        <v>15476</v>
      </c>
      <c r="G2028" s="41">
        <f ca="1">RANDBETWEEN(70,130)/100*Tabla1[[#This Row],[Valor Meta 2019]]</f>
        <v>15785.52</v>
      </c>
      <c r="H2028" s="40">
        <f ca="1">RANDBETWEEN(70,120)/100*Tabla1[[#This Row],[Valor Real 2019]]</f>
        <v>16416.9408</v>
      </c>
    </row>
    <row r="2029" spans="2:8" x14ac:dyDescent="0.25">
      <c r="B2029" s="33" t="s">
        <v>27</v>
      </c>
      <c r="C2029" s="36" t="str">
        <f ca="1">VLOOKUP(Tabla1[[#This Row],[Cuenta]],TABLAS!$C:$D,2,0)</f>
        <v>GESTIÓN</v>
      </c>
      <c r="D2029" s="33" t="s">
        <v>41</v>
      </c>
      <c r="E2029" s="39" t="str">
        <f ca="1">VLOOKUP(RANDBETWEEN(1,65),TABLAS!$B$4:$D$68,2,0)</f>
        <v>Seguros-Responsabilidad civil</v>
      </c>
      <c r="F2029" s="41">
        <f t="shared" ca="1" si="31"/>
        <v>23338</v>
      </c>
      <c r="G2029" s="41">
        <f ca="1">RANDBETWEEN(70,130)/100*Tabla1[[#This Row],[Valor Meta 2019]]</f>
        <v>22171.1</v>
      </c>
      <c r="H2029" s="40">
        <f ca="1">RANDBETWEEN(70,120)/100*Tabla1[[#This Row],[Valor Real 2019]]</f>
        <v>17071.746999999999</v>
      </c>
    </row>
    <row r="2030" spans="2:8" x14ac:dyDescent="0.25">
      <c r="B2030" s="33" t="s">
        <v>27</v>
      </c>
      <c r="C2030" s="36" t="str">
        <f ca="1">VLOOKUP(Tabla1[[#This Row],[Cuenta]],TABLAS!$C:$D,2,0)</f>
        <v>GESTIÓN</v>
      </c>
      <c r="D2030" s="33" t="s">
        <v>41</v>
      </c>
      <c r="E2030" s="39" t="str">
        <f ca="1">VLOOKUP(RANDBETWEEN(1,65),TABLAS!$B$4:$D$68,2,0)</f>
        <v>Seguros-Responsabilidad civil</v>
      </c>
      <c r="F2030" s="41">
        <f t="shared" ca="1" si="31"/>
        <v>24284</v>
      </c>
      <c r="G2030" s="41">
        <f ca="1">RANDBETWEEN(70,130)/100*Tabla1[[#This Row],[Valor Meta 2019]]</f>
        <v>19670.04</v>
      </c>
      <c r="H2030" s="40">
        <f ca="1">RANDBETWEEN(70,120)/100*Tabla1[[#This Row],[Valor Real 2019]]</f>
        <v>22423.845600000001</v>
      </c>
    </row>
    <row r="2031" spans="2:8" x14ac:dyDescent="0.25">
      <c r="B2031" s="33" t="s">
        <v>27</v>
      </c>
      <c r="C2031" s="36" t="str">
        <f ca="1">VLOOKUP(Tabla1[[#This Row],[Cuenta]],TABLAS!$C:$D,2,0)</f>
        <v>GESTIÓN</v>
      </c>
      <c r="D2031" s="33" t="s">
        <v>41</v>
      </c>
      <c r="E2031" s="39" t="str">
        <f ca="1">VLOOKUP(RANDBETWEEN(1,65),TABLAS!$B$4:$D$68,2,0)</f>
        <v>Sanciones Administra</v>
      </c>
      <c r="F2031" s="41">
        <f t="shared" ca="1" si="31"/>
        <v>11958</v>
      </c>
      <c r="G2031" s="41">
        <f ca="1">RANDBETWEEN(70,130)/100*Tabla1[[#This Row],[Valor Meta 2019]]</f>
        <v>10044.719999999999</v>
      </c>
      <c r="H2031" s="40">
        <f ca="1">RANDBETWEEN(70,120)/100*Tabla1[[#This Row],[Valor Real 2019]]</f>
        <v>8437.5647999999983</v>
      </c>
    </row>
    <row r="2032" spans="2:8" x14ac:dyDescent="0.25">
      <c r="B2032" s="33" t="s">
        <v>27</v>
      </c>
      <c r="C2032" s="36" t="str">
        <f ca="1">VLOOKUP(Tabla1[[#This Row],[Cuenta]],TABLAS!$C:$D,2,0)</f>
        <v>GESTIÓN</v>
      </c>
      <c r="D2032" s="33" t="s">
        <v>41</v>
      </c>
      <c r="E2032" s="39" t="str">
        <f ca="1">VLOOKUP(RANDBETWEEN(1,65),TABLAS!$B$4:$D$68,2,0)</f>
        <v>Licencias de Sistemas</v>
      </c>
      <c r="F2032" s="41">
        <f t="shared" ca="1" si="31"/>
        <v>21194</v>
      </c>
      <c r="G2032" s="41">
        <f ca="1">RANDBETWEEN(70,130)/100*Tabla1[[#This Row],[Valor Meta 2019]]</f>
        <v>25856.68</v>
      </c>
      <c r="H2032" s="40">
        <f ca="1">RANDBETWEEN(70,120)/100*Tabla1[[#This Row],[Valor Real 2019]]</f>
        <v>21461.044399999999</v>
      </c>
    </row>
    <row r="2033" spans="2:8" x14ac:dyDescent="0.25">
      <c r="B2033" s="33" t="s">
        <v>27</v>
      </c>
      <c r="C2033" s="36" t="str">
        <f ca="1">VLOOKUP(Tabla1[[#This Row],[Cuenta]],TABLAS!$C:$D,2,0)</f>
        <v>DEPRECIACIÓN, MAQ Y EQUIPOS</v>
      </c>
      <c r="D2033" s="33" t="s">
        <v>41</v>
      </c>
      <c r="E2033" s="39" t="str">
        <f ca="1">VLOOKUP(RANDBETWEEN(1,65),TABLAS!$B$4:$D$68,2,0)</f>
        <v>Perd. med-desmedros / merma</v>
      </c>
      <c r="F2033" s="41">
        <f t="shared" ca="1" si="31"/>
        <v>27518</v>
      </c>
      <c r="G2033" s="41">
        <f ca="1">RANDBETWEEN(70,130)/100*Tabla1[[#This Row],[Valor Meta 2019]]</f>
        <v>31095.339999999997</v>
      </c>
      <c r="H2033" s="40">
        <f ca="1">RANDBETWEEN(70,120)/100*Tabla1[[#This Row],[Valor Real 2019]]</f>
        <v>22388.644799999998</v>
      </c>
    </row>
    <row r="2034" spans="2:8" x14ac:dyDescent="0.25">
      <c r="B2034" s="33" t="s">
        <v>27</v>
      </c>
      <c r="C2034" s="36" t="str">
        <f ca="1">VLOOKUP(Tabla1[[#This Row],[Cuenta]],TABLAS!$C:$D,2,0)</f>
        <v>DEPRECIACIÓN, MAQ Y EQUIPOS</v>
      </c>
      <c r="D2034" s="33" t="s">
        <v>41</v>
      </c>
      <c r="E2034" s="39" t="str">
        <f ca="1">VLOOKUP(RANDBETWEEN(1,65),TABLAS!$B$4:$D$68,2,0)</f>
        <v>Deprec.Edificaciones Costo</v>
      </c>
      <c r="F2034" s="41">
        <f t="shared" ca="1" si="31"/>
        <v>18156</v>
      </c>
      <c r="G2034" s="41">
        <f ca="1">RANDBETWEEN(70,130)/100*Tabla1[[#This Row],[Valor Meta 2019]]</f>
        <v>20334.72</v>
      </c>
      <c r="H2034" s="40">
        <f ca="1">RANDBETWEEN(70,120)/100*Tabla1[[#This Row],[Valor Real 2019]]</f>
        <v>24198.316800000001</v>
      </c>
    </row>
    <row r="2035" spans="2:8" x14ac:dyDescent="0.25">
      <c r="B2035" s="33" t="s">
        <v>27</v>
      </c>
      <c r="C2035" s="36" t="str">
        <f ca="1">VLOOKUP(Tabla1[[#This Row],[Cuenta]],TABLAS!$C:$D,2,0)</f>
        <v>PERSONAL</v>
      </c>
      <c r="D2035" s="33" t="s">
        <v>42</v>
      </c>
      <c r="E2035" s="39" t="str">
        <f ca="1">VLOOKUP(RANDBETWEEN(1,65),TABLAS!$B$4:$D$68,2,0)</f>
        <v>Consumos</v>
      </c>
      <c r="F2035" s="41">
        <f t="shared" ca="1" si="31"/>
        <v>13903</v>
      </c>
      <c r="G2035" s="41">
        <f ca="1">RANDBETWEEN(70,130)/100*Tabla1[[#This Row],[Valor Meta 2019]]</f>
        <v>16544.57</v>
      </c>
      <c r="H2035" s="40">
        <f ca="1">RANDBETWEEN(70,120)/100*Tabla1[[#This Row],[Valor Real 2019]]</f>
        <v>18364.472700000002</v>
      </c>
    </row>
    <row r="2036" spans="2:8" x14ac:dyDescent="0.25">
      <c r="B2036" s="33" t="s">
        <v>27</v>
      </c>
      <c r="C2036" s="36" t="str">
        <f ca="1">VLOOKUP(Tabla1[[#This Row],[Cuenta]],TABLAS!$C:$D,2,0)</f>
        <v>PERSONAL</v>
      </c>
      <c r="D2036" s="33" t="s">
        <v>42</v>
      </c>
      <c r="E2036" s="39" t="str">
        <f ca="1">VLOOKUP(RANDBETWEEN(1,65),TABLAS!$B$4:$D$68,2,0)</f>
        <v>Descanso medico</v>
      </c>
      <c r="F2036" s="41">
        <f t="shared" ca="1" si="31"/>
        <v>11192</v>
      </c>
      <c r="G2036" s="41">
        <f ca="1">RANDBETWEEN(70,130)/100*Tabla1[[#This Row],[Valor Meta 2019]]</f>
        <v>7946.32</v>
      </c>
      <c r="H2036" s="40">
        <f ca="1">RANDBETWEEN(70,120)/100*Tabla1[[#This Row],[Valor Real 2019]]</f>
        <v>5800.8135999999995</v>
      </c>
    </row>
    <row r="2037" spans="2:8" x14ac:dyDescent="0.25">
      <c r="B2037" s="33" t="s">
        <v>27</v>
      </c>
      <c r="C2037" s="36" t="str">
        <f ca="1">VLOOKUP(Tabla1[[#This Row],[Cuenta]],TABLAS!$C:$D,2,0)</f>
        <v>DEPRECIACIÓN, MAQ Y EQUIPOS</v>
      </c>
      <c r="D2037" s="33" t="s">
        <v>42</v>
      </c>
      <c r="E2037" s="39" t="str">
        <f ca="1">VLOOKUP(RANDBETWEEN(1,65),TABLAS!$B$4:$D$68,2,0)</f>
        <v>Deprec.Equipos diversos Costo</v>
      </c>
      <c r="F2037" s="41">
        <f t="shared" ca="1" si="31"/>
        <v>25202</v>
      </c>
      <c r="G2037" s="41">
        <f ca="1">RANDBETWEEN(70,130)/100*Tabla1[[#This Row],[Valor Meta 2019]]</f>
        <v>19153.52</v>
      </c>
      <c r="H2037" s="40">
        <f ca="1">RANDBETWEEN(70,120)/100*Tabla1[[#This Row],[Valor Real 2019]]</f>
        <v>19728.125599999999</v>
      </c>
    </row>
    <row r="2038" spans="2:8" x14ac:dyDescent="0.25">
      <c r="B2038" s="33" t="s">
        <v>27</v>
      </c>
      <c r="C2038" s="36" t="str">
        <f ca="1">VLOOKUP(Tabla1[[#This Row],[Cuenta]],TABLAS!$C:$D,2,0)</f>
        <v>SERVICIOS DE TERCEROS</v>
      </c>
      <c r="D2038" s="33" t="s">
        <v>42</v>
      </c>
      <c r="E2038" s="39" t="str">
        <f ca="1">VLOOKUP(RANDBETWEEN(1,65),TABLAS!$B$4:$D$68,2,0)</f>
        <v>Aporte Publicitario</v>
      </c>
      <c r="F2038" s="41">
        <f t="shared" ca="1" si="31"/>
        <v>11134</v>
      </c>
      <c r="G2038" s="41">
        <f ca="1">RANDBETWEEN(70,130)/100*Tabla1[[#This Row],[Valor Meta 2019]]</f>
        <v>9575.24</v>
      </c>
      <c r="H2038" s="40">
        <f ca="1">RANDBETWEEN(70,120)/100*Tabla1[[#This Row],[Valor Real 2019]]</f>
        <v>11394.535599999999</v>
      </c>
    </row>
    <row r="2039" spans="2:8" x14ac:dyDescent="0.25">
      <c r="B2039" s="33" t="s">
        <v>27</v>
      </c>
      <c r="C2039" s="36" t="str">
        <f ca="1">VLOOKUP(Tabla1[[#This Row],[Cuenta]],TABLAS!$C:$D,2,0)</f>
        <v>SERVICIOS DE TERCEROS</v>
      </c>
      <c r="D2039" s="33" t="s">
        <v>42</v>
      </c>
      <c r="E2039" s="39" t="str">
        <f ca="1">VLOOKUP(RANDBETWEEN(1,65),TABLAS!$B$4:$D$68,2,0)</f>
        <v>Estibas</v>
      </c>
      <c r="F2039" s="41">
        <f t="shared" ca="1" si="31"/>
        <v>12764</v>
      </c>
      <c r="G2039" s="41">
        <f ca="1">RANDBETWEEN(70,130)/100*Tabla1[[#This Row],[Valor Meta 2019]]</f>
        <v>10849.4</v>
      </c>
      <c r="H2039" s="40">
        <f ca="1">RANDBETWEEN(70,120)/100*Tabla1[[#This Row],[Valor Real 2019]]</f>
        <v>12585.303999999998</v>
      </c>
    </row>
    <row r="2040" spans="2:8" x14ac:dyDescent="0.25">
      <c r="B2040" s="33" t="s">
        <v>27</v>
      </c>
      <c r="C2040" s="36" t="str">
        <f ca="1">VLOOKUP(Tabla1[[#This Row],[Cuenta]],TABLAS!$C:$D,2,0)</f>
        <v>GESTIÓN</v>
      </c>
      <c r="D2040" s="33" t="s">
        <v>42</v>
      </c>
      <c r="E2040" s="39" t="str">
        <f ca="1">VLOOKUP(RANDBETWEEN(1,65),TABLAS!$B$4:$D$68,2,0)</f>
        <v>Movilidad</v>
      </c>
      <c r="F2040" s="41">
        <f t="shared" ca="1" si="31"/>
        <v>9539</v>
      </c>
      <c r="G2040" s="41">
        <f ca="1">RANDBETWEEN(70,130)/100*Tabla1[[#This Row],[Valor Meta 2019]]</f>
        <v>12019.14</v>
      </c>
      <c r="H2040" s="40">
        <f ca="1">RANDBETWEEN(70,120)/100*Tabla1[[#This Row],[Valor Real 2019]]</f>
        <v>11778.7572</v>
      </c>
    </row>
    <row r="2041" spans="2:8" x14ac:dyDescent="0.25">
      <c r="B2041" s="33" t="s">
        <v>27</v>
      </c>
      <c r="C2041" s="36" t="str">
        <f ca="1">VLOOKUP(Tabla1[[#This Row],[Cuenta]],TABLAS!$C:$D,2,0)</f>
        <v>PERSONAL</v>
      </c>
      <c r="D2041" s="33" t="s">
        <v>42</v>
      </c>
      <c r="E2041" s="39" t="str">
        <f ca="1">VLOOKUP(RANDBETWEEN(1,65),TABLAS!$B$4:$D$68,2,0)</f>
        <v>Indemnizacion Despido Arbitrario</v>
      </c>
      <c r="F2041" s="41">
        <f t="shared" ca="1" si="31"/>
        <v>15586</v>
      </c>
      <c r="G2041" s="41">
        <f ca="1">RANDBETWEEN(70,130)/100*Tabla1[[#This Row],[Valor Meta 2019]]</f>
        <v>16988.740000000002</v>
      </c>
      <c r="H2041" s="40">
        <f ca="1">RANDBETWEEN(70,120)/100*Tabla1[[#This Row],[Valor Real 2019]]</f>
        <v>13590.992000000002</v>
      </c>
    </row>
    <row r="2042" spans="2:8" x14ac:dyDescent="0.25">
      <c r="B2042" s="33" t="s">
        <v>27</v>
      </c>
      <c r="C2042" s="36" t="str">
        <f ca="1">VLOOKUP(Tabla1[[#This Row],[Cuenta]],TABLAS!$C:$D,2,0)</f>
        <v>SERVICIOS DE TERCEROS</v>
      </c>
      <c r="D2042" s="33" t="s">
        <v>42</v>
      </c>
      <c r="E2042" s="39" t="str">
        <f ca="1">VLOOKUP(RANDBETWEEN(1,65),TABLAS!$B$4:$D$68,2,0)</f>
        <v>Reparaciones Vehiculos</v>
      </c>
      <c r="F2042" s="41">
        <f t="shared" ca="1" si="31"/>
        <v>15103</v>
      </c>
      <c r="G2042" s="41">
        <f ca="1">RANDBETWEEN(70,130)/100*Tabla1[[#This Row],[Valor Meta 2019]]</f>
        <v>12686.52</v>
      </c>
      <c r="H2042" s="40">
        <f ca="1">RANDBETWEEN(70,120)/100*Tabla1[[#This Row],[Valor Real 2019]]</f>
        <v>12179.0592</v>
      </c>
    </row>
    <row r="2043" spans="2:8" x14ac:dyDescent="0.25">
      <c r="B2043" s="33" t="s">
        <v>27</v>
      </c>
      <c r="C2043" s="36" t="str">
        <f ca="1">VLOOKUP(Tabla1[[#This Row],[Cuenta]],TABLAS!$C:$D,2,0)</f>
        <v>GESTIÓN</v>
      </c>
      <c r="D2043" s="33" t="s">
        <v>42</v>
      </c>
      <c r="E2043" s="39" t="str">
        <f ca="1">VLOOKUP(RANDBETWEEN(1,65),TABLAS!$B$4:$D$68,2,0)</f>
        <v>SOAT</v>
      </c>
      <c r="F2043" s="41">
        <f t="shared" ca="1" si="31"/>
        <v>23898</v>
      </c>
      <c r="G2043" s="41">
        <f ca="1">RANDBETWEEN(70,130)/100*Tabla1[[#This Row],[Valor Meta 2019]]</f>
        <v>23659.02</v>
      </c>
      <c r="H2043" s="40">
        <f ca="1">RANDBETWEEN(70,120)/100*Tabla1[[#This Row],[Valor Real 2019]]</f>
        <v>19163.806200000003</v>
      </c>
    </row>
    <row r="2044" spans="2:8" x14ac:dyDescent="0.25">
      <c r="B2044" s="33" t="s">
        <v>27</v>
      </c>
      <c r="C2044" s="36" t="str">
        <f ca="1">VLOOKUP(Tabla1[[#This Row],[Cuenta]],TABLAS!$C:$D,2,0)</f>
        <v>DEPRECIACIÓN, MAQ Y EQUIPOS</v>
      </c>
      <c r="D2044" s="33" t="s">
        <v>42</v>
      </c>
      <c r="E2044" s="39" t="str">
        <f ca="1">VLOOKUP(RANDBETWEEN(1,65),TABLAS!$B$4:$D$68,2,0)</f>
        <v>Deprec. Edificaciones leasing</v>
      </c>
      <c r="F2044" s="41">
        <f t="shared" ca="1" si="31"/>
        <v>25405</v>
      </c>
      <c r="G2044" s="41">
        <f ca="1">RANDBETWEEN(70,130)/100*Tabla1[[#This Row],[Valor Meta 2019]]</f>
        <v>26675.25</v>
      </c>
      <c r="H2044" s="40">
        <f ca="1">RANDBETWEEN(70,120)/100*Tabla1[[#This Row],[Valor Real 2019]]</f>
        <v>21340.2</v>
      </c>
    </row>
    <row r="2045" spans="2:8" x14ac:dyDescent="0.25">
      <c r="B2045" s="33" t="s">
        <v>27</v>
      </c>
      <c r="C2045" s="36" t="str">
        <f ca="1">VLOOKUP(Tabla1[[#This Row],[Cuenta]],TABLAS!$C:$D,2,0)</f>
        <v>PERSONAL</v>
      </c>
      <c r="D2045" s="33" t="s">
        <v>42</v>
      </c>
      <c r="E2045" s="39" t="str">
        <f ca="1">VLOOKUP(RANDBETWEEN(1,65),TABLAS!$B$4:$D$68,2,0)</f>
        <v>Tickets de alimentos</v>
      </c>
      <c r="F2045" s="41">
        <f t="shared" ca="1" si="31"/>
        <v>8196</v>
      </c>
      <c r="G2045" s="41">
        <f ca="1">RANDBETWEEN(70,130)/100*Tabla1[[#This Row],[Valor Meta 2019]]</f>
        <v>9671.2799999999988</v>
      </c>
      <c r="H2045" s="40">
        <f ca="1">RANDBETWEEN(70,120)/100*Tabla1[[#This Row],[Valor Real 2019]]</f>
        <v>8800.8647999999994</v>
      </c>
    </row>
    <row r="2046" spans="2:8" x14ac:dyDescent="0.25">
      <c r="B2046" s="33" t="s">
        <v>27</v>
      </c>
      <c r="C2046" s="36" t="str">
        <f ca="1">VLOOKUP(Tabla1[[#This Row],[Cuenta]],TABLAS!$C:$D,2,0)</f>
        <v>PERSONAL</v>
      </c>
      <c r="D2046" s="33" t="s">
        <v>42</v>
      </c>
      <c r="E2046" s="39" t="str">
        <f ca="1">VLOOKUP(RANDBETWEEN(1,65),TABLAS!$B$4:$D$68,2,0)</f>
        <v>Descanso medico</v>
      </c>
      <c r="F2046" s="41">
        <f t="shared" ca="1" si="31"/>
        <v>25812</v>
      </c>
      <c r="G2046" s="41">
        <f ca="1">RANDBETWEEN(70,130)/100*Tabla1[[#This Row],[Valor Meta 2019]]</f>
        <v>22456.44</v>
      </c>
      <c r="H2046" s="40">
        <f ca="1">RANDBETWEEN(70,120)/100*Tabla1[[#This Row],[Valor Real 2019]]</f>
        <v>22905.568799999997</v>
      </c>
    </row>
    <row r="2047" spans="2:8" x14ac:dyDescent="0.25">
      <c r="B2047" s="33" t="s">
        <v>27</v>
      </c>
      <c r="C2047" s="36" t="str">
        <f ca="1">VLOOKUP(Tabla1[[#This Row],[Cuenta]],TABLAS!$C:$D,2,0)</f>
        <v>GESTIÓN</v>
      </c>
      <c r="D2047" s="33" t="s">
        <v>42</v>
      </c>
      <c r="E2047" s="39" t="str">
        <f ca="1">VLOOKUP(RANDBETWEEN(1,65),TABLAS!$B$4:$D$68,2,0)</f>
        <v>Licencias de Sistemas</v>
      </c>
      <c r="F2047" s="41">
        <f t="shared" ca="1" si="31"/>
        <v>15016</v>
      </c>
      <c r="G2047" s="41">
        <f ca="1">RANDBETWEEN(70,130)/100*Tabla1[[#This Row],[Valor Meta 2019]]</f>
        <v>17118.239999999998</v>
      </c>
      <c r="H2047" s="40">
        <f ca="1">RANDBETWEEN(70,120)/100*Tabla1[[#This Row],[Valor Real 2019]]</f>
        <v>13181.044799999998</v>
      </c>
    </row>
    <row r="2048" spans="2:8" x14ac:dyDescent="0.25">
      <c r="B2048" s="33" t="s">
        <v>27</v>
      </c>
      <c r="C2048" s="36" t="str">
        <f ca="1">VLOOKUP(Tabla1[[#This Row],[Cuenta]],TABLAS!$C:$D,2,0)</f>
        <v>DEPRECIACIÓN, MAQ Y EQUIPOS</v>
      </c>
      <c r="D2048" s="33" t="s">
        <v>42</v>
      </c>
      <c r="E2048" s="39" t="str">
        <f ca="1">VLOOKUP(RANDBETWEEN(1,65),TABLAS!$B$4:$D$68,2,0)</f>
        <v>Deprec.Equipo de transporte Costo</v>
      </c>
      <c r="F2048" s="41">
        <f t="shared" ca="1" si="31"/>
        <v>22270</v>
      </c>
      <c r="G2048" s="41">
        <f ca="1">RANDBETWEEN(70,130)/100*Tabla1[[#This Row],[Valor Meta 2019]]</f>
        <v>20265.7</v>
      </c>
      <c r="H2048" s="40">
        <f ca="1">RANDBETWEEN(70,120)/100*Tabla1[[#This Row],[Valor Real 2019]]</f>
        <v>16820.530999999999</v>
      </c>
    </row>
    <row r="2049" spans="2:8" x14ac:dyDescent="0.25">
      <c r="B2049" s="33" t="s">
        <v>27</v>
      </c>
      <c r="C2049" s="36" t="str">
        <f ca="1">VLOOKUP(Tabla1[[#This Row],[Cuenta]],TABLAS!$C:$D,2,0)</f>
        <v>SERVICIOS DE TERCEROS</v>
      </c>
      <c r="D2049" s="33" t="s">
        <v>42</v>
      </c>
      <c r="E2049" s="39" t="str">
        <f ca="1">VLOOKUP(RANDBETWEEN(1,65),TABLAS!$B$4:$D$68,2,0)</f>
        <v>Alquileres</v>
      </c>
      <c r="F2049" s="41">
        <f t="shared" ca="1" si="31"/>
        <v>9894</v>
      </c>
      <c r="G2049" s="41">
        <f ca="1">RANDBETWEEN(70,130)/100*Tabla1[[#This Row],[Valor Meta 2019]]</f>
        <v>10091.880000000001</v>
      </c>
      <c r="H2049" s="40">
        <f ca="1">RANDBETWEEN(70,120)/100*Tabla1[[#This Row],[Valor Real 2019]]</f>
        <v>10697.392800000001</v>
      </c>
    </row>
    <row r="2050" spans="2:8" x14ac:dyDescent="0.25">
      <c r="B2050" s="33" t="s">
        <v>27</v>
      </c>
      <c r="C2050" s="36" t="str">
        <f ca="1">VLOOKUP(Tabla1[[#This Row],[Cuenta]],TABLAS!$C:$D,2,0)</f>
        <v>DEPRECIACIÓN, MAQ Y EQUIPOS</v>
      </c>
      <c r="D2050" s="33" t="s">
        <v>43</v>
      </c>
      <c r="E2050" s="39" t="str">
        <f ca="1">VLOOKUP(RANDBETWEEN(1,65),TABLAS!$B$4:$D$68,2,0)</f>
        <v>Deprc.Muebles y enseres leasing</v>
      </c>
      <c r="F2050" s="41">
        <f t="shared" ca="1" si="31"/>
        <v>16955</v>
      </c>
      <c r="G2050" s="41">
        <f ca="1">RANDBETWEEN(70,130)/100*Tabla1[[#This Row],[Valor Meta 2019]]</f>
        <v>17802.75</v>
      </c>
      <c r="H2050" s="40">
        <f ca="1">RANDBETWEEN(70,120)/100*Tabla1[[#This Row],[Valor Real 2019]]</f>
        <v>19404.997500000001</v>
      </c>
    </row>
    <row r="2051" spans="2:8" x14ac:dyDescent="0.25">
      <c r="B2051" s="33" t="s">
        <v>27</v>
      </c>
      <c r="C2051" s="36" t="str">
        <f ca="1">VLOOKUP(Tabla1[[#This Row],[Cuenta]],TABLAS!$C:$D,2,0)</f>
        <v>PERSONAL</v>
      </c>
      <c r="D2051" s="33" t="s">
        <v>43</v>
      </c>
      <c r="E2051" s="39" t="str">
        <f ca="1">VLOOKUP(RANDBETWEEN(1,65),TABLAS!$B$4:$D$68,2,0)</f>
        <v>Incentivo por cese</v>
      </c>
      <c r="F2051" s="41">
        <f t="shared" ca="1" si="31"/>
        <v>13187</v>
      </c>
      <c r="G2051" s="41">
        <f ca="1">RANDBETWEEN(70,130)/100*Tabla1[[#This Row],[Valor Meta 2019]]</f>
        <v>12132.04</v>
      </c>
      <c r="H2051" s="40">
        <f ca="1">RANDBETWEEN(70,120)/100*Tabla1[[#This Row],[Valor Real 2019]]</f>
        <v>13830.525599999999</v>
      </c>
    </row>
    <row r="2052" spans="2:8" x14ac:dyDescent="0.25">
      <c r="B2052" s="33" t="s">
        <v>27</v>
      </c>
      <c r="C2052" s="36" t="str">
        <f ca="1">VLOOKUP(Tabla1[[#This Row],[Cuenta]],TABLAS!$C:$D,2,0)</f>
        <v>SERVICIOS DE TERCEROS</v>
      </c>
      <c r="D2052" s="33" t="s">
        <v>43</v>
      </c>
      <c r="E2052" s="39" t="str">
        <f ca="1">VLOOKUP(RANDBETWEEN(1,65),TABLAS!$B$4:$D$68,2,0)</f>
        <v>Servicio de montacarga</v>
      </c>
      <c r="F2052" s="41">
        <f t="shared" ca="1" si="31"/>
        <v>17405</v>
      </c>
      <c r="G2052" s="41">
        <f ca="1">RANDBETWEEN(70,130)/100*Tabla1[[#This Row],[Valor Meta 2019]]</f>
        <v>22104.35</v>
      </c>
      <c r="H2052" s="40">
        <f ca="1">RANDBETWEEN(70,120)/100*Tabla1[[#This Row],[Valor Real 2019]]</f>
        <v>21441.219499999999</v>
      </c>
    </row>
    <row r="2053" spans="2:8" x14ac:dyDescent="0.25">
      <c r="B2053" s="33" t="s">
        <v>27</v>
      </c>
      <c r="C2053" s="36" t="str">
        <f ca="1">VLOOKUP(Tabla1[[#This Row],[Cuenta]],TABLAS!$C:$D,2,0)</f>
        <v>DEPRECIACIÓN, MAQ Y EQUIPOS</v>
      </c>
      <c r="D2053" s="33" t="s">
        <v>43</v>
      </c>
      <c r="E2053" s="39" t="str">
        <f ca="1">VLOOKUP(RANDBETWEEN(1,65),TABLAS!$B$4:$D$68,2,0)</f>
        <v>Depre.Equipos diversos leasing</v>
      </c>
      <c r="F2053" s="41">
        <f t="shared" ca="1" si="31"/>
        <v>17120</v>
      </c>
      <c r="G2053" s="41">
        <f ca="1">RANDBETWEEN(70,130)/100*Tabla1[[#This Row],[Valor Meta 2019]]</f>
        <v>17976</v>
      </c>
      <c r="H2053" s="40">
        <f ca="1">RANDBETWEEN(70,120)/100*Tabla1[[#This Row],[Valor Real 2019]]</f>
        <v>14021.28</v>
      </c>
    </row>
    <row r="2054" spans="2:8" x14ac:dyDescent="0.25">
      <c r="B2054" s="33" t="s">
        <v>27</v>
      </c>
      <c r="C2054" s="36" t="str">
        <f ca="1">VLOOKUP(Tabla1[[#This Row],[Cuenta]],TABLAS!$C:$D,2,0)</f>
        <v>SERVICIOS DE TERCEROS</v>
      </c>
      <c r="D2054" s="33" t="s">
        <v>43</v>
      </c>
      <c r="E2054" s="39" t="str">
        <f ca="1">VLOOKUP(RANDBETWEEN(1,65),TABLAS!$B$4:$D$68,2,0)</f>
        <v>Gtos.reclamos de clientes</v>
      </c>
      <c r="F2054" s="41">
        <f t="shared" ref="F2054:F2117" ca="1" si="32">RANDBETWEEN(8000,30000)</f>
        <v>23491</v>
      </c>
      <c r="G2054" s="41">
        <f ca="1">RANDBETWEEN(70,130)/100*Tabla1[[#This Row],[Valor Meta 2019]]</f>
        <v>27249.559999999998</v>
      </c>
      <c r="H2054" s="40">
        <f ca="1">RANDBETWEEN(70,120)/100*Tabla1[[#This Row],[Valor Real 2019]]</f>
        <v>19619.683199999996</v>
      </c>
    </row>
    <row r="2055" spans="2:8" x14ac:dyDescent="0.25">
      <c r="B2055" s="33" t="s">
        <v>27</v>
      </c>
      <c r="C2055" s="36" t="str">
        <f ca="1">VLOOKUP(Tabla1[[#This Row],[Cuenta]],TABLAS!$C:$D,2,0)</f>
        <v>PERSONAL</v>
      </c>
      <c r="D2055" s="33" t="s">
        <v>43</v>
      </c>
      <c r="E2055" s="39" t="str">
        <f ca="1">VLOOKUP(RANDBETWEEN(1,65),TABLAS!$B$4:$D$68,2,0)</f>
        <v>Gratif. Ordinarias Empleados</v>
      </c>
      <c r="F2055" s="41">
        <f t="shared" ca="1" si="32"/>
        <v>14274</v>
      </c>
      <c r="G2055" s="41">
        <f ca="1">RANDBETWEEN(70,130)/100*Tabla1[[#This Row],[Valor Meta 2019]]</f>
        <v>10134.539999999999</v>
      </c>
      <c r="H2055" s="40">
        <f ca="1">RANDBETWEEN(70,120)/100*Tabla1[[#This Row],[Valor Real 2019]]</f>
        <v>10235.885399999999</v>
      </c>
    </row>
    <row r="2056" spans="2:8" x14ac:dyDescent="0.25">
      <c r="B2056" s="33" t="s">
        <v>27</v>
      </c>
      <c r="C2056" s="36" t="str">
        <f ca="1">VLOOKUP(Tabla1[[#This Row],[Cuenta]],TABLAS!$C:$D,2,0)</f>
        <v>DEPRECIACIÓN, MAQ Y EQUIPOS</v>
      </c>
      <c r="D2056" s="33" t="s">
        <v>43</v>
      </c>
      <c r="E2056" s="39" t="str">
        <f ca="1">VLOOKUP(RANDBETWEEN(1,65),TABLAS!$B$4:$D$68,2,0)</f>
        <v>Deprec. Edificaciones leasing</v>
      </c>
      <c r="F2056" s="41">
        <f t="shared" ca="1" si="32"/>
        <v>20916</v>
      </c>
      <c r="G2056" s="41">
        <f ca="1">RANDBETWEEN(70,130)/100*Tabla1[[#This Row],[Valor Meta 2019]]</f>
        <v>17360.28</v>
      </c>
      <c r="H2056" s="40">
        <f ca="1">RANDBETWEEN(70,120)/100*Tabla1[[#This Row],[Valor Real 2019]]</f>
        <v>20137.924799999997</v>
      </c>
    </row>
    <row r="2057" spans="2:8" x14ac:dyDescent="0.25">
      <c r="B2057" s="33" t="s">
        <v>27</v>
      </c>
      <c r="C2057" s="36" t="str">
        <f ca="1">VLOOKUP(Tabla1[[#This Row],[Cuenta]],TABLAS!$C:$D,2,0)</f>
        <v>PERSONAL</v>
      </c>
      <c r="D2057" s="33" t="s">
        <v>43</v>
      </c>
      <c r="E2057" s="39" t="str">
        <f ca="1">VLOOKUP(RANDBETWEEN(1,65),TABLAS!$B$4:$D$68,2,0)</f>
        <v>Descanso medico</v>
      </c>
      <c r="F2057" s="41">
        <f t="shared" ca="1" si="32"/>
        <v>14111</v>
      </c>
      <c r="G2057" s="41">
        <f ca="1">RANDBETWEEN(70,130)/100*Tabla1[[#This Row],[Valor Meta 2019]]</f>
        <v>14252.11</v>
      </c>
      <c r="H2057" s="40">
        <f ca="1">RANDBETWEEN(70,120)/100*Tabla1[[#This Row],[Valor Real 2019]]</f>
        <v>12541.856800000001</v>
      </c>
    </row>
    <row r="2058" spans="2:8" x14ac:dyDescent="0.25">
      <c r="B2058" s="33" t="s">
        <v>27</v>
      </c>
      <c r="C2058" s="36" t="str">
        <f ca="1">VLOOKUP(Tabla1[[#This Row],[Cuenta]],TABLAS!$C:$D,2,0)</f>
        <v>SERVICIOS DE TERCEROS</v>
      </c>
      <c r="D2058" s="33" t="s">
        <v>38</v>
      </c>
      <c r="E2058" s="39" t="str">
        <f ca="1">VLOOKUP(RANDBETWEEN(1,65),TABLAS!$B$4:$D$68,2,0)</f>
        <v>Gasto de viaje</v>
      </c>
      <c r="F2058" s="41">
        <f t="shared" ca="1" si="32"/>
        <v>8351</v>
      </c>
      <c r="G2058" s="41">
        <f ca="1">RANDBETWEEN(70,130)/100*Tabla1[[#This Row],[Valor Meta 2019]]</f>
        <v>6430.27</v>
      </c>
      <c r="H2058" s="40">
        <f ca="1">RANDBETWEEN(70,120)/100*Tabla1[[#This Row],[Valor Real 2019]]</f>
        <v>7073.2970000000014</v>
      </c>
    </row>
    <row r="2059" spans="2:8" x14ac:dyDescent="0.25">
      <c r="B2059" s="33" t="s">
        <v>27</v>
      </c>
      <c r="C2059" s="36" t="str">
        <f ca="1">VLOOKUP(Tabla1[[#This Row],[Cuenta]],TABLAS!$C:$D,2,0)</f>
        <v>PERSONAL</v>
      </c>
      <c r="D2059" s="33" t="s">
        <v>38</v>
      </c>
      <c r="E2059" s="39" t="str">
        <f ca="1">VLOOKUP(RANDBETWEEN(1,65),TABLAS!$B$4:$D$68,2,0)</f>
        <v>Consumos</v>
      </c>
      <c r="F2059" s="41">
        <f t="shared" ca="1" si="32"/>
        <v>11358</v>
      </c>
      <c r="G2059" s="41">
        <f ca="1">RANDBETWEEN(70,130)/100*Tabla1[[#This Row],[Valor Meta 2019]]</f>
        <v>13629.6</v>
      </c>
      <c r="H2059" s="40">
        <f ca="1">RANDBETWEEN(70,120)/100*Tabla1[[#This Row],[Valor Real 2019]]</f>
        <v>14856.264000000001</v>
      </c>
    </row>
    <row r="2060" spans="2:8" x14ac:dyDescent="0.25">
      <c r="B2060" s="33" t="s">
        <v>27</v>
      </c>
      <c r="C2060" s="36" t="str">
        <f ca="1">VLOOKUP(Tabla1[[#This Row],[Cuenta]],TABLAS!$C:$D,2,0)</f>
        <v>DEPRECIACIÓN, MAQ Y EQUIPOS</v>
      </c>
      <c r="D2060" s="33" t="s">
        <v>38</v>
      </c>
      <c r="E2060" s="39" t="str">
        <f ca="1">VLOOKUP(RANDBETWEEN(1,65),TABLAS!$B$4:$D$68,2,0)</f>
        <v>Deprec.Maquinarias Costo</v>
      </c>
      <c r="F2060" s="41">
        <f t="shared" ca="1" si="32"/>
        <v>21268</v>
      </c>
      <c r="G2060" s="41">
        <f ca="1">RANDBETWEEN(70,130)/100*Tabla1[[#This Row],[Valor Meta 2019]]</f>
        <v>20842.64</v>
      </c>
      <c r="H2060" s="40">
        <f ca="1">RANDBETWEEN(70,120)/100*Tabla1[[#This Row],[Valor Real 2019]]</f>
        <v>18758.376</v>
      </c>
    </row>
    <row r="2061" spans="2:8" x14ac:dyDescent="0.25">
      <c r="B2061" s="33" t="s">
        <v>27</v>
      </c>
      <c r="C2061" s="36" t="str">
        <f ca="1">VLOOKUP(Tabla1[[#This Row],[Cuenta]],TABLAS!$C:$D,2,0)</f>
        <v>SERVICIOS DE TERCEROS</v>
      </c>
      <c r="D2061" s="33" t="s">
        <v>38</v>
      </c>
      <c r="E2061" s="39" t="str">
        <f ca="1">VLOOKUP(RANDBETWEEN(1,65),TABLAS!$B$4:$D$68,2,0)</f>
        <v>Gtos.reclamos de clientes</v>
      </c>
      <c r="F2061" s="41">
        <f t="shared" ca="1" si="32"/>
        <v>26482</v>
      </c>
      <c r="G2061" s="41">
        <f ca="1">RANDBETWEEN(70,130)/100*Tabla1[[#This Row],[Valor Meta 2019]]</f>
        <v>20126.32</v>
      </c>
      <c r="H2061" s="40">
        <f ca="1">RANDBETWEEN(70,120)/100*Tabla1[[#This Row],[Valor Real 2019]]</f>
        <v>19120.003999999997</v>
      </c>
    </row>
    <row r="2062" spans="2:8" x14ac:dyDescent="0.25">
      <c r="B2062" s="33" t="s">
        <v>27</v>
      </c>
      <c r="C2062" s="36" t="str">
        <f ca="1">VLOOKUP(Tabla1[[#This Row],[Cuenta]],TABLAS!$C:$D,2,0)</f>
        <v>GESTIÓN</v>
      </c>
      <c r="D2062" s="33" t="s">
        <v>38</v>
      </c>
      <c r="E2062" s="39" t="str">
        <f ca="1">VLOOKUP(RANDBETWEEN(1,65),TABLAS!$B$4:$D$68,2,0)</f>
        <v>Costo neto enajenaci¾n</v>
      </c>
      <c r="F2062" s="41">
        <f t="shared" ca="1" si="32"/>
        <v>19834</v>
      </c>
      <c r="G2062" s="41">
        <f ca="1">RANDBETWEEN(70,130)/100*Tabla1[[#This Row],[Valor Meta 2019]]</f>
        <v>20429.02</v>
      </c>
      <c r="H2062" s="40">
        <f ca="1">RANDBETWEEN(70,120)/100*Tabla1[[#This Row],[Valor Real 2019]]</f>
        <v>16138.925800000001</v>
      </c>
    </row>
    <row r="2063" spans="2:8" x14ac:dyDescent="0.25">
      <c r="B2063" s="33" t="s">
        <v>27</v>
      </c>
      <c r="C2063" s="36" t="str">
        <f ca="1">VLOOKUP(Tabla1[[#This Row],[Cuenta]],TABLAS!$C:$D,2,0)</f>
        <v>SERVICIOS DE TERCEROS</v>
      </c>
      <c r="D2063" s="33" t="s">
        <v>38</v>
      </c>
      <c r="E2063" s="39" t="str">
        <f ca="1">VLOOKUP(RANDBETWEEN(1,65),TABLAS!$B$4:$D$68,2,0)</f>
        <v>Aporte Publicitario</v>
      </c>
      <c r="F2063" s="41">
        <f t="shared" ca="1" si="32"/>
        <v>8793</v>
      </c>
      <c r="G2063" s="41">
        <f ca="1">RANDBETWEEN(70,130)/100*Tabla1[[#This Row],[Valor Meta 2019]]</f>
        <v>7386.12</v>
      </c>
      <c r="H2063" s="40">
        <f ca="1">RANDBETWEEN(70,120)/100*Tabla1[[#This Row],[Valor Real 2019]]</f>
        <v>8641.7603999999992</v>
      </c>
    </row>
    <row r="2064" spans="2:8" x14ac:dyDescent="0.25">
      <c r="B2064" s="33" t="s">
        <v>27</v>
      </c>
      <c r="C2064" s="36" t="str">
        <f ca="1">VLOOKUP(Tabla1[[#This Row],[Cuenta]],TABLAS!$C:$D,2,0)</f>
        <v>PERSONAL</v>
      </c>
      <c r="D2064" s="33" t="s">
        <v>39</v>
      </c>
      <c r="E2064" s="39" t="str">
        <f ca="1">VLOOKUP(RANDBETWEEN(1,65),TABLAS!$B$4:$D$68,2,0)</f>
        <v>ESSALUD-RÚgimen de prestaciones de salud</v>
      </c>
      <c r="F2064" s="41">
        <f t="shared" ca="1" si="32"/>
        <v>14682</v>
      </c>
      <c r="G2064" s="41">
        <f ca="1">RANDBETWEEN(70,130)/100*Tabla1[[#This Row],[Valor Meta 2019]]</f>
        <v>13507.44</v>
      </c>
      <c r="H2064" s="40">
        <f ca="1">RANDBETWEEN(70,120)/100*Tabla1[[#This Row],[Valor Real 2019]]</f>
        <v>11751.4728</v>
      </c>
    </row>
    <row r="2065" spans="2:8" x14ac:dyDescent="0.25">
      <c r="B2065" s="33" t="s">
        <v>27</v>
      </c>
      <c r="C2065" s="36" t="str">
        <f ca="1">VLOOKUP(Tabla1[[#This Row],[Cuenta]],TABLAS!$C:$D,2,0)</f>
        <v>SERVICIOS DE TERCEROS</v>
      </c>
      <c r="D2065" s="33" t="s">
        <v>39</v>
      </c>
      <c r="E2065" s="39" t="str">
        <f ca="1">VLOOKUP(RANDBETWEEN(1,65),TABLAS!$B$4:$D$68,2,0)</f>
        <v>Otros Fletes</v>
      </c>
      <c r="F2065" s="41">
        <f t="shared" ca="1" si="32"/>
        <v>16712</v>
      </c>
      <c r="G2065" s="41">
        <f ca="1">RANDBETWEEN(70,130)/100*Tabla1[[#This Row],[Valor Meta 2019]]</f>
        <v>20054.399999999998</v>
      </c>
      <c r="H2065" s="40">
        <f ca="1">RANDBETWEEN(70,120)/100*Tabla1[[#This Row],[Valor Real 2019]]</f>
        <v>14439.167999999998</v>
      </c>
    </row>
    <row r="2066" spans="2:8" x14ac:dyDescent="0.25">
      <c r="B2066" s="33" t="s">
        <v>27</v>
      </c>
      <c r="C2066" s="36" t="str">
        <f ca="1">VLOOKUP(Tabla1[[#This Row],[Cuenta]],TABLAS!$C:$D,2,0)</f>
        <v>PERSONAL</v>
      </c>
      <c r="D2066" s="33" t="s">
        <v>39</v>
      </c>
      <c r="E2066" s="39" t="str">
        <f ca="1">VLOOKUP(RANDBETWEEN(1,65),TABLAS!$B$4:$D$68,2,0)</f>
        <v>Consumos</v>
      </c>
      <c r="F2066" s="41">
        <f t="shared" ca="1" si="32"/>
        <v>17932</v>
      </c>
      <c r="G2066" s="41">
        <f ca="1">RANDBETWEEN(70,130)/100*Tabla1[[#This Row],[Valor Meta 2019]]</f>
        <v>14883.56</v>
      </c>
      <c r="H2066" s="40">
        <f ca="1">RANDBETWEEN(70,120)/100*Tabla1[[#This Row],[Valor Real 2019]]</f>
        <v>11758.0124</v>
      </c>
    </row>
    <row r="2067" spans="2:8" x14ac:dyDescent="0.25">
      <c r="B2067" s="33" t="s">
        <v>27</v>
      </c>
      <c r="C2067" s="36" t="str">
        <f ca="1">VLOOKUP(Tabla1[[#This Row],[Cuenta]],TABLAS!$C:$D,2,0)</f>
        <v>SERVICIOS DE TERCEROS</v>
      </c>
      <c r="D2067" s="33" t="s">
        <v>39</v>
      </c>
      <c r="E2067" s="39" t="str">
        <f ca="1">VLOOKUP(RANDBETWEEN(1,65),TABLAS!$B$4:$D$68,2,0)</f>
        <v>Servicios p·blicos</v>
      </c>
      <c r="F2067" s="41">
        <f t="shared" ca="1" si="32"/>
        <v>16457</v>
      </c>
      <c r="G2067" s="41">
        <f ca="1">RANDBETWEEN(70,130)/100*Tabla1[[#This Row],[Valor Meta 2019]]</f>
        <v>16621.57</v>
      </c>
      <c r="H2067" s="40">
        <f ca="1">RANDBETWEEN(70,120)/100*Tabla1[[#This Row],[Valor Real 2019]]</f>
        <v>17951.295600000001</v>
      </c>
    </row>
    <row r="2068" spans="2:8" x14ac:dyDescent="0.25">
      <c r="B2068" s="33" t="s">
        <v>27</v>
      </c>
      <c r="C2068" s="36" t="str">
        <f ca="1">VLOOKUP(Tabla1[[#This Row],[Cuenta]],TABLAS!$C:$D,2,0)</f>
        <v>SERVICIOS DE TERCEROS</v>
      </c>
      <c r="D2068" s="33" t="s">
        <v>39</v>
      </c>
      <c r="E2068" s="39" t="str">
        <f ca="1">VLOOKUP(RANDBETWEEN(1,65),TABLAS!$B$4:$D$68,2,0)</f>
        <v>Estibas</v>
      </c>
      <c r="F2068" s="41">
        <f t="shared" ca="1" si="32"/>
        <v>17195</v>
      </c>
      <c r="G2068" s="41">
        <f ca="1">RANDBETWEEN(70,130)/100*Tabla1[[#This Row],[Valor Meta 2019]]</f>
        <v>15991.35</v>
      </c>
      <c r="H2068" s="40">
        <f ca="1">RANDBETWEEN(70,120)/100*Tabla1[[#This Row],[Valor Real 2019]]</f>
        <v>17910.312000000002</v>
      </c>
    </row>
    <row r="2069" spans="2:8" x14ac:dyDescent="0.25">
      <c r="B2069" s="33" t="s">
        <v>27</v>
      </c>
      <c r="C2069" s="36" t="str">
        <f ca="1">VLOOKUP(Tabla1[[#This Row],[Cuenta]],TABLAS!$C:$D,2,0)</f>
        <v>DEPRECIACIÓN, MAQ Y EQUIPOS</v>
      </c>
      <c r="D2069" s="33" t="s">
        <v>39</v>
      </c>
      <c r="E2069" s="39" t="str">
        <f ca="1">VLOOKUP(RANDBETWEEN(1,65),TABLAS!$B$4:$D$68,2,0)</f>
        <v>Deprec.Equipo de transporte Costo</v>
      </c>
      <c r="F2069" s="41">
        <f t="shared" ca="1" si="32"/>
        <v>8855</v>
      </c>
      <c r="G2069" s="41">
        <f ca="1">RANDBETWEEN(70,130)/100*Tabla1[[#This Row],[Valor Meta 2019]]</f>
        <v>8589.35</v>
      </c>
      <c r="H2069" s="40">
        <f ca="1">RANDBETWEEN(70,120)/100*Tabla1[[#This Row],[Valor Real 2019]]</f>
        <v>8761.1370000000006</v>
      </c>
    </row>
    <row r="2070" spans="2:8" x14ac:dyDescent="0.25">
      <c r="B2070" s="33" t="s">
        <v>27</v>
      </c>
      <c r="C2070" s="36" t="str">
        <f ca="1">VLOOKUP(Tabla1[[#This Row],[Cuenta]],TABLAS!$C:$D,2,0)</f>
        <v>PERSONAL</v>
      </c>
      <c r="D2070" s="33" t="s">
        <v>39</v>
      </c>
      <c r="E2070" s="39" t="str">
        <f ca="1">VLOOKUP(RANDBETWEEN(1,65),TABLAS!$B$4:$D$68,2,0)</f>
        <v>Vacaciones</v>
      </c>
      <c r="F2070" s="41">
        <f t="shared" ca="1" si="32"/>
        <v>22509</v>
      </c>
      <c r="G2070" s="41">
        <f ca="1">RANDBETWEEN(70,130)/100*Tabla1[[#This Row],[Valor Meta 2019]]</f>
        <v>25210.080000000002</v>
      </c>
      <c r="H2070" s="40">
        <f ca="1">RANDBETWEEN(70,120)/100*Tabla1[[#This Row],[Valor Real 2019]]</f>
        <v>22689.072000000004</v>
      </c>
    </row>
    <row r="2071" spans="2:8" x14ac:dyDescent="0.25">
      <c r="B2071" s="33" t="s">
        <v>27</v>
      </c>
      <c r="C2071" s="36" t="str">
        <f ca="1">VLOOKUP(Tabla1[[#This Row],[Cuenta]],TABLAS!$C:$D,2,0)</f>
        <v>PERSONAL</v>
      </c>
      <c r="D2071" s="33" t="s">
        <v>39</v>
      </c>
      <c r="E2071" s="39" t="str">
        <f ca="1">VLOOKUP(RANDBETWEEN(1,65),TABLAS!$B$4:$D$68,2,0)</f>
        <v>Gratificaciones Extraordinarias Empleados</v>
      </c>
      <c r="F2071" s="41">
        <f t="shared" ca="1" si="32"/>
        <v>12190</v>
      </c>
      <c r="G2071" s="41">
        <f ca="1">RANDBETWEEN(70,130)/100*Tabla1[[#This Row],[Valor Meta 2019]]</f>
        <v>15847</v>
      </c>
      <c r="H2071" s="40">
        <f ca="1">RANDBETWEEN(70,120)/100*Tabla1[[#This Row],[Valor Real 2019]]</f>
        <v>18540.989999999998</v>
      </c>
    </row>
    <row r="2072" spans="2:8" x14ac:dyDescent="0.25">
      <c r="B2072" s="33" t="s">
        <v>27</v>
      </c>
      <c r="C2072" s="36" t="str">
        <f ca="1">VLOOKUP(Tabla1[[#This Row],[Cuenta]],TABLAS!$C:$D,2,0)</f>
        <v>SERVICIOS DE TERCEROS</v>
      </c>
      <c r="D2072" s="33" t="s">
        <v>39</v>
      </c>
      <c r="E2072" s="39" t="str">
        <f ca="1">VLOOKUP(RANDBETWEEN(1,65),TABLAS!$B$4:$D$68,2,0)</f>
        <v>Limpieza</v>
      </c>
      <c r="F2072" s="41">
        <f t="shared" ca="1" si="32"/>
        <v>21522</v>
      </c>
      <c r="G2072" s="41">
        <f ca="1">RANDBETWEEN(70,130)/100*Tabla1[[#This Row],[Valor Meta 2019]]</f>
        <v>21091.56</v>
      </c>
      <c r="H2072" s="40">
        <f ca="1">RANDBETWEEN(70,120)/100*Tabla1[[#This Row],[Valor Real 2019]]</f>
        <v>21302.475600000002</v>
      </c>
    </row>
    <row r="2073" spans="2:8" x14ac:dyDescent="0.25">
      <c r="B2073" s="33" t="s">
        <v>27</v>
      </c>
      <c r="C2073" s="36" t="str">
        <f ca="1">VLOOKUP(Tabla1[[#This Row],[Cuenta]],TABLAS!$C:$D,2,0)</f>
        <v>GESTIÓN</v>
      </c>
      <c r="D2073" s="33" t="s">
        <v>39</v>
      </c>
      <c r="E2073" s="39" t="str">
        <f ca="1">VLOOKUP(RANDBETWEEN(1,65),TABLAS!$B$4:$D$68,2,0)</f>
        <v>Licencias de Sistemas</v>
      </c>
      <c r="F2073" s="41">
        <f t="shared" ca="1" si="32"/>
        <v>13663</v>
      </c>
      <c r="G2073" s="41">
        <f ca="1">RANDBETWEEN(70,130)/100*Tabla1[[#This Row],[Valor Meta 2019]]</f>
        <v>14482.78</v>
      </c>
      <c r="H2073" s="40">
        <f ca="1">RANDBETWEEN(70,120)/100*Tabla1[[#This Row],[Valor Real 2019]]</f>
        <v>16365.5414</v>
      </c>
    </row>
    <row r="2074" spans="2:8" x14ac:dyDescent="0.25">
      <c r="B2074" s="33" t="s">
        <v>27</v>
      </c>
      <c r="C2074" s="36" t="str">
        <f ca="1">VLOOKUP(Tabla1[[#This Row],[Cuenta]],TABLAS!$C:$D,2,0)</f>
        <v>DEPRECIACIÓN, MAQ Y EQUIPOS</v>
      </c>
      <c r="D2074" s="33" t="s">
        <v>39</v>
      </c>
      <c r="E2074" s="39" t="str">
        <f ca="1">VLOOKUP(RANDBETWEEN(1,65),TABLAS!$B$4:$D$68,2,0)</f>
        <v>Deprec. Edificaciones leasing</v>
      </c>
      <c r="F2074" s="41">
        <f t="shared" ca="1" si="32"/>
        <v>8837</v>
      </c>
      <c r="G2074" s="41">
        <f ca="1">RANDBETWEEN(70,130)/100*Tabla1[[#This Row],[Valor Meta 2019]]</f>
        <v>8130.04</v>
      </c>
      <c r="H2074" s="40">
        <f ca="1">RANDBETWEEN(70,120)/100*Tabla1[[#This Row],[Valor Real 2019]]</f>
        <v>9268.2455999999984</v>
      </c>
    </row>
    <row r="2075" spans="2:8" x14ac:dyDescent="0.25">
      <c r="B2075" s="33" t="s">
        <v>27</v>
      </c>
      <c r="C2075" s="36" t="str">
        <f ca="1">VLOOKUP(Tabla1[[#This Row],[Cuenta]],TABLAS!$C:$D,2,0)</f>
        <v>PERSONAL</v>
      </c>
      <c r="D2075" s="33" t="s">
        <v>39</v>
      </c>
      <c r="E2075" s="39" t="str">
        <f ca="1">VLOOKUP(RANDBETWEEN(1,65),TABLAS!$B$4:$D$68,2,0)</f>
        <v>Sueldos</v>
      </c>
      <c r="F2075" s="41">
        <f t="shared" ca="1" si="32"/>
        <v>16345</v>
      </c>
      <c r="G2075" s="41">
        <f ca="1">RANDBETWEEN(70,130)/100*Tabla1[[#This Row],[Valor Meta 2019]]</f>
        <v>11604.949999999999</v>
      </c>
      <c r="H2075" s="40">
        <f ca="1">RANDBETWEEN(70,120)/100*Tabla1[[#This Row],[Valor Real 2019]]</f>
        <v>9051.860999999999</v>
      </c>
    </row>
    <row r="2076" spans="2:8" x14ac:dyDescent="0.25">
      <c r="B2076" s="33" t="s">
        <v>27</v>
      </c>
      <c r="C2076" s="36" t="str">
        <f ca="1">VLOOKUP(Tabla1[[#This Row],[Cuenta]],TABLAS!$C:$D,2,0)</f>
        <v>GESTIÓN</v>
      </c>
      <c r="D2076" s="33" t="s">
        <v>39</v>
      </c>
      <c r="E2076" s="39" t="str">
        <f ca="1">VLOOKUP(RANDBETWEEN(1,65),TABLAS!$B$4:$D$68,2,0)</f>
        <v>Movilidad</v>
      </c>
      <c r="F2076" s="41">
        <f t="shared" ca="1" si="32"/>
        <v>12349</v>
      </c>
      <c r="G2076" s="41">
        <f ca="1">RANDBETWEEN(70,130)/100*Tabla1[[#This Row],[Valor Meta 2019]]</f>
        <v>9879.2000000000007</v>
      </c>
      <c r="H2076" s="40">
        <f ca="1">RANDBETWEEN(70,120)/100*Tabla1[[#This Row],[Valor Real 2019]]</f>
        <v>11459.871999999999</v>
      </c>
    </row>
    <row r="2077" spans="2:8" x14ac:dyDescent="0.25">
      <c r="B2077" s="33" t="s">
        <v>27</v>
      </c>
      <c r="C2077" s="36" t="str">
        <f ca="1">VLOOKUP(Tabla1[[#This Row],[Cuenta]],TABLAS!$C:$D,2,0)</f>
        <v>DEPRECIACIÓN, MAQ Y EQUIPOS</v>
      </c>
      <c r="D2077" s="33" t="s">
        <v>39</v>
      </c>
      <c r="E2077" s="39" t="str">
        <f ca="1">VLOOKUP(RANDBETWEEN(1,65),TABLAS!$B$4:$D$68,2,0)</f>
        <v>Deprec. Edificaciones leasing</v>
      </c>
      <c r="F2077" s="41">
        <f t="shared" ca="1" si="32"/>
        <v>16908</v>
      </c>
      <c r="G2077" s="41">
        <f ca="1">RANDBETWEEN(70,130)/100*Tabla1[[#This Row],[Valor Meta 2019]]</f>
        <v>14202.72</v>
      </c>
      <c r="H2077" s="40">
        <f ca="1">RANDBETWEEN(70,120)/100*Tabla1[[#This Row],[Valor Real 2019]]</f>
        <v>13066.502399999999</v>
      </c>
    </row>
    <row r="2078" spans="2:8" x14ac:dyDescent="0.25">
      <c r="B2078" s="33" t="s">
        <v>27</v>
      </c>
      <c r="C2078" s="36" t="str">
        <f ca="1">VLOOKUP(Tabla1[[#This Row],[Cuenta]],TABLAS!$C:$D,2,0)</f>
        <v>DEPRECIACIÓN, MAQ Y EQUIPOS</v>
      </c>
      <c r="D2078" s="33" t="s">
        <v>40</v>
      </c>
      <c r="E2078" s="39" t="str">
        <f ca="1">VLOOKUP(RANDBETWEEN(1,65),TABLAS!$B$4:$D$68,2,0)</f>
        <v>Deprec. Edificaciones leasing</v>
      </c>
      <c r="F2078" s="41">
        <f t="shared" ca="1" si="32"/>
        <v>9244</v>
      </c>
      <c r="G2078" s="41">
        <f ca="1">RANDBETWEEN(70,130)/100*Tabla1[[#This Row],[Valor Meta 2019]]</f>
        <v>8874.24</v>
      </c>
      <c r="H2078" s="40">
        <f ca="1">RANDBETWEEN(70,120)/100*Tabla1[[#This Row],[Valor Real 2019]]</f>
        <v>7631.8463999999994</v>
      </c>
    </row>
    <row r="2079" spans="2:8" x14ac:dyDescent="0.25">
      <c r="B2079" s="33" t="s">
        <v>27</v>
      </c>
      <c r="C2079" s="36" t="str">
        <f ca="1">VLOOKUP(Tabla1[[#This Row],[Cuenta]],TABLAS!$C:$D,2,0)</f>
        <v>DEPRECIACIÓN, MAQ Y EQUIPOS</v>
      </c>
      <c r="D2079" s="33" t="s">
        <v>40</v>
      </c>
      <c r="E2079" s="39" t="str">
        <f ca="1">VLOOKUP(RANDBETWEEN(1,65),TABLAS!$B$4:$D$68,2,0)</f>
        <v>Deprec.Edificaciones Costo</v>
      </c>
      <c r="F2079" s="41">
        <f t="shared" ca="1" si="32"/>
        <v>9378</v>
      </c>
      <c r="G2079" s="41">
        <f ca="1">RANDBETWEEN(70,130)/100*Tabla1[[#This Row],[Valor Meta 2019]]</f>
        <v>10878.48</v>
      </c>
      <c r="H2079" s="40">
        <f ca="1">RANDBETWEEN(70,120)/100*Tabla1[[#This Row],[Valor Real 2019]]</f>
        <v>9137.9231999999993</v>
      </c>
    </row>
    <row r="2080" spans="2:8" x14ac:dyDescent="0.25">
      <c r="B2080" s="33" t="s">
        <v>27</v>
      </c>
      <c r="C2080" s="36" t="str">
        <f ca="1">VLOOKUP(Tabla1[[#This Row],[Cuenta]],TABLAS!$C:$D,2,0)</f>
        <v>DEPRECIACIÓN, MAQ Y EQUIPOS</v>
      </c>
      <c r="D2080" s="33" t="s">
        <v>40</v>
      </c>
      <c r="E2080" s="39" t="str">
        <f ca="1">VLOOKUP(RANDBETWEEN(1,65),TABLAS!$B$4:$D$68,2,0)</f>
        <v>Depre.Equipos diversos leasing</v>
      </c>
      <c r="F2080" s="41">
        <f t="shared" ca="1" si="32"/>
        <v>9454</v>
      </c>
      <c r="G2080" s="41">
        <f ca="1">RANDBETWEEN(70,130)/100*Tabla1[[#This Row],[Valor Meta 2019]]</f>
        <v>9454</v>
      </c>
      <c r="H2080" s="40">
        <f ca="1">RANDBETWEEN(70,120)/100*Tabla1[[#This Row],[Valor Real 2019]]</f>
        <v>9454</v>
      </c>
    </row>
    <row r="2081" spans="2:8" x14ac:dyDescent="0.25">
      <c r="B2081" s="33" t="s">
        <v>27</v>
      </c>
      <c r="C2081" s="36" t="str">
        <f ca="1">VLOOKUP(Tabla1[[#This Row],[Cuenta]],TABLAS!$C:$D,2,0)</f>
        <v>PERSONAL</v>
      </c>
      <c r="D2081" s="33" t="s">
        <v>40</v>
      </c>
      <c r="E2081" s="39" t="str">
        <f ca="1">VLOOKUP(RANDBETWEEN(1,65),TABLAS!$B$4:$D$68,2,0)</f>
        <v>Gratificaciones Extraordinarias Empleados</v>
      </c>
      <c r="F2081" s="41">
        <f t="shared" ca="1" si="32"/>
        <v>11374</v>
      </c>
      <c r="G2081" s="41">
        <f ca="1">RANDBETWEEN(70,130)/100*Tabla1[[#This Row],[Valor Meta 2019]]</f>
        <v>14558.720000000001</v>
      </c>
      <c r="H2081" s="40">
        <f ca="1">RANDBETWEEN(70,120)/100*Tabla1[[#This Row],[Valor Real 2019]]</f>
        <v>17179.2896</v>
      </c>
    </row>
    <row r="2082" spans="2:8" x14ac:dyDescent="0.25">
      <c r="B2082" s="33" t="s">
        <v>27</v>
      </c>
      <c r="C2082" s="36" t="str">
        <f ca="1">VLOOKUP(Tabla1[[#This Row],[Cuenta]],TABLAS!$C:$D,2,0)</f>
        <v>SERVICIOS DE TERCEROS</v>
      </c>
      <c r="D2082" s="33" t="s">
        <v>40</v>
      </c>
      <c r="E2082" s="39" t="str">
        <f ca="1">VLOOKUP(RANDBETWEEN(1,65),TABLAS!$B$4:$D$68,2,0)</f>
        <v>Alquileres</v>
      </c>
      <c r="F2082" s="41">
        <f t="shared" ca="1" si="32"/>
        <v>27569</v>
      </c>
      <c r="G2082" s="41">
        <f ca="1">RANDBETWEEN(70,130)/100*Tabla1[[#This Row],[Valor Meta 2019]]</f>
        <v>32255.73</v>
      </c>
      <c r="H2082" s="40">
        <f ca="1">RANDBETWEEN(70,120)/100*Tabla1[[#This Row],[Valor Real 2019]]</f>
        <v>29675.2716</v>
      </c>
    </row>
    <row r="2083" spans="2:8" x14ac:dyDescent="0.25">
      <c r="B2083" s="33" t="s">
        <v>27</v>
      </c>
      <c r="C2083" s="36" t="str">
        <f ca="1">VLOOKUP(Tabla1[[#This Row],[Cuenta]],TABLAS!$C:$D,2,0)</f>
        <v>PERSONAL</v>
      </c>
      <c r="D2083" s="33" t="s">
        <v>40</v>
      </c>
      <c r="E2083" s="39" t="str">
        <f ca="1">VLOOKUP(RANDBETWEEN(1,65),TABLAS!$B$4:$D$68,2,0)</f>
        <v>Gratificaciones Extraordinarias Empleados</v>
      </c>
      <c r="F2083" s="41">
        <f t="shared" ca="1" si="32"/>
        <v>8489</v>
      </c>
      <c r="G2083" s="41">
        <f ca="1">RANDBETWEEN(70,130)/100*Tabla1[[#This Row],[Valor Meta 2019]]</f>
        <v>9847.24</v>
      </c>
      <c r="H2083" s="40">
        <f ca="1">RANDBETWEEN(70,120)/100*Tabla1[[#This Row],[Valor Real 2019]]</f>
        <v>11225.853599999999</v>
      </c>
    </row>
    <row r="2084" spans="2:8" x14ac:dyDescent="0.25">
      <c r="B2084" s="33" t="s">
        <v>27</v>
      </c>
      <c r="C2084" s="36" t="str">
        <f ca="1">VLOOKUP(Tabla1[[#This Row],[Cuenta]],TABLAS!$C:$D,2,0)</f>
        <v>SERVICIOS DE TERCEROS</v>
      </c>
      <c r="D2084" s="33" t="s">
        <v>40</v>
      </c>
      <c r="E2084" s="39" t="str">
        <f ca="1">VLOOKUP(RANDBETWEEN(1,65),TABLAS!$B$4:$D$68,2,0)</f>
        <v>Selección Y Eval. Pe</v>
      </c>
      <c r="F2084" s="41">
        <f t="shared" ca="1" si="32"/>
        <v>9200</v>
      </c>
      <c r="G2084" s="41">
        <f ca="1">RANDBETWEEN(70,130)/100*Tabla1[[#This Row],[Valor Meta 2019]]</f>
        <v>6624</v>
      </c>
      <c r="H2084" s="40">
        <f ca="1">RANDBETWEEN(70,120)/100*Tabla1[[#This Row],[Valor Real 2019]]</f>
        <v>6292.7999999999993</v>
      </c>
    </row>
    <row r="2085" spans="2:8" x14ac:dyDescent="0.25">
      <c r="B2085" s="33" t="s">
        <v>27</v>
      </c>
      <c r="C2085" s="36" t="str">
        <f ca="1">VLOOKUP(Tabla1[[#This Row],[Cuenta]],TABLAS!$C:$D,2,0)</f>
        <v>PERSONAL</v>
      </c>
      <c r="D2085" s="33" t="s">
        <v>40</v>
      </c>
      <c r="E2085" s="39" t="str">
        <f ca="1">VLOOKUP(RANDBETWEEN(1,65),TABLAS!$B$4:$D$68,2,0)</f>
        <v>Gratificaciones Extraordinarias Empleados</v>
      </c>
      <c r="F2085" s="41">
        <f t="shared" ca="1" si="32"/>
        <v>8280</v>
      </c>
      <c r="G2085" s="41">
        <f ca="1">RANDBETWEEN(70,130)/100*Tabla1[[#This Row],[Valor Meta 2019]]</f>
        <v>10267.200000000001</v>
      </c>
      <c r="H2085" s="40">
        <f ca="1">RANDBETWEEN(70,120)/100*Tabla1[[#This Row],[Valor Real 2019]]</f>
        <v>12115.296</v>
      </c>
    </row>
    <row r="2086" spans="2:8" x14ac:dyDescent="0.25">
      <c r="B2086" s="33" t="s">
        <v>27</v>
      </c>
      <c r="C2086" s="36" t="str">
        <f ca="1">VLOOKUP(Tabla1[[#This Row],[Cuenta]],TABLAS!$C:$D,2,0)</f>
        <v>PERSONAL</v>
      </c>
      <c r="D2086" s="33" t="s">
        <v>41</v>
      </c>
      <c r="E2086" s="39" t="str">
        <f ca="1">VLOOKUP(RANDBETWEEN(1,65),TABLAS!$B$4:$D$68,2,0)</f>
        <v>Vacaciones</v>
      </c>
      <c r="F2086" s="41">
        <f t="shared" ca="1" si="32"/>
        <v>20531</v>
      </c>
      <c r="G2086" s="41">
        <f ca="1">RANDBETWEEN(70,130)/100*Tabla1[[#This Row],[Valor Meta 2019]]</f>
        <v>22994.720000000001</v>
      </c>
      <c r="H2086" s="40">
        <f ca="1">RANDBETWEEN(70,120)/100*Tabla1[[#This Row],[Valor Real 2019]]</f>
        <v>20235.353600000002</v>
      </c>
    </row>
    <row r="2087" spans="2:8" x14ac:dyDescent="0.25">
      <c r="B2087" s="33" t="s">
        <v>27</v>
      </c>
      <c r="C2087" s="36" t="str">
        <f ca="1">VLOOKUP(Tabla1[[#This Row],[Cuenta]],TABLAS!$C:$D,2,0)</f>
        <v>PERSONAL</v>
      </c>
      <c r="D2087" s="33" t="s">
        <v>41</v>
      </c>
      <c r="E2087" s="39" t="str">
        <f ca="1">VLOOKUP(RANDBETWEEN(1,65),TABLAS!$B$4:$D$68,2,0)</f>
        <v>Indemnizacion Despido Arbitrario</v>
      </c>
      <c r="F2087" s="41">
        <f t="shared" ca="1" si="32"/>
        <v>22176</v>
      </c>
      <c r="G2087" s="41">
        <f ca="1">RANDBETWEEN(70,130)/100*Tabla1[[#This Row],[Valor Meta 2019]]</f>
        <v>21510.720000000001</v>
      </c>
      <c r="H2087" s="40">
        <f ca="1">RANDBETWEEN(70,120)/100*Tabla1[[#This Row],[Valor Real 2019]]</f>
        <v>24092.006400000002</v>
      </c>
    </row>
    <row r="2088" spans="2:8" x14ac:dyDescent="0.25">
      <c r="B2088" s="33" t="s">
        <v>27</v>
      </c>
      <c r="C2088" s="36" t="str">
        <f ca="1">VLOOKUP(Tabla1[[#This Row],[Cuenta]],TABLAS!$C:$D,2,0)</f>
        <v>GESTIÓN</v>
      </c>
      <c r="D2088" s="33" t="s">
        <v>41</v>
      </c>
      <c r="E2088" s="39" t="str">
        <f ca="1">VLOOKUP(RANDBETWEEN(1,65),TABLAS!$B$4:$D$68,2,0)</f>
        <v>Seguros-vehiculos</v>
      </c>
      <c r="F2088" s="41">
        <f t="shared" ca="1" si="32"/>
        <v>17572</v>
      </c>
      <c r="G2088" s="41">
        <f ca="1">RANDBETWEEN(70,130)/100*Tabla1[[#This Row],[Valor Meta 2019]]</f>
        <v>20910.68</v>
      </c>
      <c r="H2088" s="40">
        <f ca="1">RANDBETWEEN(70,120)/100*Tabla1[[#This Row],[Valor Real 2019]]</f>
        <v>17355.864399999999</v>
      </c>
    </row>
    <row r="2089" spans="2:8" x14ac:dyDescent="0.25">
      <c r="B2089" s="33" t="s">
        <v>27</v>
      </c>
      <c r="C2089" s="36" t="str">
        <f ca="1">VLOOKUP(Tabla1[[#This Row],[Cuenta]],TABLAS!$C:$D,2,0)</f>
        <v>GESTIÓN</v>
      </c>
      <c r="D2089" s="33" t="s">
        <v>41</v>
      </c>
      <c r="E2089" s="39" t="str">
        <f ca="1">VLOOKUP(RANDBETWEEN(1,65),TABLAS!$B$4:$D$68,2,0)</f>
        <v>Costo neto enajenaci¾n</v>
      </c>
      <c r="F2089" s="41">
        <f t="shared" ca="1" si="32"/>
        <v>12024</v>
      </c>
      <c r="G2089" s="41">
        <f ca="1">RANDBETWEEN(70,130)/100*Tabla1[[#This Row],[Valor Meta 2019]]</f>
        <v>8777.52</v>
      </c>
      <c r="H2089" s="40">
        <f ca="1">RANDBETWEEN(70,120)/100*Tabla1[[#This Row],[Valor Real 2019]]</f>
        <v>9918.5975999999991</v>
      </c>
    </row>
    <row r="2090" spans="2:8" x14ac:dyDescent="0.25">
      <c r="B2090" s="33" t="s">
        <v>27</v>
      </c>
      <c r="C2090" s="36" t="str">
        <f ca="1">VLOOKUP(Tabla1[[#This Row],[Cuenta]],TABLAS!$C:$D,2,0)</f>
        <v>PERSONAL</v>
      </c>
      <c r="D2090" s="33" t="s">
        <v>41</v>
      </c>
      <c r="E2090" s="39" t="str">
        <f ca="1">VLOOKUP(RANDBETWEEN(1,65),TABLAS!$B$4:$D$68,2,0)</f>
        <v>Vacaciones</v>
      </c>
      <c r="F2090" s="41">
        <f t="shared" ca="1" si="32"/>
        <v>15100</v>
      </c>
      <c r="G2090" s="41">
        <f ca="1">RANDBETWEEN(70,130)/100*Tabla1[[#This Row],[Valor Meta 2019]]</f>
        <v>18120</v>
      </c>
      <c r="H2090" s="40">
        <f ca="1">RANDBETWEEN(70,120)/100*Tabla1[[#This Row],[Valor Real 2019]]</f>
        <v>14677.2</v>
      </c>
    </row>
    <row r="2091" spans="2:8" x14ac:dyDescent="0.25">
      <c r="B2091" s="33" t="s">
        <v>27</v>
      </c>
      <c r="C2091" s="36" t="str">
        <f ca="1">VLOOKUP(Tabla1[[#This Row],[Cuenta]],TABLAS!$C:$D,2,0)</f>
        <v>GESTIÓN</v>
      </c>
      <c r="D2091" s="33" t="s">
        <v>41</v>
      </c>
      <c r="E2091" s="39" t="str">
        <f ca="1">VLOOKUP(RANDBETWEEN(1,65),TABLAS!$B$4:$D$68,2,0)</f>
        <v>Movilidad</v>
      </c>
      <c r="F2091" s="41">
        <f t="shared" ca="1" si="32"/>
        <v>11224</v>
      </c>
      <c r="G2091" s="41">
        <f ca="1">RANDBETWEEN(70,130)/100*Tabla1[[#This Row],[Valor Meta 2019]]</f>
        <v>10999.52</v>
      </c>
      <c r="H2091" s="40">
        <f ca="1">RANDBETWEEN(70,120)/100*Tabla1[[#This Row],[Valor Real 2019]]</f>
        <v>8029.6495999999997</v>
      </c>
    </row>
    <row r="2092" spans="2:8" x14ac:dyDescent="0.25">
      <c r="B2092" s="33" t="s">
        <v>27</v>
      </c>
      <c r="C2092" s="36" t="str">
        <f ca="1">VLOOKUP(Tabla1[[#This Row],[Cuenta]],TABLAS!$C:$D,2,0)</f>
        <v>SERVICIOS DE TERCEROS</v>
      </c>
      <c r="D2092" s="33" t="s">
        <v>42</v>
      </c>
      <c r="E2092" s="39" t="str">
        <f ca="1">VLOOKUP(RANDBETWEEN(1,65),TABLAS!$B$4:$D$68,2,0)</f>
        <v>Servicio de montacarga</v>
      </c>
      <c r="F2092" s="41">
        <f t="shared" ca="1" si="32"/>
        <v>15602</v>
      </c>
      <c r="G2092" s="41">
        <f ca="1">RANDBETWEEN(70,130)/100*Tabla1[[#This Row],[Valor Meta 2019]]</f>
        <v>18878.419999999998</v>
      </c>
      <c r="H2092" s="40">
        <f ca="1">RANDBETWEEN(70,120)/100*Tabla1[[#This Row],[Valor Real 2019]]</f>
        <v>13592.462399999999</v>
      </c>
    </row>
    <row r="2093" spans="2:8" x14ac:dyDescent="0.25">
      <c r="B2093" s="33" t="s">
        <v>27</v>
      </c>
      <c r="C2093" s="36" t="str">
        <f ca="1">VLOOKUP(Tabla1[[#This Row],[Cuenta]],TABLAS!$C:$D,2,0)</f>
        <v>DEPRECIACIÓN, MAQ Y EQUIPOS</v>
      </c>
      <c r="D2093" s="33" t="s">
        <v>42</v>
      </c>
      <c r="E2093" s="39" t="str">
        <f ca="1">VLOOKUP(RANDBETWEEN(1,65),TABLAS!$B$4:$D$68,2,0)</f>
        <v>Deprec.Equipo de transporte leasing</v>
      </c>
      <c r="F2093" s="41">
        <f t="shared" ca="1" si="32"/>
        <v>14574</v>
      </c>
      <c r="G2093" s="41">
        <f ca="1">RANDBETWEEN(70,130)/100*Tabla1[[#This Row],[Valor Meta 2019]]</f>
        <v>12533.64</v>
      </c>
      <c r="H2093" s="40">
        <f ca="1">RANDBETWEEN(70,120)/100*Tabla1[[#This Row],[Valor Real 2019]]</f>
        <v>10277.584799999999</v>
      </c>
    </row>
    <row r="2094" spans="2:8" x14ac:dyDescent="0.25">
      <c r="B2094" s="33" t="s">
        <v>27</v>
      </c>
      <c r="C2094" s="36" t="str">
        <f ca="1">VLOOKUP(Tabla1[[#This Row],[Cuenta]],TABLAS!$C:$D,2,0)</f>
        <v>SERVICIOS DE TERCEROS</v>
      </c>
      <c r="D2094" s="33" t="s">
        <v>42</v>
      </c>
      <c r="E2094" s="39" t="str">
        <f ca="1">VLOOKUP(RANDBETWEEN(1,65),TABLAS!$B$4:$D$68,2,0)</f>
        <v>Estibas</v>
      </c>
      <c r="F2094" s="41">
        <f t="shared" ca="1" si="32"/>
        <v>18950</v>
      </c>
      <c r="G2094" s="41">
        <f ca="1">RANDBETWEEN(70,130)/100*Tabla1[[#This Row],[Valor Meta 2019]]</f>
        <v>18950</v>
      </c>
      <c r="H2094" s="40">
        <f ca="1">RANDBETWEEN(70,120)/100*Tabla1[[#This Row],[Valor Real 2019]]</f>
        <v>19329</v>
      </c>
    </row>
    <row r="2095" spans="2:8" x14ac:dyDescent="0.25">
      <c r="B2095" s="33" t="s">
        <v>27</v>
      </c>
      <c r="C2095" s="36" t="str">
        <f ca="1">VLOOKUP(Tabla1[[#This Row],[Cuenta]],TABLAS!$C:$D,2,0)</f>
        <v>SERVICIOS DE TERCEROS</v>
      </c>
      <c r="D2095" s="33" t="s">
        <v>42</v>
      </c>
      <c r="E2095" s="39" t="str">
        <f ca="1">VLOOKUP(RANDBETWEEN(1,65),TABLAS!$B$4:$D$68,2,0)</f>
        <v>Mantenimiento / Reparaciones</v>
      </c>
      <c r="F2095" s="41">
        <f t="shared" ca="1" si="32"/>
        <v>24918</v>
      </c>
      <c r="G2095" s="41">
        <f ca="1">RANDBETWEEN(70,130)/100*Tabla1[[#This Row],[Valor Meta 2019]]</f>
        <v>19934.400000000001</v>
      </c>
      <c r="H2095" s="40">
        <f ca="1">RANDBETWEEN(70,120)/100*Tabla1[[#This Row],[Valor Real 2019]]</f>
        <v>22127.184000000005</v>
      </c>
    </row>
    <row r="2096" spans="2:8" x14ac:dyDescent="0.25">
      <c r="B2096" s="33" t="s">
        <v>27</v>
      </c>
      <c r="C2096" s="36" t="str">
        <f ca="1">VLOOKUP(Tabla1[[#This Row],[Cuenta]],TABLAS!$C:$D,2,0)</f>
        <v>DEPRECIACIÓN, MAQ Y EQUIPOS</v>
      </c>
      <c r="D2096" s="33" t="s">
        <v>42</v>
      </c>
      <c r="E2096" s="39" t="str">
        <f ca="1">VLOOKUP(RANDBETWEEN(1,65),TABLAS!$B$4:$D$68,2,0)</f>
        <v>Deprec. Edificaciones leasing</v>
      </c>
      <c r="F2096" s="41">
        <f t="shared" ca="1" si="32"/>
        <v>12132</v>
      </c>
      <c r="G2096" s="41">
        <f ca="1">RANDBETWEEN(70,130)/100*Tabla1[[#This Row],[Valor Meta 2019]]</f>
        <v>15528.960000000001</v>
      </c>
      <c r="H2096" s="40">
        <f ca="1">RANDBETWEEN(70,120)/100*Tabla1[[#This Row],[Valor Real 2019]]</f>
        <v>18168.8832</v>
      </c>
    </row>
    <row r="2097" spans="2:8" x14ac:dyDescent="0.25">
      <c r="B2097" s="33" t="s">
        <v>27</v>
      </c>
      <c r="C2097" s="36" t="str">
        <f ca="1">VLOOKUP(Tabla1[[#This Row],[Cuenta]],TABLAS!$C:$D,2,0)</f>
        <v>PERSONAL</v>
      </c>
      <c r="D2097" s="33" t="s">
        <v>42</v>
      </c>
      <c r="E2097" s="39" t="str">
        <f ca="1">VLOOKUP(RANDBETWEEN(1,65),TABLAS!$B$4:$D$68,2,0)</f>
        <v>Participacion de utilidades</v>
      </c>
      <c r="F2097" s="41">
        <f t="shared" ca="1" si="32"/>
        <v>11242</v>
      </c>
      <c r="G2097" s="41">
        <f ca="1">RANDBETWEEN(70,130)/100*Tabla1[[#This Row],[Valor Meta 2019]]</f>
        <v>13490.4</v>
      </c>
      <c r="H2097" s="40">
        <f ca="1">RANDBETWEEN(70,120)/100*Tabla1[[#This Row],[Valor Real 2019]]</f>
        <v>13220.591999999999</v>
      </c>
    </row>
    <row r="2098" spans="2:8" x14ac:dyDescent="0.25">
      <c r="B2098" s="33" t="s">
        <v>27</v>
      </c>
      <c r="C2098" s="36" t="str">
        <f ca="1">VLOOKUP(Tabla1[[#This Row],[Cuenta]],TABLAS!$C:$D,2,0)</f>
        <v>SERVICIOS DE TERCEROS</v>
      </c>
      <c r="D2098" s="33" t="s">
        <v>42</v>
      </c>
      <c r="E2098" s="39" t="str">
        <f ca="1">VLOOKUP(RANDBETWEEN(1,65),TABLAS!$B$4:$D$68,2,0)</f>
        <v>Estibas</v>
      </c>
      <c r="F2098" s="41">
        <f t="shared" ca="1" si="32"/>
        <v>25728</v>
      </c>
      <c r="G2098" s="41">
        <f ca="1">RANDBETWEEN(70,130)/100*Tabla1[[#This Row],[Valor Meta 2019]]</f>
        <v>22383.360000000001</v>
      </c>
      <c r="H2098" s="40">
        <f ca="1">RANDBETWEEN(70,120)/100*Tabla1[[#This Row],[Valor Real 2019]]</f>
        <v>21711.859199999999</v>
      </c>
    </row>
    <row r="2099" spans="2:8" x14ac:dyDescent="0.25">
      <c r="B2099" s="33" t="s">
        <v>27</v>
      </c>
      <c r="C2099" s="36" t="str">
        <f ca="1">VLOOKUP(Tabla1[[#This Row],[Cuenta]],TABLAS!$C:$D,2,0)</f>
        <v>DEPRECIACIÓN, MAQ Y EQUIPOS</v>
      </c>
      <c r="D2099" s="33" t="s">
        <v>42</v>
      </c>
      <c r="E2099" s="39" t="str">
        <f ca="1">VLOOKUP(RANDBETWEEN(1,65),TABLAS!$B$4:$D$68,2,0)</f>
        <v>Dperec.Muebles y enseres Costo</v>
      </c>
      <c r="F2099" s="41">
        <f t="shared" ca="1" si="32"/>
        <v>18483</v>
      </c>
      <c r="G2099" s="41">
        <f ca="1">RANDBETWEEN(70,130)/100*Tabla1[[#This Row],[Valor Meta 2019]]</f>
        <v>15340.89</v>
      </c>
      <c r="H2099" s="40">
        <f ca="1">RANDBETWEEN(70,120)/100*Tabla1[[#This Row],[Valor Real 2019]]</f>
        <v>15034.072199999999</v>
      </c>
    </row>
    <row r="2100" spans="2:8" x14ac:dyDescent="0.25">
      <c r="B2100" s="33" t="s">
        <v>27</v>
      </c>
      <c r="C2100" s="36" t="str">
        <f ca="1">VLOOKUP(Tabla1[[#This Row],[Cuenta]],TABLAS!$C:$D,2,0)</f>
        <v>DEPRECIACIÓN, MAQ Y EQUIPOS</v>
      </c>
      <c r="D2100" s="33" t="s">
        <v>42</v>
      </c>
      <c r="E2100" s="39" t="str">
        <f ca="1">VLOOKUP(RANDBETWEEN(1,65),TABLAS!$B$4:$D$68,2,0)</f>
        <v>Amortiz.Software Costo</v>
      </c>
      <c r="F2100" s="41">
        <f t="shared" ca="1" si="32"/>
        <v>22034</v>
      </c>
      <c r="G2100" s="41">
        <f ca="1">RANDBETWEEN(70,130)/100*Tabla1[[#This Row],[Valor Meta 2019]]</f>
        <v>20050.940000000002</v>
      </c>
      <c r="H2100" s="40">
        <f ca="1">RANDBETWEEN(70,120)/100*Tabla1[[#This Row],[Valor Real 2019]]</f>
        <v>14837.695600000001</v>
      </c>
    </row>
    <row r="2101" spans="2:8" x14ac:dyDescent="0.25">
      <c r="B2101" s="33" t="s">
        <v>27</v>
      </c>
      <c r="C2101" s="36" t="str">
        <f ca="1">VLOOKUP(Tabla1[[#This Row],[Cuenta]],TABLAS!$C:$D,2,0)</f>
        <v>SERVICIOS DE TERCEROS</v>
      </c>
      <c r="D2101" s="33" t="s">
        <v>42</v>
      </c>
      <c r="E2101" s="39" t="str">
        <f ca="1">VLOOKUP(RANDBETWEEN(1,65),TABLAS!$B$4:$D$68,2,0)</f>
        <v>Servicio de personal (service)</v>
      </c>
      <c r="F2101" s="41">
        <f t="shared" ca="1" si="32"/>
        <v>20899</v>
      </c>
      <c r="G2101" s="41">
        <f ca="1">RANDBETWEEN(70,130)/100*Tabla1[[#This Row],[Valor Meta 2019]]</f>
        <v>16510.21</v>
      </c>
      <c r="H2101" s="40">
        <f ca="1">RANDBETWEEN(70,120)/100*Tabla1[[#This Row],[Valor Real 2019]]</f>
        <v>11722.249099999999</v>
      </c>
    </row>
    <row r="2102" spans="2:8" x14ac:dyDescent="0.25">
      <c r="B2102" s="33" t="s">
        <v>27</v>
      </c>
      <c r="C2102" s="36" t="str">
        <f ca="1">VLOOKUP(Tabla1[[#This Row],[Cuenta]],TABLAS!$C:$D,2,0)</f>
        <v>DEPRECIACIÓN, MAQ Y EQUIPOS</v>
      </c>
      <c r="D2102" s="33" t="s">
        <v>42</v>
      </c>
      <c r="E2102" s="39" t="str">
        <f ca="1">VLOOKUP(RANDBETWEEN(1,65),TABLAS!$B$4:$D$68,2,0)</f>
        <v>Deprec. Edificaciones leasing</v>
      </c>
      <c r="F2102" s="41">
        <f t="shared" ca="1" si="32"/>
        <v>28203</v>
      </c>
      <c r="G2102" s="41">
        <f ca="1">RANDBETWEEN(70,130)/100*Tabla1[[#This Row],[Valor Meta 2019]]</f>
        <v>24254.579999999998</v>
      </c>
      <c r="H2102" s="40">
        <f ca="1">RANDBETWEEN(70,120)/100*Tabla1[[#This Row],[Valor Real 2019]]</f>
        <v>23041.850999999999</v>
      </c>
    </row>
    <row r="2103" spans="2:8" x14ac:dyDescent="0.25">
      <c r="B2103" s="33" t="s">
        <v>27</v>
      </c>
      <c r="C2103" s="36" t="str">
        <f ca="1">VLOOKUP(Tabla1[[#This Row],[Cuenta]],TABLAS!$C:$D,2,0)</f>
        <v>SERVICIOS DE TERCEROS</v>
      </c>
      <c r="D2103" s="33" t="s">
        <v>42</v>
      </c>
      <c r="E2103" s="39" t="str">
        <f ca="1">VLOOKUP(RANDBETWEEN(1,65),TABLAS!$B$4:$D$68,2,0)</f>
        <v>Limpieza</v>
      </c>
      <c r="F2103" s="41">
        <f t="shared" ca="1" si="32"/>
        <v>14768</v>
      </c>
      <c r="G2103" s="41">
        <f ca="1">RANDBETWEEN(70,130)/100*Tabla1[[#This Row],[Valor Meta 2019]]</f>
        <v>18312.32</v>
      </c>
      <c r="H2103" s="40">
        <f ca="1">RANDBETWEEN(70,120)/100*Tabla1[[#This Row],[Valor Real 2019]]</f>
        <v>19594.182400000002</v>
      </c>
    </row>
    <row r="2104" spans="2:8" x14ac:dyDescent="0.25">
      <c r="B2104" s="33" t="s">
        <v>27</v>
      </c>
      <c r="C2104" s="36" t="str">
        <f ca="1">VLOOKUP(Tabla1[[#This Row],[Cuenta]],TABLAS!$C:$D,2,0)</f>
        <v>DEPRECIACIÓN, MAQ Y EQUIPOS</v>
      </c>
      <c r="D2104" s="33" t="s">
        <v>42</v>
      </c>
      <c r="E2104" s="39" t="str">
        <f ca="1">VLOOKUP(RANDBETWEEN(1,65),TABLAS!$B$4:$D$68,2,0)</f>
        <v>Deprec.Equipo de transporte Costo</v>
      </c>
      <c r="F2104" s="41">
        <f t="shared" ca="1" si="32"/>
        <v>9791</v>
      </c>
      <c r="G2104" s="41">
        <f ca="1">RANDBETWEEN(70,130)/100*Tabla1[[#This Row],[Valor Meta 2019]]</f>
        <v>11553.38</v>
      </c>
      <c r="H2104" s="40">
        <f ca="1">RANDBETWEEN(70,120)/100*Tabla1[[#This Row],[Valor Real 2019]]</f>
        <v>11899.981399999999</v>
      </c>
    </row>
    <row r="2105" spans="2:8" x14ac:dyDescent="0.25">
      <c r="B2105" s="33" t="s">
        <v>27</v>
      </c>
      <c r="C2105" s="36" t="str">
        <f ca="1">VLOOKUP(Tabla1[[#This Row],[Cuenta]],TABLAS!$C:$D,2,0)</f>
        <v>SERVICIOS DE TERCEROS</v>
      </c>
      <c r="D2105" s="33" t="s">
        <v>42</v>
      </c>
      <c r="E2105" s="39" t="str">
        <f ca="1">VLOOKUP(RANDBETWEEN(1,65),TABLAS!$B$4:$D$68,2,0)</f>
        <v>Limpieza</v>
      </c>
      <c r="F2105" s="41">
        <f t="shared" ca="1" si="32"/>
        <v>18935</v>
      </c>
      <c r="G2105" s="41">
        <f ca="1">RANDBETWEEN(70,130)/100*Tabla1[[#This Row],[Valor Meta 2019]]</f>
        <v>19881.75</v>
      </c>
      <c r="H2105" s="40">
        <f ca="1">RANDBETWEEN(70,120)/100*Tabla1[[#This Row],[Valor Real 2019]]</f>
        <v>20677.02</v>
      </c>
    </row>
    <row r="2106" spans="2:8" x14ac:dyDescent="0.25">
      <c r="B2106" s="33" t="s">
        <v>27</v>
      </c>
      <c r="C2106" s="36" t="str">
        <f ca="1">VLOOKUP(Tabla1[[#This Row],[Cuenta]],TABLAS!$C:$D,2,0)</f>
        <v>SERVICIOS DE TERCEROS</v>
      </c>
      <c r="D2106" s="33" t="s">
        <v>42</v>
      </c>
      <c r="E2106" s="39" t="str">
        <f ca="1">VLOOKUP(RANDBETWEEN(1,65),TABLAS!$B$4:$D$68,2,0)</f>
        <v>Vigilancia</v>
      </c>
      <c r="F2106" s="41">
        <f t="shared" ca="1" si="32"/>
        <v>20197</v>
      </c>
      <c r="G2106" s="41">
        <f ca="1">RANDBETWEEN(70,130)/100*Tabla1[[#This Row],[Valor Meta 2019]]</f>
        <v>17571.39</v>
      </c>
      <c r="H2106" s="40">
        <f ca="1">RANDBETWEEN(70,120)/100*Tabla1[[#This Row],[Valor Real 2019]]</f>
        <v>18977.101200000001</v>
      </c>
    </row>
    <row r="2107" spans="2:8" x14ac:dyDescent="0.25">
      <c r="B2107" s="33" t="s">
        <v>27</v>
      </c>
      <c r="C2107" s="36" t="str">
        <f ca="1">VLOOKUP(Tabla1[[#This Row],[Cuenta]],TABLAS!$C:$D,2,0)</f>
        <v>SERVICIOS DE TERCEROS</v>
      </c>
      <c r="D2107" s="33" t="s">
        <v>43</v>
      </c>
      <c r="E2107" s="39" t="str">
        <f ca="1">VLOOKUP(RANDBETWEEN(1,65),TABLAS!$B$4:$D$68,2,0)</f>
        <v>Consultorias</v>
      </c>
      <c r="F2107" s="41">
        <f t="shared" ca="1" si="32"/>
        <v>29338</v>
      </c>
      <c r="G2107" s="41">
        <f ca="1">RANDBETWEEN(70,130)/100*Tabla1[[#This Row],[Valor Meta 2019]]</f>
        <v>25230.68</v>
      </c>
      <c r="H2107" s="40">
        <f ca="1">RANDBETWEEN(70,120)/100*Tabla1[[#This Row],[Valor Real 2019]]</f>
        <v>24978.373200000002</v>
      </c>
    </row>
    <row r="2108" spans="2:8" x14ac:dyDescent="0.25">
      <c r="B2108" s="33" t="s">
        <v>27</v>
      </c>
      <c r="C2108" s="36" t="str">
        <f ca="1">VLOOKUP(Tabla1[[#This Row],[Cuenta]],TABLAS!$C:$D,2,0)</f>
        <v>DEPRECIACIÓN, MAQ Y EQUIPOS</v>
      </c>
      <c r="D2108" s="33" t="s">
        <v>43</v>
      </c>
      <c r="E2108" s="39" t="str">
        <f ca="1">VLOOKUP(RANDBETWEEN(1,65),TABLAS!$B$4:$D$68,2,0)</f>
        <v>Amortiz.Software Costo</v>
      </c>
      <c r="F2108" s="41">
        <f t="shared" ca="1" si="32"/>
        <v>25699</v>
      </c>
      <c r="G2108" s="41">
        <f ca="1">RANDBETWEEN(70,130)/100*Tabla1[[#This Row],[Valor Meta 2019]]</f>
        <v>25185.02</v>
      </c>
      <c r="H2108" s="40">
        <f ca="1">RANDBETWEEN(70,120)/100*Tabla1[[#This Row],[Valor Real 2019]]</f>
        <v>20399.8662</v>
      </c>
    </row>
    <row r="2109" spans="2:8" x14ac:dyDescent="0.25">
      <c r="B2109" s="33" t="s">
        <v>27</v>
      </c>
      <c r="C2109" s="36" t="str">
        <f ca="1">VLOOKUP(Tabla1[[#This Row],[Cuenta]],TABLAS!$C:$D,2,0)</f>
        <v>DEPRECIACIÓN, MAQ Y EQUIPOS</v>
      </c>
      <c r="D2109" s="33" t="s">
        <v>43</v>
      </c>
      <c r="E2109" s="39" t="str">
        <f ca="1">VLOOKUP(RANDBETWEEN(1,65),TABLAS!$B$4:$D$68,2,0)</f>
        <v>Deprec.Maquinarias leasing</v>
      </c>
      <c r="F2109" s="41">
        <f t="shared" ca="1" si="32"/>
        <v>12049</v>
      </c>
      <c r="G2109" s="41">
        <f ca="1">RANDBETWEEN(70,130)/100*Tabla1[[#This Row],[Valor Meta 2019]]</f>
        <v>15422.720000000001</v>
      </c>
      <c r="H2109" s="40">
        <f ca="1">RANDBETWEEN(70,120)/100*Tabla1[[#This Row],[Valor Real 2019]]</f>
        <v>11567.04</v>
      </c>
    </row>
    <row r="2110" spans="2:8" x14ac:dyDescent="0.25">
      <c r="B2110" s="33" t="s">
        <v>27</v>
      </c>
      <c r="C2110" s="36" t="str">
        <f ca="1">VLOOKUP(Tabla1[[#This Row],[Cuenta]],TABLAS!$C:$D,2,0)</f>
        <v>DEPRECIACIÓN, MAQ Y EQUIPOS</v>
      </c>
      <c r="D2110" s="33" t="s">
        <v>43</v>
      </c>
      <c r="E2110" s="39" t="str">
        <f ca="1">VLOOKUP(RANDBETWEEN(1,65),TABLAS!$B$4:$D$68,2,0)</f>
        <v>Depre.Equipos diversos leasing</v>
      </c>
      <c r="F2110" s="41">
        <f t="shared" ca="1" si="32"/>
        <v>13619</v>
      </c>
      <c r="G2110" s="41">
        <f ca="1">RANDBETWEEN(70,130)/100*Tabla1[[#This Row],[Valor Meta 2019]]</f>
        <v>17432.32</v>
      </c>
      <c r="H2110" s="40">
        <f ca="1">RANDBETWEEN(70,120)/100*Tabla1[[#This Row],[Valor Real 2019]]</f>
        <v>12725.5936</v>
      </c>
    </row>
    <row r="2111" spans="2:8" x14ac:dyDescent="0.25">
      <c r="B2111" s="33" t="s">
        <v>27</v>
      </c>
      <c r="C2111" s="36" t="str">
        <f ca="1">VLOOKUP(Tabla1[[#This Row],[Cuenta]],TABLAS!$C:$D,2,0)</f>
        <v>SERVICIOS DE TERCEROS</v>
      </c>
      <c r="D2111" s="33" t="s">
        <v>43</v>
      </c>
      <c r="E2111" s="39" t="str">
        <f ca="1">VLOOKUP(RANDBETWEEN(1,65),TABLAS!$B$4:$D$68,2,0)</f>
        <v>Flete a Provincia</v>
      </c>
      <c r="F2111" s="41">
        <f t="shared" ca="1" si="32"/>
        <v>20922</v>
      </c>
      <c r="G2111" s="41">
        <f ca="1">RANDBETWEEN(70,130)/100*Tabla1[[#This Row],[Valor Meta 2019]]</f>
        <v>22386.54</v>
      </c>
      <c r="H2111" s="40">
        <f ca="1">RANDBETWEEN(70,120)/100*Tabla1[[#This Row],[Valor Real 2019]]</f>
        <v>25968.386399999999</v>
      </c>
    </row>
    <row r="2112" spans="2:8" x14ac:dyDescent="0.25">
      <c r="B2112" s="33" t="s">
        <v>27</v>
      </c>
      <c r="C2112" s="36" t="str">
        <f ca="1">VLOOKUP(Tabla1[[#This Row],[Cuenta]],TABLAS!$C:$D,2,0)</f>
        <v>GESTIÓN</v>
      </c>
      <c r="D2112" s="33" t="s">
        <v>43</v>
      </c>
      <c r="E2112" s="39" t="str">
        <f ca="1">VLOOKUP(RANDBETWEEN(1,65),TABLAS!$B$4:$D$68,2,0)</f>
        <v>Licencias de Sistemas</v>
      </c>
      <c r="F2112" s="41">
        <f t="shared" ca="1" si="32"/>
        <v>15370</v>
      </c>
      <c r="G2112" s="41">
        <f ca="1">RANDBETWEEN(70,130)/100*Tabla1[[#This Row],[Valor Meta 2019]]</f>
        <v>14294.1</v>
      </c>
      <c r="H2112" s="40">
        <f ca="1">RANDBETWEEN(70,120)/100*Tabla1[[#This Row],[Valor Real 2019]]</f>
        <v>10577.634</v>
      </c>
    </row>
    <row r="2113" spans="2:8" x14ac:dyDescent="0.25">
      <c r="B2113" s="33" t="s">
        <v>27</v>
      </c>
      <c r="C2113" s="36" t="str">
        <f ca="1">VLOOKUP(Tabla1[[#This Row],[Cuenta]],TABLAS!$C:$D,2,0)</f>
        <v>DEPRECIACIÓN, MAQ Y EQUIPOS</v>
      </c>
      <c r="D2113" s="33" t="s">
        <v>43</v>
      </c>
      <c r="E2113" s="39" t="str">
        <f ca="1">VLOOKUP(RANDBETWEEN(1,65),TABLAS!$B$4:$D$68,2,0)</f>
        <v>Perd. med-desmedros / merma</v>
      </c>
      <c r="F2113" s="41">
        <f t="shared" ca="1" si="32"/>
        <v>22189</v>
      </c>
      <c r="G2113" s="41">
        <f ca="1">RANDBETWEEN(70,130)/100*Tabla1[[#This Row],[Valor Meta 2019]]</f>
        <v>17973.09</v>
      </c>
      <c r="H2113" s="40">
        <f ca="1">RANDBETWEEN(70,120)/100*Tabla1[[#This Row],[Valor Real 2019]]</f>
        <v>21208.246199999998</v>
      </c>
    </row>
    <row r="2114" spans="2:8" x14ac:dyDescent="0.25">
      <c r="B2114" s="33" t="s">
        <v>27</v>
      </c>
      <c r="C2114" s="36" t="str">
        <f ca="1">VLOOKUP(Tabla1[[#This Row],[Cuenta]],TABLAS!$C:$D,2,0)</f>
        <v>PERSONAL</v>
      </c>
      <c r="D2114" s="33" t="s">
        <v>43</v>
      </c>
      <c r="E2114" s="39" t="str">
        <f ca="1">VLOOKUP(RANDBETWEEN(1,65),TABLAS!$B$4:$D$68,2,0)</f>
        <v>SCTR-Seg complemntario trabajo de riesgo</v>
      </c>
      <c r="F2114" s="41">
        <f t="shared" ca="1" si="32"/>
        <v>8265</v>
      </c>
      <c r="G2114" s="41">
        <f ca="1">RANDBETWEEN(70,130)/100*Tabla1[[#This Row],[Valor Meta 2019]]</f>
        <v>5950.8</v>
      </c>
      <c r="H2114" s="40">
        <f ca="1">RANDBETWEEN(70,120)/100*Tabla1[[#This Row],[Valor Real 2019]]</f>
        <v>5950.8</v>
      </c>
    </row>
    <row r="2115" spans="2:8" x14ac:dyDescent="0.25">
      <c r="B2115" s="33" t="s">
        <v>27</v>
      </c>
      <c r="C2115" s="36" t="str">
        <f ca="1">VLOOKUP(Tabla1[[#This Row],[Cuenta]],TABLAS!$C:$D,2,0)</f>
        <v>GESTIÓN</v>
      </c>
      <c r="D2115" s="33" t="s">
        <v>38</v>
      </c>
      <c r="E2115" s="39" t="str">
        <f ca="1">VLOOKUP(RANDBETWEEN(1,65),TABLAS!$B$4:$D$68,2,0)</f>
        <v>SOAT</v>
      </c>
      <c r="F2115" s="41">
        <f t="shared" ca="1" si="32"/>
        <v>15839</v>
      </c>
      <c r="G2115" s="41">
        <f ca="1">RANDBETWEEN(70,130)/100*Tabla1[[#This Row],[Valor Meta 2019]]</f>
        <v>13621.539999999999</v>
      </c>
      <c r="H2115" s="40">
        <f ca="1">RANDBETWEEN(70,120)/100*Tabla1[[#This Row],[Valor Real 2019]]</f>
        <v>11033.447399999999</v>
      </c>
    </row>
    <row r="2116" spans="2:8" x14ac:dyDescent="0.25">
      <c r="B2116" s="33" t="s">
        <v>27</v>
      </c>
      <c r="C2116" s="36" t="str">
        <f ca="1">VLOOKUP(Tabla1[[#This Row],[Cuenta]],TABLAS!$C:$D,2,0)</f>
        <v>GESTIÓN</v>
      </c>
      <c r="D2116" s="33" t="s">
        <v>38</v>
      </c>
      <c r="E2116" s="39" t="str">
        <f ca="1">VLOOKUP(RANDBETWEEN(1,65),TABLAS!$B$4:$D$68,2,0)</f>
        <v>Otros-Gastos Reparables</v>
      </c>
      <c r="F2116" s="41">
        <f t="shared" ca="1" si="32"/>
        <v>18733</v>
      </c>
      <c r="G2116" s="41">
        <f ca="1">RANDBETWEEN(70,130)/100*Tabla1[[#This Row],[Valor Meta 2019]]</f>
        <v>22104.94</v>
      </c>
      <c r="H2116" s="40">
        <f ca="1">RANDBETWEEN(70,120)/100*Tabla1[[#This Row],[Valor Real 2019]]</f>
        <v>21441.791799999999</v>
      </c>
    </row>
    <row r="2117" spans="2:8" x14ac:dyDescent="0.25">
      <c r="B2117" s="33" t="s">
        <v>27</v>
      </c>
      <c r="C2117" s="36" t="str">
        <f ca="1">VLOOKUP(Tabla1[[#This Row],[Cuenta]],TABLAS!$C:$D,2,0)</f>
        <v>SERVICIOS DE TERCEROS</v>
      </c>
      <c r="D2117" s="33" t="s">
        <v>38</v>
      </c>
      <c r="E2117" s="39" t="str">
        <f ca="1">VLOOKUP(RANDBETWEEN(1,65),TABLAS!$B$4:$D$68,2,0)</f>
        <v>Otros Fletes</v>
      </c>
      <c r="F2117" s="41">
        <f t="shared" ca="1" si="32"/>
        <v>29300</v>
      </c>
      <c r="G2117" s="41">
        <f ca="1">RANDBETWEEN(70,130)/100*Tabla1[[#This Row],[Valor Meta 2019]]</f>
        <v>29593</v>
      </c>
      <c r="H2117" s="40">
        <f ca="1">RANDBETWEEN(70,120)/100*Tabla1[[#This Row],[Valor Real 2019]]</f>
        <v>30184.86</v>
      </c>
    </row>
    <row r="2118" spans="2:8" x14ac:dyDescent="0.25">
      <c r="B2118" s="33" t="s">
        <v>27</v>
      </c>
      <c r="C2118" s="36" t="str">
        <f ca="1">VLOOKUP(Tabla1[[#This Row],[Cuenta]],TABLAS!$C:$D,2,0)</f>
        <v>SERVICIOS DE TERCEROS</v>
      </c>
      <c r="D2118" s="33" t="s">
        <v>38</v>
      </c>
      <c r="E2118" s="39" t="str">
        <f ca="1">VLOOKUP(RANDBETWEEN(1,65),TABLAS!$B$4:$D$68,2,0)</f>
        <v>Energia Electrica</v>
      </c>
      <c r="F2118" s="41">
        <f t="shared" ref="F2118:F2181" ca="1" si="33">RANDBETWEEN(8000,30000)</f>
        <v>23632</v>
      </c>
      <c r="G2118" s="41">
        <f ca="1">RANDBETWEEN(70,130)/100*Tabla1[[#This Row],[Valor Meta 2019]]</f>
        <v>25522.560000000001</v>
      </c>
      <c r="H2118" s="40">
        <f ca="1">RANDBETWEEN(70,120)/100*Tabla1[[#This Row],[Valor Real 2019]]</f>
        <v>22970.304</v>
      </c>
    </row>
    <row r="2119" spans="2:8" x14ac:dyDescent="0.25">
      <c r="B2119" s="33" t="s">
        <v>27</v>
      </c>
      <c r="C2119" s="36" t="str">
        <f ca="1">VLOOKUP(Tabla1[[#This Row],[Cuenta]],TABLAS!$C:$D,2,0)</f>
        <v>DEPRECIACIÓN, MAQ Y EQUIPOS</v>
      </c>
      <c r="D2119" s="33" t="s">
        <v>38</v>
      </c>
      <c r="E2119" s="39" t="str">
        <f ca="1">VLOOKUP(RANDBETWEEN(1,65),TABLAS!$B$4:$D$68,2,0)</f>
        <v>Deprec. Edificaciones leasing</v>
      </c>
      <c r="F2119" s="41">
        <f t="shared" ca="1" si="33"/>
        <v>21288</v>
      </c>
      <c r="G2119" s="41">
        <f ca="1">RANDBETWEEN(70,130)/100*Tabla1[[#This Row],[Valor Meta 2019]]</f>
        <v>27461.52</v>
      </c>
      <c r="H2119" s="40">
        <f ca="1">RANDBETWEEN(70,120)/100*Tabla1[[#This Row],[Valor Real 2019]]</f>
        <v>31855.3632</v>
      </c>
    </row>
    <row r="2120" spans="2:8" x14ac:dyDescent="0.25">
      <c r="B2120" s="33" t="s">
        <v>27</v>
      </c>
      <c r="C2120" s="36" t="str">
        <f ca="1">VLOOKUP(Tabla1[[#This Row],[Cuenta]],TABLAS!$C:$D,2,0)</f>
        <v>SERVICIOS DE TERCEROS</v>
      </c>
      <c r="D2120" s="33" t="s">
        <v>38</v>
      </c>
      <c r="E2120" s="39" t="str">
        <f ca="1">VLOOKUP(RANDBETWEEN(1,65),TABLAS!$B$4:$D$68,2,0)</f>
        <v>Gastos por almacenaje y/o embalaje</v>
      </c>
      <c r="F2120" s="41">
        <f t="shared" ca="1" si="33"/>
        <v>13731</v>
      </c>
      <c r="G2120" s="41">
        <f ca="1">RANDBETWEEN(70,130)/100*Tabla1[[#This Row],[Valor Meta 2019]]</f>
        <v>13044.449999999999</v>
      </c>
      <c r="H2120" s="40">
        <f ca="1">RANDBETWEEN(70,120)/100*Tabla1[[#This Row],[Valor Real 2019]]</f>
        <v>14479.3395</v>
      </c>
    </row>
    <row r="2121" spans="2:8" x14ac:dyDescent="0.25">
      <c r="B2121" s="33" t="s">
        <v>27</v>
      </c>
      <c r="C2121" s="36" t="str">
        <f ca="1">VLOOKUP(Tabla1[[#This Row],[Cuenta]],TABLAS!$C:$D,2,0)</f>
        <v>SERVICIOS DE TERCEROS</v>
      </c>
      <c r="D2121" s="33" t="s">
        <v>39</v>
      </c>
      <c r="E2121" s="39" t="str">
        <f ca="1">VLOOKUP(RANDBETWEEN(1,65),TABLAS!$B$4:$D$68,2,0)</f>
        <v>Limpieza</v>
      </c>
      <c r="F2121" s="41">
        <f t="shared" ca="1" si="33"/>
        <v>23122</v>
      </c>
      <c r="G2121" s="41">
        <f ca="1">RANDBETWEEN(70,130)/100*Tabla1[[#This Row],[Valor Meta 2019]]</f>
        <v>22890.78</v>
      </c>
      <c r="H2121" s="40">
        <f ca="1">RANDBETWEEN(70,120)/100*Tabla1[[#This Row],[Valor Real 2019]]</f>
        <v>23577.503399999998</v>
      </c>
    </row>
    <row r="2122" spans="2:8" x14ac:dyDescent="0.25">
      <c r="B2122" s="33" t="s">
        <v>27</v>
      </c>
      <c r="C2122" s="36" t="str">
        <f ca="1">VLOOKUP(Tabla1[[#This Row],[Cuenta]],TABLAS!$C:$D,2,0)</f>
        <v>SERVICIOS DE TERCEROS</v>
      </c>
      <c r="D2122" s="33" t="s">
        <v>39</v>
      </c>
      <c r="E2122" s="39" t="str">
        <f ca="1">VLOOKUP(RANDBETWEEN(1,65),TABLAS!$B$4:$D$68,2,0)</f>
        <v>Gtos.reclamos de clientes</v>
      </c>
      <c r="F2122" s="41">
        <f t="shared" ca="1" si="33"/>
        <v>11100</v>
      </c>
      <c r="G2122" s="41">
        <f ca="1">RANDBETWEEN(70,130)/100*Tabla1[[#This Row],[Valor Meta 2019]]</f>
        <v>9990</v>
      </c>
      <c r="H2122" s="40">
        <f ca="1">RANDBETWEEN(70,120)/100*Tabla1[[#This Row],[Valor Real 2019]]</f>
        <v>10789.2</v>
      </c>
    </row>
    <row r="2123" spans="2:8" x14ac:dyDescent="0.25">
      <c r="B2123" s="33" t="s">
        <v>27</v>
      </c>
      <c r="C2123" s="36" t="str">
        <f ca="1">VLOOKUP(Tabla1[[#This Row],[Cuenta]],TABLAS!$C:$D,2,0)</f>
        <v>SERVICIOS DE TERCEROS</v>
      </c>
      <c r="D2123" s="33" t="s">
        <v>39</v>
      </c>
      <c r="E2123" s="39" t="str">
        <f ca="1">VLOOKUP(RANDBETWEEN(1,65),TABLAS!$B$4:$D$68,2,0)</f>
        <v>Mantenimiento / Reparaciones</v>
      </c>
      <c r="F2123" s="41">
        <f t="shared" ca="1" si="33"/>
        <v>22261</v>
      </c>
      <c r="G2123" s="41">
        <f ca="1">RANDBETWEEN(70,130)/100*Tabla1[[#This Row],[Valor Meta 2019]]</f>
        <v>25600.149999999998</v>
      </c>
      <c r="H2123" s="40">
        <f ca="1">RANDBETWEEN(70,120)/100*Tabla1[[#This Row],[Valor Real 2019]]</f>
        <v>20480.12</v>
      </c>
    </row>
    <row r="2124" spans="2:8" x14ac:dyDescent="0.25">
      <c r="B2124" s="33" t="s">
        <v>27</v>
      </c>
      <c r="C2124" s="36" t="str">
        <f ca="1">VLOOKUP(Tabla1[[#This Row],[Cuenta]],TABLAS!$C:$D,2,0)</f>
        <v>DEPRECIACIÓN, MAQ Y EQUIPOS</v>
      </c>
      <c r="D2124" s="33" t="s">
        <v>39</v>
      </c>
      <c r="E2124" s="39" t="str">
        <f ca="1">VLOOKUP(RANDBETWEEN(1,65),TABLAS!$B$4:$D$68,2,0)</f>
        <v>Deprec.Equipos diversos Costo</v>
      </c>
      <c r="F2124" s="41">
        <f t="shared" ca="1" si="33"/>
        <v>18617</v>
      </c>
      <c r="G2124" s="41">
        <f ca="1">RANDBETWEEN(70,130)/100*Tabla1[[#This Row],[Valor Meta 2019]]</f>
        <v>21037.21</v>
      </c>
      <c r="H2124" s="40">
        <f ca="1">RANDBETWEEN(70,120)/100*Tabla1[[#This Row],[Valor Real 2019]]</f>
        <v>23772.047299999998</v>
      </c>
    </row>
    <row r="2125" spans="2:8" x14ac:dyDescent="0.25">
      <c r="B2125" s="33" t="s">
        <v>27</v>
      </c>
      <c r="C2125" s="36" t="str">
        <f ca="1">VLOOKUP(Tabla1[[#This Row],[Cuenta]],TABLAS!$C:$D,2,0)</f>
        <v>GESTIÓN</v>
      </c>
      <c r="D2125" s="33" t="s">
        <v>39</v>
      </c>
      <c r="E2125" s="39" t="str">
        <f ca="1">VLOOKUP(RANDBETWEEN(1,65),TABLAS!$B$4:$D$68,2,0)</f>
        <v>comprobantes de pago</v>
      </c>
      <c r="F2125" s="41">
        <f t="shared" ca="1" si="33"/>
        <v>25366</v>
      </c>
      <c r="G2125" s="41">
        <f ca="1">RANDBETWEEN(70,130)/100*Tabla1[[#This Row],[Valor Meta 2019]]</f>
        <v>23336.720000000001</v>
      </c>
      <c r="H2125" s="40">
        <f ca="1">RANDBETWEEN(70,120)/100*Tabla1[[#This Row],[Valor Real 2019]]</f>
        <v>25437.024800000003</v>
      </c>
    </row>
    <row r="2126" spans="2:8" x14ac:dyDescent="0.25">
      <c r="B2126" s="33" t="s">
        <v>27</v>
      </c>
      <c r="C2126" s="36" t="str">
        <f ca="1">VLOOKUP(Tabla1[[#This Row],[Cuenta]],TABLAS!$C:$D,2,0)</f>
        <v>SERVICIOS DE TERCEROS</v>
      </c>
      <c r="D2126" s="33" t="s">
        <v>39</v>
      </c>
      <c r="E2126" s="39" t="str">
        <f ca="1">VLOOKUP(RANDBETWEEN(1,65),TABLAS!$B$4:$D$68,2,0)</f>
        <v>Consultorias</v>
      </c>
      <c r="F2126" s="41">
        <f t="shared" ca="1" si="33"/>
        <v>8081</v>
      </c>
      <c r="G2126" s="41">
        <f ca="1">RANDBETWEEN(70,130)/100*Tabla1[[#This Row],[Valor Meta 2019]]</f>
        <v>10182.06</v>
      </c>
      <c r="H2126" s="40">
        <f ca="1">RANDBETWEEN(70,120)/100*Tabla1[[#This Row],[Valor Real 2019]]</f>
        <v>11302.086600000001</v>
      </c>
    </row>
    <row r="2127" spans="2:8" x14ac:dyDescent="0.25">
      <c r="B2127" s="33" t="s">
        <v>27</v>
      </c>
      <c r="C2127" s="36" t="str">
        <f ca="1">VLOOKUP(Tabla1[[#This Row],[Cuenta]],TABLAS!$C:$D,2,0)</f>
        <v>GESTIÓN</v>
      </c>
      <c r="D2127" s="33" t="s">
        <v>39</v>
      </c>
      <c r="E2127" s="39" t="str">
        <f ca="1">VLOOKUP(RANDBETWEEN(1,65),TABLAS!$B$4:$D$68,2,0)</f>
        <v>Movilidad</v>
      </c>
      <c r="F2127" s="41">
        <f t="shared" ca="1" si="33"/>
        <v>27907</v>
      </c>
      <c r="G2127" s="41">
        <f ca="1">RANDBETWEEN(70,130)/100*Tabla1[[#This Row],[Valor Meta 2019]]</f>
        <v>28465.14</v>
      </c>
      <c r="H2127" s="40">
        <f ca="1">RANDBETWEEN(70,120)/100*Tabla1[[#This Row],[Valor Real 2019]]</f>
        <v>19925.597999999998</v>
      </c>
    </row>
    <row r="2128" spans="2:8" x14ac:dyDescent="0.25">
      <c r="B2128" s="33" t="s">
        <v>27</v>
      </c>
      <c r="C2128" s="36" t="str">
        <f ca="1">VLOOKUP(Tabla1[[#This Row],[Cuenta]],TABLAS!$C:$D,2,0)</f>
        <v>DEPRECIACIÓN, MAQ Y EQUIPOS</v>
      </c>
      <c r="D2128" s="33" t="s">
        <v>39</v>
      </c>
      <c r="E2128" s="39" t="str">
        <f ca="1">VLOOKUP(RANDBETWEEN(1,65),TABLAS!$B$4:$D$68,2,0)</f>
        <v>Deprec.Equipo de transporte leasing</v>
      </c>
      <c r="F2128" s="41">
        <f t="shared" ca="1" si="33"/>
        <v>26307</v>
      </c>
      <c r="G2128" s="41">
        <f ca="1">RANDBETWEEN(70,130)/100*Tabla1[[#This Row],[Valor Meta 2019]]</f>
        <v>26833.14</v>
      </c>
      <c r="H2128" s="40">
        <f ca="1">RANDBETWEEN(70,120)/100*Tabla1[[#This Row],[Valor Real 2019]]</f>
        <v>20929.849200000001</v>
      </c>
    </row>
    <row r="2129" spans="2:8" x14ac:dyDescent="0.25">
      <c r="B2129" s="33" t="s">
        <v>27</v>
      </c>
      <c r="C2129" s="36" t="str">
        <f ca="1">VLOOKUP(Tabla1[[#This Row],[Cuenta]],TABLAS!$C:$D,2,0)</f>
        <v>DEPRECIACIÓN, MAQ Y EQUIPOS</v>
      </c>
      <c r="D2129" s="33" t="s">
        <v>39</v>
      </c>
      <c r="E2129" s="39" t="str">
        <f ca="1">VLOOKUP(RANDBETWEEN(1,65),TABLAS!$B$4:$D$68,2,0)</f>
        <v>Perd. med-desmedros / merma</v>
      </c>
      <c r="F2129" s="41">
        <f t="shared" ca="1" si="33"/>
        <v>21720</v>
      </c>
      <c r="G2129" s="41">
        <f ca="1">RANDBETWEEN(70,130)/100*Tabla1[[#This Row],[Valor Meta 2019]]</f>
        <v>23240.400000000001</v>
      </c>
      <c r="H2129" s="40">
        <f ca="1">RANDBETWEEN(70,120)/100*Tabla1[[#This Row],[Valor Real 2019]]</f>
        <v>23705.208000000002</v>
      </c>
    </row>
    <row r="2130" spans="2:8" x14ac:dyDescent="0.25">
      <c r="B2130" s="33" t="s">
        <v>27</v>
      </c>
      <c r="C2130" s="36" t="str">
        <f ca="1">VLOOKUP(Tabla1[[#This Row],[Cuenta]],TABLAS!$C:$D,2,0)</f>
        <v>GESTIÓN</v>
      </c>
      <c r="D2130" s="33" t="s">
        <v>39</v>
      </c>
      <c r="E2130" s="39" t="str">
        <f ca="1">VLOOKUP(RANDBETWEEN(1,65),TABLAS!$B$4:$D$68,2,0)</f>
        <v>Sanciones Administra</v>
      </c>
      <c r="F2130" s="41">
        <f t="shared" ca="1" si="33"/>
        <v>28514</v>
      </c>
      <c r="G2130" s="41">
        <f ca="1">RANDBETWEEN(70,130)/100*Tabla1[[#This Row],[Valor Meta 2019]]</f>
        <v>36212.78</v>
      </c>
      <c r="H2130" s="40">
        <f ca="1">RANDBETWEEN(70,120)/100*Tabla1[[#This Row],[Valor Real 2019]]</f>
        <v>36937.035600000003</v>
      </c>
    </row>
    <row r="2131" spans="2:8" x14ac:dyDescent="0.25">
      <c r="B2131" s="33" t="s">
        <v>27</v>
      </c>
      <c r="C2131" s="36" t="str">
        <f ca="1">VLOOKUP(Tabla1[[#This Row],[Cuenta]],TABLAS!$C:$D,2,0)</f>
        <v>DEPRECIACIÓN, MAQ Y EQUIPOS</v>
      </c>
      <c r="D2131" s="33" t="s">
        <v>39</v>
      </c>
      <c r="E2131" s="39" t="str">
        <f ca="1">VLOOKUP(RANDBETWEEN(1,65),TABLAS!$B$4:$D$68,2,0)</f>
        <v>Deprc.Muebles y enseres leasing</v>
      </c>
      <c r="F2131" s="41">
        <f t="shared" ca="1" si="33"/>
        <v>11722</v>
      </c>
      <c r="G2131" s="41">
        <f ca="1">RANDBETWEEN(70,130)/100*Tabla1[[#This Row],[Valor Meta 2019]]</f>
        <v>9260.380000000001</v>
      </c>
      <c r="H2131" s="40">
        <f ca="1">RANDBETWEEN(70,120)/100*Tabla1[[#This Row],[Valor Real 2019]]</f>
        <v>6945.2850000000008</v>
      </c>
    </row>
    <row r="2132" spans="2:8" x14ac:dyDescent="0.25">
      <c r="B2132" s="33" t="s">
        <v>27</v>
      </c>
      <c r="C2132" s="36" t="str">
        <f ca="1">VLOOKUP(Tabla1[[#This Row],[Cuenta]],TABLAS!$C:$D,2,0)</f>
        <v>SERVICIOS DE TERCEROS</v>
      </c>
      <c r="D2132" s="33" t="s">
        <v>39</v>
      </c>
      <c r="E2132" s="39" t="str">
        <f ca="1">VLOOKUP(RANDBETWEEN(1,65),TABLAS!$B$4:$D$68,2,0)</f>
        <v>Gastos por almacenaje y/o embalaje</v>
      </c>
      <c r="F2132" s="41">
        <f t="shared" ca="1" si="33"/>
        <v>15639</v>
      </c>
      <c r="G2132" s="41">
        <f ca="1">RANDBETWEEN(70,130)/100*Tabla1[[#This Row],[Valor Meta 2019]]</f>
        <v>18610.41</v>
      </c>
      <c r="H2132" s="40">
        <f ca="1">RANDBETWEEN(70,120)/100*Tabla1[[#This Row],[Valor Real 2019]]</f>
        <v>21401.9715</v>
      </c>
    </row>
    <row r="2133" spans="2:8" x14ac:dyDescent="0.25">
      <c r="B2133" s="33" t="s">
        <v>27</v>
      </c>
      <c r="C2133" s="36" t="str">
        <f ca="1">VLOOKUP(Tabla1[[#This Row],[Cuenta]],TABLAS!$C:$D,2,0)</f>
        <v>SERVICIOS DE TERCEROS</v>
      </c>
      <c r="D2133" s="33" t="s">
        <v>39</v>
      </c>
      <c r="E2133" s="39" t="str">
        <f ca="1">VLOOKUP(RANDBETWEEN(1,65),TABLAS!$B$4:$D$68,2,0)</f>
        <v>Servicios p·blicos</v>
      </c>
      <c r="F2133" s="41">
        <f t="shared" ca="1" si="33"/>
        <v>24508</v>
      </c>
      <c r="G2133" s="41">
        <f ca="1">RANDBETWEEN(70,130)/100*Tabla1[[#This Row],[Valor Meta 2019]]</f>
        <v>26713.72</v>
      </c>
      <c r="H2133" s="40">
        <f ca="1">RANDBETWEEN(70,120)/100*Tabla1[[#This Row],[Valor Real 2019]]</f>
        <v>23775.210800000001</v>
      </c>
    </row>
    <row r="2134" spans="2:8" x14ac:dyDescent="0.25">
      <c r="B2134" s="33" t="s">
        <v>27</v>
      </c>
      <c r="C2134" s="36" t="str">
        <f ca="1">VLOOKUP(Tabla1[[#This Row],[Cuenta]],TABLAS!$C:$D,2,0)</f>
        <v>GESTIÓN</v>
      </c>
      <c r="D2134" s="33" t="s">
        <v>39</v>
      </c>
      <c r="E2134" s="39" t="str">
        <f ca="1">VLOOKUP(RANDBETWEEN(1,65),TABLAS!$B$4:$D$68,2,0)</f>
        <v>Sanciones Administra</v>
      </c>
      <c r="F2134" s="41">
        <f t="shared" ca="1" si="33"/>
        <v>27775</v>
      </c>
      <c r="G2134" s="41">
        <f ca="1">RANDBETWEEN(70,130)/100*Tabla1[[#This Row],[Valor Meta 2019]]</f>
        <v>22497.75</v>
      </c>
      <c r="H2134" s="40">
        <f ca="1">RANDBETWEEN(70,120)/100*Tabla1[[#This Row],[Valor Real 2019]]</f>
        <v>18898.11</v>
      </c>
    </row>
    <row r="2135" spans="2:8" x14ac:dyDescent="0.25">
      <c r="B2135" s="33" t="s">
        <v>27</v>
      </c>
      <c r="C2135" s="36" t="str">
        <f ca="1">VLOOKUP(Tabla1[[#This Row],[Cuenta]],TABLAS!$C:$D,2,0)</f>
        <v>GESTIÓN</v>
      </c>
      <c r="D2135" s="33" t="s">
        <v>40</v>
      </c>
      <c r="E2135" s="39" t="str">
        <f ca="1">VLOOKUP(RANDBETWEEN(1,65),TABLAS!$B$4:$D$68,2,0)</f>
        <v>Otros-Gastos Reparables</v>
      </c>
      <c r="F2135" s="41">
        <f t="shared" ca="1" si="33"/>
        <v>16735</v>
      </c>
      <c r="G2135" s="41">
        <f ca="1">RANDBETWEEN(70,130)/100*Tabla1[[#This Row],[Valor Meta 2019]]</f>
        <v>21588.15</v>
      </c>
      <c r="H2135" s="40">
        <f ca="1">RANDBETWEEN(70,120)/100*Tabla1[[#This Row],[Valor Real 2019]]</f>
        <v>21588.15</v>
      </c>
    </row>
    <row r="2136" spans="2:8" x14ac:dyDescent="0.25">
      <c r="B2136" s="33" t="s">
        <v>27</v>
      </c>
      <c r="C2136" s="36" t="str">
        <f ca="1">VLOOKUP(Tabla1[[#This Row],[Cuenta]],TABLAS!$C:$D,2,0)</f>
        <v>SERVICIOS DE TERCEROS</v>
      </c>
      <c r="D2136" s="33" t="s">
        <v>40</v>
      </c>
      <c r="E2136" s="39" t="str">
        <f ca="1">VLOOKUP(RANDBETWEEN(1,65),TABLAS!$B$4:$D$68,2,0)</f>
        <v>Consultorias</v>
      </c>
      <c r="F2136" s="41">
        <f t="shared" ca="1" si="33"/>
        <v>18896</v>
      </c>
      <c r="G2136" s="41">
        <f ca="1">RANDBETWEEN(70,130)/100*Tabla1[[#This Row],[Valor Meta 2019]]</f>
        <v>19462.88</v>
      </c>
      <c r="H2136" s="40">
        <f ca="1">RANDBETWEEN(70,120)/100*Tabla1[[#This Row],[Valor Real 2019]]</f>
        <v>15959.561599999999</v>
      </c>
    </row>
    <row r="2137" spans="2:8" x14ac:dyDescent="0.25">
      <c r="B2137" s="33" t="s">
        <v>27</v>
      </c>
      <c r="C2137" s="36" t="str">
        <f ca="1">VLOOKUP(Tabla1[[#This Row],[Cuenta]],TABLAS!$C:$D,2,0)</f>
        <v>DEPRECIACIÓN, MAQ Y EQUIPOS</v>
      </c>
      <c r="D2137" s="33" t="s">
        <v>40</v>
      </c>
      <c r="E2137" s="39" t="str">
        <f ca="1">VLOOKUP(RANDBETWEEN(1,65),TABLAS!$B$4:$D$68,2,0)</f>
        <v>Deprec.Edificaciones Costo</v>
      </c>
      <c r="F2137" s="41">
        <f t="shared" ca="1" si="33"/>
        <v>8624</v>
      </c>
      <c r="G2137" s="41">
        <f ca="1">RANDBETWEEN(70,130)/100*Tabla1[[#This Row],[Valor Meta 2019]]</f>
        <v>9227.68</v>
      </c>
      <c r="H2137" s="40">
        <f ca="1">RANDBETWEEN(70,120)/100*Tabla1[[#This Row],[Valor Real 2019]]</f>
        <v>9873.6176000000014</v>
      </c>
    </row>
    <row r="2138" spans="2:8" x14ac:dyDescent="0.25">
      <c r="B2138" s="33" t="s">
        <v>27</v>
      </c>
      <c r="C2138" s="36" t="str">
        <f ca="1">VLOOKUP(Tabla1[[#This Row],[Cuenta]],TABLAS!$C:$D,2,0)</f>
        <v>PERSONAL</v>
      </c>
      <c r="D2138" s="33" t="s">
        <v>40</v>
      </c>
      <c r="E2138" s="39" t="str">
        <f ca="1">VLOOKUP(RANDBETWEEN(1,65),TABLAS!$B$4:$D$68,2,0)</f>
        <v>CTS-Compensación por tiempo de servicio</v>
      </c>
      <c r="F2138" s="41">
        <f t="shared" ca="1" si="33"/>
        <v>12550</v>
      </c>
      <c r="G2138" s="41">
        <f ca="1">RANDBETWEEN(70,130)/100*Tabla1[[#This Row],[Valor Meta 2019]]</f>
        <v>14432.499999999998</v>
      </c>
      <c r="H2138" s="40">
        <f ca="1">RANDBETWEEN(70,120)/100*Tabla1[[#This Row],[Valor Real 2019]]</f>
        <v>14288.174999999997</v>
      </c>
    </row>
    <row r="2139" spans="2:8" x14ac:dyDescent="0.25">
      <c r="B2139" s="33" t="s">
        <v>27</v>
      </c>
      <c r="C2139" s="36" t="str">
        <f ca="1">VLOOKUP(Tabla1[[#This Row],[Cuenta]],TABLAS!$C:$D,2,0)</f>
        <v>DEPRECIACIÓN, MAQ Y EQUIPOS</v>
      </c>
      <c r="D2139" s="33" t="s">
        <v>40</v>
      </c>
      <c r="E2139" s="39" t="str">
        <f ca="1">VLOOKUP(RANDBETWEEN(1,65),TABLAS!$B$4:$D$68,2,0)</f>
        <v>Perd. med-desmedros / merma</v>
      </c>
      <c r="F2139" s="41">
        <f t="shared" ca="1" si="33"/>
        <v>21870</v>
      </c>
      <c r="G2139" s="41">
        <f ca="1">RANDBETWEEN(70,130)/100*Tabla1[[#This Row],[Valor Meta 2019]]</f>
        <v>24713.1</v>
      </c>
      <c r="H2139" s="40">
        <f ca="1">RANDBETWEEN(70,120)/100*Tabla1[[#This Row],[Valor Real 2019]]</f>
        <v>18781.955999999998</v>
      </c>
    </row>
    <row r="2140" spans="2:8" x14ac:dyDescent="0.25">
      <c r="B2140" s="33" t="s">
        <v>27</v>
      </c>
      <c r="C2140" s="36" t="str">
        <f ca="1">VLOOKUP(Tabla1[[#This Row],[Cuenta]],TABLAS!$C:$D,2,0)</f>
        <v>PERSONAL</v>
      </c>
      <c r="D2140" s="33" t="s">
        <v>40</v>
      </c>
      <c r="E2140" s="39" t="str">
        <f ca="1">VLOOKUP(RANDBETWEEN(1,65),TABLAS!$B$4:$D$68,2,0)</f>
        <v>Gratif. Ordinarias Empleados</v>
      </c>
      <c r="F2140" s="41">
        <f t="shared" ca="1" si="33"/>
        <v>20854</v>
      </c>
      <c r="G2140" s="41">
        <f ca="1">RANDBETWEEN(70,130)/100*Tabla1[[#This Row],[Valor Meta 2019]]</f>
        <v>15431.96</v>
      </c>
      <c r="H2140" s="40">
        <f ca="1">RANDBETWEEN(70,120)/100*Tabla1[[#This Row],[Valor Real 2019]]</f>
        <v>11728.2896</v>
      </c>
    </row>
    <row r="2141" spans="2:8" x14ac:dyDescent="0.25">
      <c r="B2141" s="33" t="s">
        <v>27</v>
      </c>
      <c r="C2141" s="36" t="str">
        <f ca="1">VLOOKUP(Tabla1[[#This Row],[Cuenta]],TABLAS!$C:$D,2,0)</f>
        <v>GESTIÓN</v>
      </c>
      <c r="D2141" s="33" t="s">
        <v>40</v>
      </c>
      <c r="E2141" s="39" t="str">
        <f ca="1">VLOOKUP(RANDBETWEEN(1,65),TABLAS!$B$4:$D$68,2,0)</f>
        <v>SOAT</v>
      </c>
      <c r="F2141" s="41">
        <f t="shared" ca="1" si="33"/>
        <v>29279</v>
      </c>
      <c r="G2141" s="41">
        <f ca="1">RANDBETWEEN(70,130)/100*Tabla1[[#This Row],[Valor Meta 2019]]</f>
        <v>33378.06</v>
      </c>
      <c r="H2141" s="40">
        <f ca="1">RANDBETWEEN(70,120)/100*Tabla1[[#This Row],[Valor Real 2019]]</f>
        <v>37049.6466</v>
      </c>
    </row>
    <row r="2142" spans="2:8" x14ac:dyDescent="0.25">
      <c r="B2142" s="33" t="s">
        <v>27</v>
      </c>
      <c r="C2142" s="36" t="str">
        <f ca="1">VLOOKUP(Tabla1[[#This Row],[Cuenta]],TABLAS!$C:$D,2,0)</f>
        <v>PERSONAL</v>
      </c>
      <c r="D2142" s="33" t="s">
        <v>40</v>
      </c>
      <c r="E2142" s="39" t="str">
        <f ca="1">VLOOKUP(RANDBETWEEN(1,65),TABLAS!$B$4:$D$68,2,0)</f>
        <v>ESSALUD-RÚgimen de prestaciones de salud</v>
      </c>
      <c r="F2142" s="41">
        <f t="shared" ca="1" si="33"/>
        <v>10132</v>
      </c>
      <c r="G2142" s="41">
        <f ca="1">RANDBETWEEN(70,130)/100*Tabla1[[#This Row],[Valor Meta 2019]]</f>
        <v>13070.28</v>
      </c>
      <c r="H2142" s="40">
        <f ca="1">RANDBETWEEN(70,120)/100*Tabla1[[#This Row],[Valor Real 2019]]</f>
        <v>12808.874400000001</v>
      </c>
    </row>
    <row r="2143" spans="2:8" x14ac:dyDescent="0.25">
      <c r="B2143" s="33" t="s">
        <v>27</v>
      </c>
      <c r="C2143" s="36" t="str">
        <f ca="1">VLOOKUP(Tabla1[[#This Row],[Cuenta]],TABLAS!$C:$D,2,0)</f>
        <v>GESTIÓN</v>
      </c>
      <c r="D2143" s="33" t="s">
        <v>41</v>
      </c>
      <c r="E2143" s="39" t="str">
        <f ca="1">VLOOKUP(RANDBETWEEN(1,65),TABLAS!$B$4:$D$68,2,0)</f>
        <v>Seguros-vehiculos</v>
      </c>
      <c r="F2143" s="41">
        <f t="shared" ca="1" si="33"/>
        <v>11844</v>
      </c>
      <c r="G2143" s="41">
        <f ca="1">RANDBETWEEN(70,130)/100*Tabla1[[#This Row],[Valor Meta 2019]]</f>
        <v>8646.119999999999</v>
      </c>
      <c r="H2143" s="40">
        <f ca="1">RANDBETWEEN(70,120)/100*Tabla1[[#This Row],[Valor Real 2019]]</f>
        <v>7003.3571999999995</v>
      </c>
    </row>
    <row r="2144" spans="2:8" x14ac:dyDescent="0.25">
      <c r="B2144" s="33" t="s">
        <v>27</v>
      </c>
      <c r="C2144" s="36" t="str">
        <f ca="1">VLOOKUP(Tabla1[[#This Row],[Cuenta]],TABLAS!$C:$D,2,0)</f>
        <v>PERSONAL</v>
      </c>
      <c r="D2144" s="33" t="s">
        <v>41</v>
      </c>
      <c r="E2144" s="39" t="str">
        <f ca="1">VLOOKUP(RANDBETWEEN(1,65),TABLAS!$B$4:$D$68,2,0)</f>
        <v>Descanso medico</v>
      </c>
      <c r="F2144" s="41">
        <f t="shared" ca="1" si="33"/>
        <v>20927</v>
      </c>
      <c r="G2144" s="41">
        <f ca="1">RANDBETWEEN(70,130)/100*Tabla1[[#This Row],[Valor Meta 2019]]</f>
        <v>23438.240000000002</v>
      </c>
      <c r="H2144" s="40">
        <f ca="1">RANDBETWEEN(70,120)/100*Tabla1[[#This Row],[Valor Real 2019]]</f>
        <v>17344.297600000002</v>
      </c>
    </row>
    <row r="2145" spans="2:8" x14ac:dyDescent="0.25">
      <c r="B2145" s="33" t="s">
        <v>27</v>
      </c>
      <c r="C2145" s="36" t="str">
        <f ca="1">VLOOKUP(Tabla1[[#This Row],[Cuenta]],TABLAS!$C:$D,2,0)</f>
        <v>SERVICIOS DE TERCEROS</v>
      </c>
      <c r="D2145" s="33" t="s">
        <v>41</v>
      </c>
      <c r="E2145" s="39" t="str">
        <f ca="1">VLOOKUP(RANDBETWEEN(1,65),TABLAS!$B$4:$D$68,2,0)</f>
        <v>Servicio de montacarga</v>
      </c>
      <c r="F2145" s="41">
        <f t="shared" ca="1" si="33"/>
        <v>27348</v>
      </c>
      <c r="G2145" s="41">
        <f ca="1">RANDBETWEEN(70,130)/100*Tabla1[[#This Row],[Valor Meta 2019]]</f>
        <v>24613.200000000001</v>
      </c>
      <c r="H2145" s="40">
        <f ca="1">RANDBETWEEN(70,120)/100*Tabla1[[#This Row],[Valor Real 2019]]</f>
        <v>18706.031999999999</v>
      </c>
    </row>
    <row r="2146" spans="2:8" x14ac:dyDescent="0.25">
      <c r="B2146" s="33" t="s">
        <v>27</v>
      </c>
      <c r="C2146" s="36" t="str">
        <f ca="1">VLOOKUP(Tabla1[[#This Row],[Cuenta]],TABLAS!$C:$D,2,0)</f>
        <v>PERSONAL</v>
      </c>
      <c r="D2146" s="33" t="s">
        <v>41</v>
      </c>
      <c r="E2146" s="39" t="str">
        <f ca="1">VLOOKUP(RANDBETWEEN(1,65),TABLAS!$B$4:$D$68,2,0)</f>
        <v>ESSALUD-RÚgimen de prestaciones de salud</v>
      </c>
      <c r="F2146" s="41">
        <f t="shared" ca="1" si="33"/>
        <v>18920</v>
      </c>
      <c r="G2146" s="41">
        <f ca="1">RANDBETWEEN(70,130)/100*Tabla1[[#This Row],[Valor Meta 2019]]</f>
        <v>16460.400000000001</v>
      </c>
      <c r="H2146" s="40">
        <f ca="1">RANDBETWEEN(70,120)/100*Tabla1[[#This Row],[Valor Real 2019]]</f>
        <v>19752.48</v>
      </c>
    </row>
    <row r="2147" spans="2:8" x14ac:dyDescent="0.25">
      <c r="B2147" s="33" t="s">
        <v>27</v>
      </c>
      <c r="C2147" s="36" t="str">
        <f ca="1">VLOOKUP(Tabla1[[#This Row],[Cuenta]],TABLAS!$C:$D,2,0)</f>
        <v>DEPRECIACIÓN, MAQ Y EQUIPOS</v>
      </c>
      <c r="D2147" s="33" t="s">
        <v>41</v>
      </c>
      <c r="E2147" s="39" t="str">
        <f ca="1">VLOOKUP(RANDBETWEEN(1,65),TABLAS!$B$4:$D$68,2,0)</f>
        <v>Deprec. Edificaciones leasing</v>
      </c>
      <c r="F2147" s="41">
        <f t="shared" ca="1" si="33"/>
        <v>13719</v>
      </c>
      <c r="G2147" s="41">
        <f ca="1">RANDBETWEEN(70,130)/100*Tabla1[[#This Row],[Valor Meta 2019]]</f>
        <v>15776.849999999999</v>
      </c>
      <c r="H2147" s="40">
        <f ca="1">RANDBETWEEN(70,120)/100*Tabla1[[#This Row],[Valor Real 2019]]</f>
        <v>16565.692499999997</v>
      </c>
    </row>
    <row r="2148" spans="2:8" x14ac:dyDescent="0.25">
      <c r="B2148" s="33" t="s">
        <v>27</v>
      </c>
      <c r="C2148" s="36" t="str">
        <f ca="1">VLOOKUP(Tabla1[[#This Row],[Cuenta]],TABLAS!$C:$D,2,0)</f>
        <v>GESTIÓN</v>
      </c>
      <c r="D2148" s="33" t="s">
        <v>41</v>
      </c>
      <c r="E2148" s="39" t="str">
        <f ca="1">VLOOKUP(RANDBETWEEN(1,65),TABLAS!$B$4:$D$68,2,0)</f>
        <v>comprobantes de pago</v>
      </c>
      <c r="F2148" s="41">
        <f t="shared" ca="1" si="33"/>
        <v>22094</v>
      </c>
      <c r="G2148" s="41">
        <f ca="1">RANDBETWEEN(70,130)/100*Tabla1[[#This Row],[Valor Meta 2019]]</f>
        <v>23198.7</v>
      </c>
      <c r="H2148" s="40">
        <f ca="1">RANDBETWEEN(70,120)/100*Tabla1[[#This Row],[Valor Real 2019]]</f>
        <v>17862.999</v>
      </c>
    </row>
    <row r="2149" spans="2:8" x14ac:dyDescent="0.25">
      <c r="B2149" s="33" t="s">
        <v>27</v>
      </c>
      <c r="C2149" s="36" t="str">
        <f ca="1">VLOOKUP(Tabla1[[#This Row],[Cuenta]],TABLAS!$C:$D,2,0)</f>
        <v>DEPRECIACIÓN, MAQ Y EQUIPOS</v>
      </c>
      <c r="D2149" s="33" t="s">
        <v>42</v>
      </c>
      <c r="E2149" s="39" t="str">
        <f ca="1">VLOOKUP(RANDBETWEEN(1,65),TABLAS!$B$4:$D$68,2,0)</f>
        <v>Deprec.Edificaciones Costo</v>
      </c>
      <c r="F2149" s="41">
        <f t="shared" ca="1" si="33"/>
        <v>17604</v>
      </c>
      <c r="G2149" s="41">
        <f ca="1">RANDBETWEEN(70,130)/100*Tabla1[[#This Row],[Valor Meta 2019]]</f>
        <v>16371.720000000001</v>
      </c>
      <c r="H2149" s="40">
        <f ca="1">RANDBETWEEN(70,120)/100*Tabla1[[#This Row],[Valor Real 2019]]</f>
        <v>13588.527599999999</v>
      </c>
    </row>
    <row r="2150" spans="2:8" x14ac:dyDescent="0.25">
      <c r="B2150" s="33" t="s">
        <v>27</v>
      </c>
      <c r="C2150" s="36" t="str">
        <f ca="1">VLOOKUP(Tabla1[[#This Row],[Cuenta]],TABLAS!$C:$D,2,0)</f>
        <v>SERVICIOS DE TERCEROS</v>
      </c>
      <c r="D2150" s="33" t="s">
        <v>42</v>
      </c>
      <c r="E2150" s="39" t="str">
        <f ca="1">VLOOKUP(RANDBETWEEN(1,65),TABLAS!$B$4:$D$68,2,0)</f>
        <v>Aporte Publicitario</v>
      </c>
      <c r="F2150" s="41">
        <f t="shared" ca="1" si="33"/>
        <v>14476</v>
      </c>
      <c r="G2150" s="41">
        <f ca="1">RANDBETWEEN(70,130)/100*Tabla1[[#This Row],[Valor Meta 2019]]</f>
        <v>10712.24</v>
      </c>
      <c r="H2150" s="40">
        <f ca="1">RANDBETWEEN(70,120)/100*Tabla1[[#This Row],[Valor Real 2019]]</f>
        <v>11676.3416</v>
      </c>
    </row>
    <row r="2151" spans="2:8" x14ac:dyDescent="0.25">
      <c r="B2151" s="33" t="s">
        <v>27</v>
      </c>
      <c r="C2151" s="36" t="str">
        <f ca="1">VLOOKUP(Tabla1[[#This Row],[Cuenta]],TABLAS!$C:$D,2,0)</f>
        <v>GESTIÓN</v>
      </c>
      <c r="D2151" s="33" t="s">
        <v>42</v>
      </c>
      <c r="E2151" s="39" t="str">
        <f ca="1">VLOOKUP(RANDBETWEEN(1,65),TABLAS!$B$4:$D$68,2,0)</f>
        <v>SOAT</v>
      </c>
      <c r="F2151" s="41">
        <f t="shared" ca="1" si="33"/>
        <v>10234</v>
      </c>
      <c r="G2151" s="41">
        <f ca="1">RANDBETWEEN(70,130)/100*Tabla1[[#This Row],[Valor Meta 2019]]</f>
        <v>11973.779999999999</v>
      </c>
      <c r="H2151" s="40">
        <f ca="1">RANDBETWEEN(70,120)/100*Tabla1[[#This Row],[Valor Real 2019]]</f>
        <v>11255.353199999998</v>
      </c>
    </row>
    <row r="2152" spans="2:8" x14ac:dyDescent="0.25">
      <c r="B2152" s="33" t="s">
        <v>27</v>
      </c>
      <c r="C2152" s="36" t="str">
        <f ca="1">VLOOKUP(Tabla1[[#This Row],[Cuenta]],TABLAS!$C:$D,2,0)</f>
        <v>PERSONAL</v>
      </c>
      <c r="D2152" s="33" t="s">
        <v>42</v>
      </c>
      <c r="E2152" s="39" t="str">
        <f ca="1">VLOOKUP(RANDBETWEEN(1,65),TABLAS!$B$4:$D$68,2,0)</f>
        <v>Tickets de alimentos</v>
      </c>
      <c r="F2152" s="41">
        <f t="shared" ca="1" si="33"/>
        <v>11819</v>
      </c>
      <c r="G2152" s="41">
        <f ca="1">RANDBETWEEN(70,130)/100*Tabla1[[#This Row],[Valor Meta 2019]]</f>
        <v>13710.039999999999</v>
      </c>
      <c r="H2152" s="40">
        <f ca="1">RANDBETWEEN(70,120)/100*Tabla1[[#This Row],[Valor Real 2019]]</f>
        <v>10008.329199999998</v>
      </c>
    </row>
    <row r="2153" spans="2:8" x14ac:dyDescent="0.25">
      <c r="B2153" s="33" t="s">
        <v>27</v>
      </c>
      <c r="C2153" s="36" t="str">
        <f ca="1">VLOOKUP(Tabla1[[#This Row],[Cuenta]],TABLAS!$C:$D,2,0)</f>
        <v>SERVICIOS DE TERCEROS</v>
      </c>
      <c r="D2153" s="33" t="s">
        <v>42</v>
      </c>
      <c r="E2153" s="39" t="str">
        <f ca="1">VLOOKUP(RANDBETWEEN(1,65),TABLAS!$B$4:$D$68,2,0)</f>
        <v>Flete Local</v>
      </c>
      <c r="F2153" s="41">
        <f t="shared" ca="1" si="33"/>
        <v>29535</v>
      </c>
      <c r="G2153" s="41">
        <f ca="1">RANDBETWEEN(70,130)/100*Tabla1[[#This Row],[Valor Meta 2019]]</f>
        <v>34260.6</v>
      </c>
      <c r="H2153" s="40">
        <f ca="1">RANDBETWEEN(70,120)/100*Tabla1[[#This Row],[Valor Real 2019]]</f>
        <v>34603.205999999998</v>
      </c>
    </row>
    <row r="2154" spans="2:8" x14ac:dyDescent="0.25">
      <c r="B2154" s="33" t="s">
        <v>27</v>
      </c>
      <c r="C2154" s="36" t="str">
        <f ca="1">VLOOKUP(Tabla1[[#This Row],[Cuenta]],TABLAS!$C:$D,2,0)</f>
        <v>SERVICIOS DE TERCEROS</v>
      </c>
      <c r="D2154" s="33" t="s">
        <v>42</v>
      </c>
      <c r="E2154" s="39" t="str">
        <f ca="1">VLOOKUP(RANDBETWEEN(1,65),TABLAS!$B$4:$D$68,2,0)</f>
        <v>Flete a Provincia</v>
      </c>
      <c r="F2154" s="41">
        <f t="shared" ca="1" si="33"/>
        <v>15636</v>
      </c>
      <c r="G2154" s="41">
        <f ca="1">RANDBETWEEN(70,130)/100*Tabla1[[#This Row],[Valor Meta 2019]]</f>
        <v>19545</v>
      </c>
      <c r="H2154" s="40">
        <f ca="1">RANDBETWEEN(70,120)/100*Tabla1[[#This Row],[Valor Real 2019]]</f>
        <v>17785.95</v>
      </c>
    </row>
    <row r="2155" spans="2:8" x14ac:dyDescent="0.25">
      <c r="B2155" s="33" t="s">
        <v>27</v>
      </c>
      <c r="C2155" s="36" t="str">
        <f ca="1">VLOOKUP(Tabla1[[#This Row],[Cuenta]],TABLAS!$C:$D,2,0)</f>
        <v>SERVICIOS DE TERCEROS</v>
      </c>
      <c r="D2155" s="33" t="s">
        <v>42</v>
      </c>
      <c r="E2155" s="39" t="str">
        <f ca="1">VLOOKUP(RANDBETWEEN(1,65),TABLAS!$B$4:$D$68,2,0)</f>
        <v>Servicios p·blicos</v>
      </c>
      <c r="F2155" s="41">
        <f t="shared" ca="1" si="33"/>
        <v>15542</v>
      </c>
      <c r="G2155" s="41">
        <f ca="1">RANDBETWEEN(70,130)/100*Tabla1[[#This Row],[Valor Meta 2019]]</f>
        <v>10879.4</v>
      </c>
      <c r="H2155" s="40">
        <f ca="1">RANDBETWEEN(70,120)/100*Tabla1[[#This Row],[Valor Real 2019]]</f>
        <v>10988.194</v>
      </c>
    </row>
    <row r="2156" spans="2:8" x14ac:dyDescent="0.25">
      <c r="B2156" s="33" t="s">
        <v>27</v>
      </c>
      <c r="C2156" s="36" t="str">
        <f ca="1">VLOOKUP(Tabla1[[#This Row],[Cuenta]],TABLAS!$C:$D,2,0)</f>
        <v>SERVICIOS DE TERCEROS</v>
      </c>
      <c r="D2156" s="33" t="s">
        <v>42</v>
      </c>
      <c r="E2156" s="39" t="str">
        <f ca="1">VLOOKUP(RANDBETWEEN(1,65),TABLAS!$B$4:$D$68,2,0)</f>
        <v>Otros Fletes</v>
      </c>
      <c r="F2156" s="41">
        <f t="shared" ca="1" si="33"/>
        <v>28472</v>
      </c>
      <c r="G2156" s="41">
        <f ca="1">RANDBETWEEN(70,130)/100*Tabla1[[#This Row],[Valor Meta 2019]]</f>
        <v>31888.640000000003</v>
      </c>
      <c r="H2156" s="40">
        <f ca="1">RANDBETWEEN(70,120)/100*Tabla1[[#This Row],[Valor Real 2019]]</f>
        <v>26148.684800000003</v>
      </c>
    </row>
    <row r="2157" spans="2:8" x14ac:dyDescent="0.25">
      <c r="B2157" s="33" t="s">
        <v>27</v>
      </c>
      <c r="C2157" s="36" t="str">
        <f ca="1">VLOOKUP(Tabla1[[#This Row],[Cuenta]],TABLAS!$C:$D,2,0)</f>
        <v>SERVICIOS DE TERCEROS</v>
      </c>
      <c r="D2157" s="33" t="s">
        <v>42</v>
      </c>
      <c r="E2157" s="39" t="str">
        <f ca="1">VLOOKUP(RANDBETWEEN(1,65),TABLAS!$B$4:$D$68,2,0)</f>
        <v>Otros Fletes</v>
      </c>
      <c r="F2157" s="41">
        <f t="shared" ca="1" si="33"/>
        <v>9634</v>
      </c>
      <c r="G2157" s="41">
        <f ca="1">RANDBETWEEN(70,130)/100*Tabla1[[#This Row],[Valor Meta 2019]]</f>
        <v>10982.759999999998</v>
      </c>
      <c r="H2157" s="40">
        <f ca="1">RANDBETWEEN(70,120)/100*Tabla1[[#This Row],[Valor Real 2019]]</f>
        <v>8346.8975999999984</v>
      </c>
    </row>
    <row r="2158" spans="2:8" x14ac:dyDescent="0.25">
      <c r="B2158" s="33" t="s">
        <v>27</v>
      </c>
      <c r="C2158" s="36" t="str">
        <f ca="1">VLOOKUP(Tabla1[[#This Row],[Cuenta]],TABLAS!$C:$D,2,0)</f>
        <v>GESTIÓN</v>
      </c>
      <c r="D2158" s="33" t="s">
        <v>42</v>
      </c>
      <c r="E2158" s="39" t="str">
        <f ca="1">VLOOKUP(RANDBETWEEN(1,65),TABLAS!$B$4:$D$68,2,0)</f>
        <v>Sanciones Administra</v>
      </c>
      <c r="F2158" s="41">
        <f t="shared" ca="1" si="33"/>
        <v>15467</v>
      </c>
      <c r="G2158" s="41">
        <f ca="1">RANDBETWEEN(70,130)/100*Tabla1[[#This Row],[Valor Meta 2019]]</f>
        <v>16549.690000000002</v>
      </c>
      <c r="H2158" s="40">
        <f ca="1">RANDBETWEEN(70,120)/100*Tabla1[[#This Row],[Valor Real 2019]]</f>
        <v>17708.168300000005</v>
      </c>
    </row>
    <row r="2159" spans="2:8" x14ac:dyDescent="0.25">
      <c r="B2159" s="33" t="s">
        <v>27</v>
      </c>
      <c r="C2159" s="36" t="str">
        <f ca="1">VLOOKUP(Tabla1[[#This Row],[Cuenta]],TABLAS!$C:$D,2,0)</f>
        <v>DEPRECIACIÓN, MAQ Y EQUIPOS</v>
      </c>
      <c r="D2159" s="33" t="s">
        <v>42</v>
      </c>
      <c r="E2159" s="39" t="str">
        <f ca="1">VLOOKUP(RANDBETWEEN(1,65),TABLAS!$B$4:$D$68,2,0)</f>
        <v>Amortiz.Software Costo</v>
      </c>
      <c r="F2159" s="41">
        <f t="shared" ca="1" si="33"/>
        <v>24195</v>
      </c>
      <c r="G2159" s="41">
        <f ca="1">RANDBETWEEN(70,130)/100*Tabla1[[#This Row],[Valor Meta 2019]]</f>
        <v>17420.399999999998</v>
      </c>
      <c r="H2159" s="40">
        <f ca="1">RANDBETWEEN(70,120)/100*Tabla1[[#This Row],[Valor Real 2019]]</f>
        <v>13413.707999999999</v>
      </c>
    </row>
    <row r="2160" spans="2:8" x14ac:dyDescent="0.25">
      <c r="B2160" s="33" t="s">
        <v>27</v>
      </c>
      <c r="C2160" s="36" t="str">
        <f ca="1">VLOOKUP(Tabla1[[#This Row],[Cuenta]],TABLAS!$C:$D,2,0)</f>
        <v>GESTIÓN</v>
      </c>
      <c r="D2160" s="33" t="s">
        <v>42</v>
      </c>
      <c r="E2160" s="39" t="str">
        <f ca="1">VLOOKUP(RANDBETWEEN(1,65),TABLAS!$B$4:$D$68,2,0)</f>
        <v>Costo neto enajenaci¾n</v>
      </c>
      <c r="F2160" s="41">
        <f t="shared" ca="1" si="33"/>
        <v>17836</v>
      </c>
      <c r="G2160" s="41">
        <f ca="1">RANDBETWEEN(70,130)/100*Tabla1[[#This Row],[Valor Meta 2019]]</f>
        <v>21759.919999999998</v>
      </c>
      <c r="H2160" s="40">
        <f ca="1">RANDBETWEEN(70,120)/100*Tabla1[[#This Row],[Valor Real 2019]]</f>
        <v>20889.523199999996</v>
      </c>
    </row>
    <row r="2161" spans="2:8" x14ac:dyDescent="0.25">
      <c r="B2161" s="33" t="s">
        <v>27</v>
      </c>
      <c r="C2161" s="36" t="str">
        <f ca="1">VLOOKUP(Tabla1[[#This Row],[Cuenta]],TABLAS!$C:$D,2,0)</f>
        <v>PERSONAL</v>
      </c>
      <c r="D2161" s="33" t="s">
        <v>42</v>
      </c>
      <c r="E2161" s="39" t="str">
        <f ca="1">VLOOKUP(RANDBETWEEN(1,65),TABLAS!$B$4:$D$68,2,0)</f>
        <v>SCTR-Seg complemntario trabajo de riesgo</v>
      </c>
      <c r="F2161" s="41">
        <f t="shared" ca="1" si="33"/>
        <v>11530</v>
      </c>
      <c r="G2161" s="41">
        <f ca="1">RANDBETWEEN(70,130)/100*Tabla1[[#This Row],[Valor Meta 2019]]</f>
        <v>13374.8</v>
      </c>
      <c r="H2161" s="40">
        <f ca="1">RANDBETWEEN(70,120)/100*Tabla1[[#This Row],[Valor Real 2019]]</f>
        <v>14177.288</v>
      </c>
    </row>
    <row r="2162" spans="2:8" x14ac:dyDescent="0.25">
      <c r="B2162" s="33" t="s">
        <v>27</v>
      </c>
      <c r="C2162" s="36" t="str">
        <f ca="1">VLOOKUP(Tabla1[[#This Row],[Cuenta]],TABLAS!$C:$D,2,0)</f>
        <v>GESTIÓN</v>
      </c>
      <c r="D2162" s="33" t="s">
        <v>42</v>
      </c>
      <c r="E2162" s="39" t="str">
        <f ca="1">VLOOKUP(RANDBETWEEN(1,65),TABLAS!$B$4:$D$68,2,0)</f>
        <v>Licencias de Sistemas</v>
      </c>
      <c r="F2162" s="41">
        <f t="shared" ca="1" si="33"/>
        <v>8666</v>
      </c>
      <c r="G2162" s="41">
        <f ca="1">RANDBETWEEN(70,130)/100*Tabla1[[#This Row],[Valor Meta 2019]]</f>
        <v>10312.539999999999</v>
      </c>
      <c r="H2162" s="40">
        <f ca="1">RANDBETWEEN(70,120)/100*Tabla1[[#This Row],[Valor Real 2019]]</f>
        <v>7734.4049999999988</v>
      </c>
    </row>
    <row r="2163" spans="2:8" x14ac:dyDescent="0.25">
      <c r="B2163" s="33" t="s">
        <v>27</v>
      </c>
      <c r="C2163" s="36" t="str">
        <f ca="1">VLOOKUP(Tabla1[[#This Row],[Cuenta]],TABLAS!$C:$D,2,0)</f>
        <v>SERVICIOS DE TERCEROS</v>
      </c>
      <c r="D2163" s="33" t="s">
        <v>42</v>
      </c>
      <c r="E2163" s="39" t="str">
        <f ca="1">VLOOKUP(RANDBETWEEN(1,65),TABLAS!$B$4:$D$68,2,0)</f>
        <v>Estibas</v>
      </c>
      <c r="F2163" s="41">
        <f t="shared" ca="1" si="33"/>
        <v>27316</v>
      </c>
      <c r="G2163" s="41">
        <f ca="1">RANDBETWEEN(70,130)/100*Tabla1[[#This Row],[Valor Meta 2019]]</f>
        <v>25677.039999999997</v>
      </c>
      <c r="H2163" s="40">
        <f ca="1">RANDBETWEEN(70,120)/100*Tabla1[[#This Row],[Valor Real 2019]]</f>
        <v>23366.106399999997</v>
      </c>
    </row>
    <row r="2164" spans="2:8" x14ac:dyDescent="0.25">
      <c r="B2164" s="33" t="s">
        <v>27</v>
      </c>
      <c r="C2164" s="36" t="str">
        <f ca="1">VLOOKUP(Tabla1[[#This Row],[Cuenta]],TABLAS!$C:$D,2,0)</f>
        <v>DEPRECIACIÓN, MAQ Y EQUIPOS</v>
      </c>
      <c r="D2164" s="33" t="s">
        <v>43</v>
      </c>
      <c r="E2164" s="39" t="str">
        <f ca="1">VLOOKUP(RANDBETWEEN(1,65),TABLAS!$B$4:$D$68,2,0)</f>
        <v>Deprc.Muebles y enseres leasing</v>
      </c>
      <c r="F2164" s="41">
        <f t="shared" ca="1" si="33"/>
        <v>28353</v>
      </c>
      <c r="G2164" s="41">
        <f ca="1">RANDBETWEEN(70,130)/100*Tabla1[[#This Row],[Valor Meta 2019]]</f>
        <v>29487.120000000003</v>
      </c>
      <c r="H2164" s="40">
        <f ca="1">RANDBETWEEN(70,120)/100*Tabla1[[#This Row],[Valor Real 2019]]</f>
        <v>23884.567200000005</v>
      </c>
    </row>
    <row r="2165" spans="2:8" x14ac:dyDescent="0.25">
      <c r="B2165" s="33" t="s">
        <v>27</v>
      </c>
      <c r="C2165" s="36" t="str">
        <f ca="1">VLOOKUP(Tabla1[[#This Row],[Cuenta]],TABLAS!$C:$D,2,0)</f>
        <v>SERVICIOS DE TERCEROS</v>
      </c>
      <c r="D2165" s="33" t="s">
        <v>43</v>
      </c>
      <c r="E2165" s="39" t="str">
        <f ca="1">VLOOKUP(RANDBETWEEN(1,65),TABLAS!$B$4:$D$68,2,0)</f>
        <v>Alquileres</v>
      </c>
      <c r="F2165" s="41">
        <f t="shared" ca="1" si="33"/>
        <v>21817</v>
      </c>
      <c r="G2165" s="41">
        <f ca="1">RANDBETWEEN(70,130)/100*Tabla1[[#This Row],[Valor Meta 2019]]</f>
        <v>17453.600000000002</v>
      </c>
      <c r="H2165" s="40">
        <f ca="1">RANDBETWEEN(70,120)/100*Tabla1[[#This Row],[Valor Real 2019]]</f>
        <v>12566.592000000001</v>
      </c>
    </row>
    <row r="2166" spans="2:8" x14ac:dyDescent="0.25">
      <c r="B2166" s="33" t="s">
        <v>27</v>
      </c>
      <c r="C2166" s="36" t="str">
        <f ca="1">VLOOKUP(Tabla1[[#This Row],[Cuenta]],TABLAS!$C:$D,2,0)</f>
        <v>DEPRECIACIÓN, MAQ Y EQUIPOS</v>
      </c>
      <c r="D2166" s="33" t="s">
        <v>43</v>
      </c>
      <c r="E2166" s="39" t="str">
        <f ca="1">VLOOKUP(RANDBETWEEN(1,65),TABLAS!$B$4:$D$68,2,0)</f>
        <v>Deprec.Equipo de transporte Costo</v>
      </c>
      <c r="F2166" s="41">
        <f t="shared" ca="1" si="33"/>
        <v>22926</v>
      </c>
      <c r="G2166" s="41">
        <f ca="1">RANDBETWEEN(70,130)/100*Tabla1[[#This Row],[Valor Meta 2019]]</f>
        <v>16048.199999999999</v>
      </c>
      <c r="H2166" s="40">
        <f ca="1">RANDBETWEEN(70,120)/100*Tabla1[[#This Row],[Valor Real 2019]]</f>
        <v>15406.271999999999</v>
      </c>
    </row>
    <row r="2167" spans="2:8" x14ac:dyDescent="0.25">
      <c r="B2167" s="33" t="s">
        <v>27</v>
      </c>
      <c r="C2167" s="36" t="str">
        <f ca="1">VLOOKUP(Tabla1[[#This Row],[Cuenta]],TABLAS!$C:$D,2,0)</f>
        <v>DEPRECIACIÓN, MAQ Y EQUIPOS</v>
      </c>
      <c r="D2167" s="33" t="s">
        <v>43</v>
      </c>
      <c r="E2167" s="39" t="str">
        <f ca="1">VLOOKUP(RANDBETWEEN(1,65),TABLAS!$B$4:$D$68,2,0)</f>
        <v>Deprec.Equipo de transporte leasing</v>
      </c>
      <c r="F2167" s="41">
        <f t="shared" ca="1" si="33"/>
        <v>14781</v>
      </c>
      <c r="G2167" s="41">
        <f ca="1">RANDBETWEEN(70,130)/100*Tabla1[[#This Row],[Valor Meta 2019]]</f>
        <v>19067.490000000002</v>
      </c>
      <c r="H2167" s="40">
        <f ca="1">RANDBETWEEN(70,120)/100*Tabla1[[#This Row],[Valor Real 2019]]</f>
        <v>20974.239000000005</v>
      </c>
    </row>
    <row r="2168" spans="2:8" x14ac:dyDescent="0.25">
      <c r="B2168" s="33" t="s">
        <v>27</v>
      </c>
      <c r="C2168" s="36" t="str">
        <f ca="1">VLOOKUP(Tabla1[[#This Row],[Cuenta]],TABLAS!$C:$D,2,0)</f>
        <v>DEPRECIACIÓN, MAQ Y EQUIPOS</v>
      </c>
      <c r="D2168" s="33" t="s">
        <v>43</v>
      </c>
      <c r="E2168" s="39" t="str">
        <f ca="1">VLOOKUP(RANDBETWEEN(1,65),TABLAS!$B$4:$D$68,2,0)</f>
        <v>Perd. med-desmedros / merma</v>
      </c>
      <c r="F2168" s="41">
        <f t="shared" ca="1" si="33"/>
        <v>25797</v>
      </c>
      <c r="G2168" s="41">
        <f ca="1">RANDBETWEEN(70,130)/100*Tabla1[[#This Row],[Valor Meta 2019]]</f>
        <v>29666.55</v>
      </c>
      <c r="H2168" s="40">
        <f ca="1">RANDBETWEEN(70,120)/100*Tabla1[[#This Row],[Valor Real 2019]]</f>
        <v>29369.8845</v>
      </c>
    </row>
    <row r="2169" spans="2:8" x14ac:dyDescent="0.25">
      <c r="B2169" s="33" t="s">
        <v>27</v>
      </c>
      <c r="C2169" s="36" t="str">
        <f ca="1">VLOOKUP(Tabla1[[#This Row],[Cuenta]],TABLAS!$C:$D,2,0)</f>
        <v>SERVICIOS DE TERCEROS</v>
      </c>
      <c r="D2169" s="33" t="s">
        <v>43</v>
      </c>
      <c r="E2169" s="39" t="str">
        <f ca="1">VLOOKUP(RANDBETWEEN(1,65),TABLAS!$B$4:$D$68,2,0)</f>
        <v>Flete Local</v>
      </c>
      <c r="F2169" s="41">
        <f t="shared" ca="1" si="33"/>
        <v>8123</v>
      </c>
      <c r="G2169" s="41">
        <f ca="1">RANDBETWEEN(70,130)/100*Tabla1[[#This Row],[Valor Meta 2019]]</f>
        <v>10397.44</v>
      </c>
      <c r="H2169" s="40">
        <f ca="1">RANDBETWEEN(70,120)/100*Tabla1[[#This Row],[Valor Real 2019]]</f>
        <v>7590.1311999999998</v>
      </c>
    </row>
    <row r="2170" spans="2:8" x14ac:dyDescent="0.25">
      <c r="B2170" s="33" t="s">
        <v>27</v>
      </c>
      <c r="C2170" s="36" t="str">
        <f ca="1">VLOOKUP(Tabla1[[#This Row],[Cuenta]],TABLAS!$C:$D,2,0)</f>
        <v>PERSONAL</v>
      </c>
      <c r="D2170" s="33" t="s">
        <v>43</v>
      </c>
      <c r="E2170" s="39" t="str">
        <f ca="1">VLOOKUP(RANDBETWEEN(1,65),TABLAS!$B$4:$D$68,2,0)</f>
        <v>Gratificaciones Extraordinarias Empleados</v>
      </c>
      <c r="F2170" s="41">
        <f t="shared" ca="1" si="33"/>
        <v>8082</v>
      </c>
      <c r="G2170" s="41">
        <f ca="1">RANDBETWEEN(70,130)/100*Tabla1[[#This Row],[Valor Meta 2019]]</f>
        <v>6061.5</v>
      </c>
      <c r="H2170" s="40">
        <f ca="1">RANDBETWEEN(70,120)/100*Tabla1[[#This Row],[Valor Real 2019]]</f>
        <v>5758.4250000000002</v>
      </c>
    </row>
    <row r="2171" spans="2:8" x14ac:dyDescent="0.25">
      <c r="B2171" s="33" t="s">
        <v>27</v>
      </c>
      <c r="C2171" s="36" t="str">
        <f ca="1">VLOOKUP(Tabla1[[#This Row],[Cuenta]],TABLAS!$C:$D,2,0)</f>
        <v>SERVICIOS DE TERCEROS</v>
      </c>
      <c r="D2171" s="33" t="s">
        <v>43</v>
      </c>
      <c r="E2171" s="39" t="str">
        <f ca="1">VLOOKUP(RANDBETWEEN(1,65),TABLAS!$B$4:$D$68,2,0)</f>
        <v>Estibas</v>
      </c>
      <c r="F2171" s="41">
        <f t="shared" ca="1" si="33"/>
        <v>9818</v>
      </c>
      <c r="G2171" s="41">
        <f ca="1">RANDBETWEEN(70,130)/100*Tabla1[[#This Row],[Valor Meta 2019]]</f>
        <v>7461.68</v>
      </c>
      <c r="H2171" s="40">
        <f ca="1">RANDBETWEEN(70,120)/100*Tabla1[[#This Row],[Valor Real 2019]]</f>
        <v>8580.9319999999989</v>
      </c>
    </row>
    <row r="2172" spans="2:8" x14ac:dyDescent="0.25">
      <c r="B2172" s="33" t="s">
        <v>27</v>
      </c>
      <c r="C2172" s="36" t="str">
        <f ca="1">VLOOKUP(Tabla1[[#This Row],[Cuenta]],TABLAS!$C:$D,2,0)</f>
        <v>PERSONAL</v>
      </c>
      <c r="D2172" s="33" t="s">
        <v>38</v>
      </c>
      <c r="E2172" s="39" t="str">
        <f ca="1">VLOOKUP(RANDBETWEEN(1,65),TABLAS!$B$4:$D$68,2,0)</f>
        <v>Participacion de utilidades</v>
      </c>
      <c r="F2172" s="41">
        <f t="shared" ca="1" si="33"/>
        <v>23879</v>
      </c>
      <c r="G2172" s="41">
        <f ca="1">RANDBETWEEN(70,130)/100*Tabla1[[#This Row],[Valor Meta 2019]]</f>
        <v>25789.320000000003</v>
      </c>
      <c r="H2172" s="40">
        <f ca="1">RANDBETWEEN(70,120)/100*Tabla1[[#This Row],[Valor Real 2019]]</f>
        <v>22952.494800000004</v>
      </c>
    </row>
    <row r="2173" spans="2:8" x14ac:dyDescent="0.25">
      <c r="B2173" s="33" t="s">
        <v>27</v>
      </c>
      <c r="C2173" s="36" t="str">
        <f ca="1">VLOOKUP(Tabla1[[#This Row],[Cuenta]],TABLAS!$C:$D,2,0)</f>
        <v>DEPRECIACIÓN, MAQ Y EQUIPOS</v>
      </c>
      <c r="D2173" s="33" t="s">
        <v>38</v>
      </c>
      <c r="E2173" s="39" t="str">
        <f ca="1">VLOOKUP(RANDBETWEEN(1,65),TABLAS!$B$4:$D$68,2,0)</f>
        <v>Deprec.Equipo de transporte leasing</v>
      </c>
      <c r="F2173" s="41">
        <f t="shared" ca="1" si="33"/>
        <v>10154</v>
      </c>
      <c r="G2173" s="41">
        <f ca="1">RANDBETWEEN(70,130)/100*Tabla1[[#This Row],[Valor Meta 2019]]</f>
        <v>9646.2999999999993</v>
      </c>
      <c r="H2173" s="40">
        <f ca="1">RANDBETWEEN(70,120)/100*Tabla1[[#This Row],[Valor Real 2019]]</f>
        <v>8874.5959999999995</v>
      </c>
    </row>
    <row r="2174" spans="2:8" x14ac:dyDescent="0.25">
      <c r="B2174" s="33" t="s">
        <v>27</v>
      </c>
      <c r="C2174" s="36" t="str">
        <f ca="1">VLOOKUP(Tabla1[[#This Row],[Cuenta]],TABLAS!$C:$D,2,0)</f>
        <v>DEPRECIACIÓN, MAQ Y EQUIPOS</v>
      </c>
      <c r="D2174" s="33" t="s">
        <v>38</v>
      </c>
      <c r="E2174" s="39" t="str">
        <f ca="1">VLOOKUP(RANDBETWEEN(1,65),TABLAS!$B$4:$D$68,2,0)</f>
        <v>Deprec.Equipo de computo leasing</v>
      </c>
      <c r="F2174" s="41">
        <f t="shared" ca="1" si="33"/>
        <v>22002</v>
      </c>
      <c r="G2174" s="41">
        <f ca="1">RANDBETWEEN(70,130)/100*Tabla1[[#This Row],[Valor Meta 2019]]</f>
        <v>20461.86</v>
      </c>
      <c r="H2174" s="40">
        <f ca="1">RANDBETWEEN(70,120)/100*Tabla1[[#This Row],[Valor Real 2019]]</f>
        <v>14323.302</v>
      </c>
    </row>
    <row r="2175" spans="2:8" x14ac:dyDescent="0.25">
      <c r="B2175" s="33" t="s">
        <v>27</v>
      </c>
      <c r="C2175" s="36" t="str">
        <f ca="1">VLOOKUP(Tabla1[[#This Row],[Cuenta]],TABLAS!$C:$D,2,0)</f>
        <v>SERVICIOS DE TERCEROS</v>
      </c>
      <c r="D2175" s="33" t="s">
        <v>38</v>
      </c>
      <c r="E2175" s="39" t="str">
        <f ca="1">VLOOKUP(RANDBETWEEN(1,65),TABLAS!$B$4:$D$68,2,0)</f>
        <v>Servicios p·blicos</v>
      </c>
      <c r="F2175" s="41">
        <f t="shared" ca="1" si="33"/>
        <v>28312</v>
      </c>
      <c r="G2175" s="41">
        <f ca="1">RANDBETWEEN(70,130)/100*Tabla1[[#This Row],[Valor Meta 2019]]</f>
        <v>21234</v>
      </c>
      <c r="H2175" s="40">
        <f ca="1">RANDBETWEEN(70,120)/100*Tabla1[[#This Row],[Valor Real 2019]]</f>
        <v>23569.74</v>
      </c>
    </row>
    <row r="2176" spans="2:8" x14ac:dyDescent="0.25">
      <c r="B2176" s="33" t="s">
        <v>27</v>
      </c>
      <c r="C2176" s="36" t="str">
        <f ca="1">VLOOKUP(Tabla1[[#This Row],[Cuenta]],TABLAS!$C:$D,2,0)</f>
        <v>DEPRECIACIÓN, MAQ Y EQUIPOS</v>
      </c>
      <c r="D2176" s="33" t="s">
        <v>38</v>
      </c>
      <c r="E2176" s="39" t="str">
        <f ca="1">VLOOKUP(RANDBETWEEN(1,65),TABLAS!$B$4:$D$68,2,0)</f>
        <v>Deprec.Maquinarias Costo</v>
      </c>
      <c r="F2176" s="41">
        <f t="shared" ca="1" si="33"/>
        <v>16776</v>
      </c>
      <c r="G2176" s="41">
        <f ca="1">RANDBETWEEN(70,130)/100*Tabla1[[#This Row],[Valor Meta 2019]]</f>
        <v>16272.72</v>
      </c>
      <c r="H2176" s="40">
        <f ca="1">RANDBETWEEN(70,120)/100*Tabla1[[#This Row],[Valor Real 2019]]</f>
        <v>13831.812</v>
      </c>
    </row>
    <row r="2177" spans="2:8" x14ac:dyDescent="0.25">
      <c r="B2177" s="33" t="s">
        <v>27</v>
      </c>
      <c r="C2177" s="36" t="str">
        <f ca="1">VLOOKUP(Tabla1[[#This Row],[Cuenta]],TABLAS!$C:$D,2,0)</f>
        <v>PERSONAL</v>
      </c>
      <c r="D2177" s="33" t="s">
        <v>38</v>
      </c>
      <c r="E2177" s="39" t="str">
        <f ca="1">VLOOKUP(RANDBETWEEN(1,65),TABLAS!$B$4:$D$68,2,0)</f>
        <v>Indemnizacion Despido Arbitrario</v>
      </c>
      <c r="F2177" s="41">
        <f t="shared" ca="1" si="33"/>
        <v>8049</v>
      </c>
      <c r="G2177" s="41">
        <f ca="1">RANDBETWEEN(70,130)/100*Tabla1[[#This Row],[Valor Meta 2019]]</f>
        <v>10383.210000000001</v>
      </c>
      <c r="H2177" s="40">
        <f ca="1">RANDBETWEEN(70,120)/100*Tabla1[[#This Row],[Valor Real 2019]]</f>
        <v>8202.7359000000015</v>
      </c>
    </row>
    <row r="2178" spans="2:8" x14ac:dyDescent="0.25">
      <c r="B2178" s="33" t="s">
        <v>27</v>
      </c>
      <c r="C2178" s="36" t="str">
        <f ca="1">VLOOKUP(Tabla1[[#This Row],[Cuenta]],TABLAS!$C:$D,2,0)</f>
        <v>SERVICIOS DE TERCEROS</v>
      </c>
      <c r="D2178" s="33" t="s">
        <v>39</v>
      </c>
      <c r="E2178" s="39" t="str">
        <f ca="1">VLOOKUP(RANDBETWEEN(1,65),TABLAS!$B$4:$D$68,2,0)</f>
        <v>Gasto de viaje</v>
      </c>
      <c r="F2178" s="41">
        <f t="shared" ca="1" si="33"/>
        <v>24127</v>
      </c>
      <c r="G2178" s="41">
        <f ca="1">RANDBETWEEN(70,130)/100*Tabla1[[#This Row],[Valor Meta 2019]]</f>
        <v>29193.67</v>
      </c>
      <c r="H2178" s="40">
        <f ca="1">RANDBETWEEN(70,120)/100*Tabla1[[#This Row],[Valor Real 2019]]</f>
        <v>29193.67</v>
      </c>
    </row>
    <row r="2179" spans="2:8" x14ac:dyDescent="0.25">
      <c r="B2179" s="33" t="s">
        <v>27</v>
      </c>
      <c r="C2179" s="36" t="str">
        <f ca="1">VLOOKUP(Tabla1[[#This Row],[Cuenta]],TABLAS!$C:$D,2,0)</f>
        <v>PERSONAL</v>
      </c>
      <c r="D2179" s="33" t="s">
        <v>39</v>
      </c>
      <c r="E2179" s="39" t="str">
        <f ca="1">VLOOKUP(RANDBETWEEN(1,65),TABLAS!$B$4:$D$68,2,0)</f>
        <v>Tickets de alimentos</v>
      </c>
      <c r="F2179" s="41">
        <f t="shared" ca="1" si="33"/>
        <v>15817</v>
      </c>
      <c r="G2179" s="41">
        <f ca="1">RANDBETWEEN(70,130)/100*Tabla1[[#This Row],[Valor Meta 2019]]</f>
        <v>15658.83</v>
      </c>
      <c r="H2179" s="40">
        <f ca="1">RANDBETWEEN(70,120)/100*Tabla1[[#This Row],[Valor Real 2019]]</f>
        <v>17694.477899999998</v>
      </c>
    </row>
    <row r="2180" spans="2:8" x14ac:dyDescent="0.25">
      <c r="B2180" s="33" t="s">
        <v>27</v>
      </c>
      <c r="C2180" s="36" t="str">
        <f ca="1">VLOOKUP(Tabla1[[#This Row],[Cuenta]],TABLAS!$C:$D,2,0)</f>
        <v>SERVICIOS DE TERCEROS</v>
      </c>
      <c r="D2180" s="33" t="s">
        <v>39</v>
      </c>
      <c r="E2180" s="39" t="str">
        <f ca="1">VLOOKUP(RANDBETWEEN(1,65),TABLAS!$B$4:$D$68,2,0)</f>
        <v>Agua</v>
      </c>
      <c r="F2180" s="41">
        <f t="shared" ca="1" si="33"/>
        <v>8621</v>
      </c>
      <c r="G2180" s="41">
        <f ca="1">RANDBETWEEN(70,130)/100*Tabla1[[#This Row],[Valor Meta 2019]]</f>
        <v>6810.59</v>
      </c>
      <c r="H2180" s="40">
        <f ca="1">RANDBETWEEN(70,120)/100*Tabla1[[#This Row],[Valor Real 2019]]</f>
        <v>7695.966699999999</v>
      </c>
    </row>
    <row r="2181" spans="2:8" x14ac:dyDescent="0.25">
      <c r="B2181" s="33" t="s">
        <v>27</v>
      </c>
      <c r="C2181" s="36" t="str">
        <f ca="1">VLOOKUP(Tabla1[[#This Row],[Cuenta]],TABLAS!$C:$D,2,0)</f>
        <v>PERSONAL</v>
      </c>
      <c r="D2181" s="33" t="s">
        <v>39</v>
      </c>
      <c r="E2181" s="39" t="str">
        <f ca="1">VLOOKUP(RANDBETWEEN(1,65),TABLAS!$B$4:$D$68,2,0)</f>
        <v>Incentivo por cese</v>
      </c>
      <c r="F2181" s="41">
        <f t="shared" ca="1" si="33"/>
        <v>9143</v>
      </c>
      <c r="G2181" s="41">
        <f ca="1">RANDBETWEEN(70,130)/100*Tabla1[[#This Row],[Valor Meta 2019]]</f>
        <v>8045.84</v>
      </c>
      <c r="H2181" s="40">
        <f ca="1">RANDBETWEEN(70,120)/100*Tabla1[[#This Row],[Valor Real 2019]]</f>
        <v>7482.6312000000007</v>
      </c>
    </row>
    <row r="2182" spans="2:8" x14ac:dyDescent="0.25">
      <c r="B2182" s="33" t="s">
        <v>27</v>
      </c>
      <c r="C2182" s="36" t="str">
        <f ca="1">VLOOKUP(Tabla1[[#This Row],[Cuenta]],TABLAS!$C:$D,2,0)</f>
        <v>SERVICIOS DE TERCEROS</v>
      </c>
      <c r="D2182" s="33" t="s">
        <v>39</v>
      </c>
      <c r="E2182" s="39" t="str">
        <f ca="1">VLOOKUP(RANDBETWEEN(1,65),TABLAS!$B$4:$D$68,2,0)</f>
        <v>Reparaciones Vehiculos</v>
      </c>
      <c r="F2182" s="41">
        <f t="shared" ref="F2182:F2245" ca="1" si="34">RANDBETWEEN(8000,30000)</f>
        <v>27564</v>
      </c>
      <c r="G2182" s="41">
        <f ca="1">RANDBETWEEN(70,130)/100*Tabla1[[#This Row],[Valor Meta 2019]]</f>
        <v>33076.799999999996</v>
      </c>
      <c r="H2182" s="40">
        <f ca="1">RANDBETWEEN(70,120)/100*Tabla1[[#This Row],[Valor Real 2019]]</f>
        <v>38038.319999999992</v>
      </c>
    </row>
    <row r="2183" spans="2:8" x14ac:dyDescent="0.25">
      <c r="B2183" s="33" t="s">
        <v>27</v>
      </c>
      <c r="C2183" s="36" t="str">
        <f ca="1">VLOOKUP(Tabla1[[#This Row],[Cuenta]],TABLAS!$C:$D,2,0)</f>
        <v>PERSONAL</v>
      </c>
      <c r="D2183" s="33" t="s">
        <v>39</v>
      </c>
      <c r="E2183" s="39" t="str">
        <f ca="1">VLOOKUP(RANDBETWEEN(1,65),TABLAS!$B$4:$D$68,2,0)</f>
        <v>Uniformes</v>
      </c>
      <c r="F2183" s="41">
        <f t="shared" ca="1" si="34"/>
        <v>14381</v>
      </c>
      <c r="G2183" s="41">
        <f ca="1">RANDBETWEEN(70,130)/100*Tabla1[[#This Row],[Valor Meta 2019]]</f>
        <v>17113.39</v>
      </c>
      <c r="H2183" s="40">
        <f ca="1">RANDBETWEEN(70,120)/100*Tabla1[[#This Row],[Valor Real 2019]]</f>
        <v>12835.0425</v>
      </c>
    </row>
    <row r="2184" spans="2:8" x14ac:dyDescent="0.25">
      <c r="B2184" s="33" t="s">
        <v>27</v>
      </c>
      <c r="C2184" s="36" t="str">
        <f ca="1">VLOOKUP(Tabla1[[#This Row],[Cuenta]],TABLAS!$C:$D,2,0)</f>
        <v>SERVICIOS DE TERCEROS</v>
      </c>
      <c r="D2184" s="33" t="s">
        <v>39</v>
      </c>
      <c r="E2184" s="39" t="str">
        <f ca="1">VLOOKUP(RANDBETWEEN(1,65),TABLAS!$B$4:$D$68,2,0)</f>
        <v>Energia Electrica</v>
      </c>
      <c r="F2184" s="41">
        <f t="shared" ca="1" si="34"/>
        <v>21349</v>
      </c>
      <c r="G2184" s="41">
        <f ca="1">RANDBETWEEN(70,130)/100*Tabla1[[#This Row],[Valor Meta 2019]]</f>
        <v>24337.859999999997</v>
      </c>
      <c r="H2184" s="40">
        <f ca="1">RANDBETWEEN(70,120)/100*Tabla1[[#This Row],[Valor Real 2019]]</f>
        <v>26041.510199999997</v>
      </c>
    </row>
    <row r="2185" spans="2:8" x14ac:dyDescent="0.25">
      <c r="B2185" s="33" t="s">
        <v>27</v>
      </c>
      <c r="C2185" s="36" t="str">
        <f ca="1">VLOOKUP(Tabla1[[#This Row],[Cuenta]],TABLAS!$C:$D,2,0)</f>
        <v>PERSONAL</v>
      </c>
      <c r="D2185" s="33" t="s">
        <v>39</v>
      </c>
      <c r="E2185" s="39" t="str">
        <f ca="1">VLOOKUP(RANDBETWEEN(1,65),TABLAS!$B$4:$D$68,2,0)</f>
        <v>CTS-Compensación por tiempo de servicio</v>
      </c>
      <c r="F2185" s="41">
        <f t="shared" ca="1" si="34"/>
        <v>29024</v>
      </c>
      <c r="G2185" s="41">
        <f ca="1">RANDBETWEEN(70,130)/100*Tabla1[[#This Row],[Valor Meta 2019]]</f>
        <v>27863.039999999997</v>
      </c>
      <c r="H2185" s="40">
        <f ca="1">RANDBETWEEN(70,120)/100*Tabla1[[#This Row],[Valor Real 2019]]</f>
        <v>24798.105599999999</v>
      </c>
    </row>
    <row r="2186" spans="2:8" x14ac:dyDescent="0.25">
      <c r="B2186" s="33" t="s">
        <v>27</v>
      </c>
      <c r="C2186" s="36" t="str">
        <f ca="1">VLOOKUP(Tabla1[[#This Row],[Cuenta]],TABLAS!$C:$D,2,0)</f>
        <v>DEPRECIACIÓN, MAQ Y EQUIPOS</v>
      </c>
      <c r="D2186" s="33" t="s">
        <v>39</v>
      </c>
      <c r="E2186" s="39" t="str">
        <f ca="1">VLOOKUP(RANDBETWEEN(1,65),TABLAS!$B$4:$D$68,2,0)</f>
        <v>Deprec.Maquinarias Costo</v>
      </c>
      <c r="F2186" s="41">
        <f t="shared" ca="1" si="34"/>
        <v>18587</v>
      </c>
      <c r="G2186" s="41">
        <f ca="1">RANDBETWEEN(70,130)/100*Tabla1[[#This Row],[Valor Meta 2019]]</f>
        <v>14683.730000000001</v>
      </c>
      <c r="H2186" s="40">
        <f ca="1">RANDBETWEEN(70,120)/100*Tabla1[[#This Row],[Valor Real 2019]]</f>
        <v>14683.730000000001</v>
      </c>
    </row>
    <row r="2187" spans="2:8" x14ac:dyDescent="0.25">
      <c r="B2187" s="33" t="s">
        <v>27</v>
      </c>
      <c r="C2187" s="36" t="str">
        <f ca="1">VLOOKUP(Tabla1[[#This Row],[Cuenta]],TABLAS!$C:$D,2,0)</f>
        <v>SERVICIOS DE TERCEROS</v>
      </c>
      <c r="D2187" s="33" t="s">
        <v>39</v>
      </c>
      <c r="E2187" s="39" t="str">
        <f ca="1">VLOOKUP(RANDBETWEEN(1,65),TABLAS!$B$4:$D$68,2,0)</f>
        <v>Gastos por almacenaje y/o embalaje</v>
      </c>
      <c r="F2187" s="41">
        <f t="shared" ca="1" si="34"/>
        <v>16738</v>
      </c>
      <c r="G2187" s="41">
        <f ca="1">RANDBETWEEN(70,130)/100*Tabla1[[#This Row],[Valor Meta 2019]]</f>
        <v>20085.599999999999</v>
      </c>
      <c r="H2187" s="40">
        <f ca="1">RANDBETWEEN(70,120)/100*Tabla1[[#This Row],[Valor Real 2019]]</f>
        <v>23701.007999999998</v>
      </c>
    </row>
    <row r="2188" spans="2:8" x14ac:dyDescent="0.25">
      <c r="B2188" s="33" t="s">
        <v>27</v>
      </c>
      <c r="C2188" s="36" t="str">
        <f ca="1">VLOOKUP(Tabla1[[#This Row],[Cuenta]],TABLAS!$C:$D,2,0)</f>
        <v>PERSONAL</v>
      </c>
      <c r="D2188" s="33" t="s">
        <v>39</v>
      </c>
      <c r="E2188" s="39" t="str">
        <f ca="1">VLOOKUP(RANDBETWEEN(1,65),TABLAS!$B$4:$D$68,2,0)</f>
        <v>Indemnizacion Despido Arbitrario</v>
      </c>
      <c r="F2188" s="41">
        <f t="shared" ca="1" si="34"/>
        <v>24998</v>
      </c>
      <c r="G2188" s="41">
        <f ca="1">RANDBETWEEN(70,130)/100*Tabla1[[#This Row],[Valor Meta 2019]]</f>
        <v>22998.16</v>
      </c>
      <c r="H2188" s="40">
        <f ca="1">RANDBETWEEN(70,120)/100*Tabla1[[#This Row],[Valor Real 2019]]</f>
        <v>25067.994400000003</v>
      </c>
    </row>
    <row r="2189" spans="2:8" x14ac:dyDescent="0.25">
      <c r="B2189" s="33" t="s">
        <v>27</v>
      </c>
      <c r="C2189" s="36" t="str">
        <f ca="1">VLOOKUP(Tabla1[[#This Row],[Cuenta]],TABLAS!$C:$D,2,0)</f>
        <v>PERSONAL</v>
      </c>
      <c r="D2189" s="33" t="s">
        <v>39</v>
      </c>
      <c r="E2189" s="39" t="str">
        <f ca="1">VLOOKUP(RANDBETWEEN(1,65),TABLAS!$B$4:$D$68,2,0)</f>
        <v>Tickets de alimentos</v>
      </c>
      <c r="F2189" s="41">
        <f t="shared" ca="1" si="34"/>
        <v>10823</v>
      </c>
      <c r="G2189" s="41">
        <f ca="1">RANDBETWEEN(70,130)/100*Tabla1[[#This Row],[Valor Meta 2019]]</f>
        <v>10606.539999999999</v>
      </c>
      <c r="H2189" s="40">
        <f ca="1">RANDBETWEEN(70,120)/100*Tabla1[[#This Row],[Valor Real 2019]]</f>
        <v>11030.801599999999</v>
      </c>
    </row>
    <row r="2190" spans="2:8" x14ac:dyDescent="0.25">
      <c r="B2190" s="33" t="s">
        <v>27</v>
      </c>
      <c r="C2190" s="36" t="str">
        <f ca="1">VLOOKUP(Tabla1[[#This Row],[Cuenta]],TABLAS!$C:$D,2,0)</f>
        <v>SERVICIOS DE TERCEROS</v>
      </c>
      <c r="D2190" s="33" t="s">
        <v>39</v>
      </c>
      <c r="E2190" s="39" t="str">
        <f ca="1">VLOOKUP(RANDBETWEEN(1,65),TABLAS!$B$4:$D$68,2,0)</f>
        <v>Consultorias</v>
      </c>
      <c r="F2190" s="41">
        <f t="shared" ca="1" si="34"/>
        <v>9719</v>
      </c>
      <c r="G2190" s="41">
        <f ca="1">RANDBETWEEN(70,130)/100*Tabla1[[#This Row],[Valor Meta 2019]]</f>
        <v>12051.56</v>
      </c>
      <c r="H2190" s="40">
        <f ca="1">RANDBETWEEN(70,120)/100*Tabla1[[#This Row],[Valor Real 2019]]</f>
        <v>12533.6224</v>
      </c>
    </row>
    <row r="2191" spans="2:8" x14ac:dyDescent="0.25">
      <c r="B2191" s="33" t="s">
        <v>27</v>
      </c>
      <c r="C2191" s="36" t="str">
        <f ca="1">VLOOKUP(Tabla1[[#This Row],[Cuenta]],TABLAS!$C:$D,2,0)</f>
        <v>PERSONAL</v>
      </c>
      <c r="D2191" s="33" t="s">
        <v>39</v>
      </c>
      <c r="E2191" s="39" t="str">
        <f ca="1">VLOOKUP(RANDBETWEEN(1,65),TABLAS!$B$4:$D$68,2,0)</f>
        <v>Uniformes</v>
      </c>
      <c r="F2191" s="41">
        <f t="shared" ca="1" si="34"/>
        <v>16937</v>
      </c>
      <c r="G2191" s="41">
        <f ca="1">RANDBETWEEN(70,130)/100*Tabla1[[#This Row],[Valor Meta 2019]]</f>
        <v>17106.37</v>
      </c>
      <c r="H2191" s="40">
        <f ca="1">RANDBETWEEN(70,120)/100*Tabla1[[#This Row],[Valor Real 2019]]</f>
        <v>18988.0707</v>
      </c>
    </row>
    <row r="2192" spans="2:8" x14ac:dyDescent="0.25">
      <c r="B2192" s="33" t="s">
        <v>27</v>
      </c>
      <c r="C2192" s="36" t="str">
        <f ca="1">VLOOKUP(Tabla1[[#This Row],[Cuenta]],TABLAS!$C:$D,2,0)</f>
        <v>SERVICIOS DE TERCEROS</v>
      </c>
      <c r="D2192" s="33" t="s">
        <v>40</v>
      </c>
      <c r="E2192" s="39" t="str">
        <f ca="1">VLOOKUP(RANDBETWEEN(1,65),TABLAS!$B$4:$D$68,2,0)</f>
        <v>Consultorias</v>
      </c>
      <c r="F2192" s="41">
        <f t="shared" ca="1" si="34"/>
        <v>18711</v>
      </c>
      <c r="G2192" s="41">
        <f ca="1">RANDBETWEEN(70,130)/100*Tabla1[[#This Row],[Valor Meta 2019]]</f>
        <v>18523.89</v>
      </c>
      <c r="H2192" s="40">
        <f ca="1">RANDBETWEEN(70,120)/100*Tabla1[[#This Row],[Valor Real 2019]]</f>
        <v>14448.6342</v>
      </c>
    </row>
    <row r="2193" spans="2:8" x14ac:dyDescent="0.25">
      <c r="B2193" s="33" t="s">
        <v>27</v>
      </c>
      <c r="C2193" s="36" t="str">
        <f ca="1">VLOOKUP(Tabla1[[#This Row],[Cuenta]],TABLAS!$C:$D,2,0)</f>
        <v>PERSONAL</v>
      </c>
      <c r="D2193" s="33" t="s">
        <v>40</v>
      </c>
      <c r="E2193" s="39" t="str">
        <f ca="1">VLOOKUP(RANDBETWEEN(1,65),TABLAS!$B$4:$D$68,2,0)</f>
        <v>Uniformes</v>
      </c>
      <c r="F2193" s="41">
        <f t="shared" ca="1" si="34"/>
        <v>11602</v>
      </c>
      <c r="G2193" s="41">
        <f ca="1">RANDBETWEEN(70,130)/100*Tabla1[[#This Row],[Valor Meta 2019]]</f>
        <v>8237.42</v>
      </c>
      <c r="H2193" s="40">
        <f ca="1">RANDBETWEEN(70,120)/100*Tabla1[[#This Row],[Valor Real 2019]]</f>
        <v>7413.6779999999999</v>
      </c>
    </row>
    <row r="2194" spans="2:8" x14ac:dyDescent="0.25">
      <c r="B2194" s="33" t="s">
        <v>27</v>
      </c>
      <c r="C2194" s="36" t="str">
        <f ca="1">VLOOKUP(Tabla1[[#This Row],[Cuenta]],TABLAS!$C:$D,2,0)</f>
        <v>GESTIÓN</v>
      </c>
      <c r="D2194" s="33" t="s">
        <v>40</v>
      </c>
      <c r="E2194" s="39" t="str">
        <f ca="1">VLOOKUP(RANDBETWEEN(1,65),TABLAS!$B$4:$D$68,2,0)</f>
        <v>Seguros-Responsabilidad civil</v>
      </c>
      <c r="F2194" s="41">
        <f t="shared" ca="1" si="34"/>
        <v>9809</v>
      </c>
      <c r="G2194" s="41">
        <f ca="1">RANDBETWEEN(70,130)/100*Tabla1[[#This Row],[Valor Meta 2019]]</f>
        <v>10005.18</v>
      </c>
      <c r="H2194" s="40">
        <f ca="1">RANDBETWEEN(70,120)/100*Tabla1[[#This Row],[Valor Real 2019]]</f>
        <v>7203.7295999999997</v>
      </c>
    </row>
    <row r="2195" spans="2:8" x14ac:dyDescent="0.25">
      <c r="B2195" s="33" t="s">
        <v>27</v>
      </c>
      <c r="C2195" s="36" t="str">
        <f ca="1">VLOOKUP(Tabla1[[#This Row],[Cuenta]],TABLAS!$C:$D,2,0)</f>
        <v>DEPRECIACIÓN, MAQ Y EQUIPOS</v>
      </c>
      <c r="D2195" s="33" t="s">
        <v>40</v>
      </c>
      <c r="E2195" s="39" t="str">
        <f ca="1">VLOOKUP(RANDBETWEEN(1,65),TABLAS!$B$4:$D$68,2,0)</f>
        <v>Perd. med-desmedros / merma</v>
      </c>
      <c r="F2195" s="41">
        <f t="shared" ca="1" si="34"/>
        <v>29043</v>
      </c>
      <c r="G2195" s="41">
        <f ca="1">RANDBETWEEN(70,130)/100*Tabla1[[#This Row],[Valor Meta 2019]]</f>
        <v>34270.74</v>
      </c>
      <c r="H2195" s="40">
        <f ca="1">RANDBETWEEN(70,120)/100*Tabla1[[#This Row],[Valor Real 2019]]</f>
        <v>39754.058399999994</v>
      </c>
    </row>
    <row r="2196" spans="2:8" x14ac:dyDescent="0.25">
      <c r="B2196" s="33" t="s">
        <v>27</v>
      </c>
      <c r="C2196" s="36" t="str">
        <f ca="1">VLOOKUP(Tabla1[[#This Row],[Cuenta]],TABLAS!$C:$D,2,0)</f>
        <v>DEPRECIACIÓN, MAQ Y EQUIPOS</v>
      </c>
      <c r="D2196" s="33" t="s">
        <v>40</v>
      </c>
      <c r="E2196" s="39" t="str">
        <f ca="1">VLOOKUP(RANDBETWEEN(1,65),TABLAS!$B$4:$D$68,2,0)</f>
        <v>Amortiz.Software Costo</v>
      </c>
      <c r="F2196" s="41">
        <f t="shared" ca="1" si="34"/>
        <v>18108</v>
      </c>
      <c r="G2196" s="41">
        <f ca="1">RANDBETWEEN(70,130)/100*Tabla1[[#This Row],[Valor Meta 2019]]</f>
        <v>19556.640000000003</v>
      </c>
      <c r="H2196" s="40">
        <f ca="1">RANDBETWEEN(70,120)/100*Tabla1[[#This Row],[Valor Real 2019]]</f>
        <v>14080.780800000002</v>
      </c>
    </row>
    <row r="2197" spans="2:8" x14ac:dyDescent="0.25">
      <c r="B2197" s="33" t="s">
        <v>27</v>
      </c>
      <c r="C2197" s="36" t="str">
        <f ca="1">VLOOKUP(Tabla1[[#This Row],[Cuenta]],TABLAS!$C:$D,2,0)</f>
        <v>DEPRECIACIÓN, MAQ Y EQUIPOS</v>
      </c>
      <c r="D2197" s="33" t="s">
        <v>40</v>
      </c>
      <c r="E2197" s="39" t="str">
        <f ca="1">VLOOKUP(RANDBETWEEN(1,65),TABLAS!$B$4:$D$68,2,0)</f>
        <v>Deprec.Equipo de transporte leasing</v>
      </c>
      <c r="F2197" s="41">
        <f t="shared" ca="1" si="34"/>
        <v>29229</v>
      </c>
      <c r="G2197" s="41">
        <f ca="1">RANDBETWEEN(70,130)/100*Tabla1[[#This Row],[Valor Meta 2019]]</f>
        <v>26890.68</v>
      </c>
      <c r="H2197" s="40">
        <f ca="1">RANDBETWEEN(70,120)/100*Tabla1[[#This Row],[Valor Real 2019]]</f>
        <v>21781.450800000002</v>
      </c>
    </row>
    <row r="2198" spans="2:8" x14ac:dyDescent="0.25">
      <c r="B2198" s="33" t="s">
        <v>27</v>
      </c>
      <c r="C2198" s="36" t="str">
        <f ca="1">VLOOKUP(Tabla1[[#This Row],[Cuenta]],TABLAS!$C:$D,2,0)</f>
        <v>SERVICIOS DE TERCEROS</v>
      </c>
      <c r="D2198" s="33" t="s">
        <v>40</v>
      </c>
      <c r="E2198" s="39" t="str">
        <f ca="1">VLOOKUP(RANDBETWEEN(1,65),TABLAS!$B$4:$D$68,2,0)</f>
        <v>Otros Fletes</v>
      </c>
      <c r="F2198" s="41">
        <f t="shared" ca="1" si="34"/>
        <v>14764</v>
      </c>
      <c r="G2198" s="41">
        <f ca="1">RANDBETWEEN(70,130)/100*Tabla1[[#This Row],[Valor Meta 2019]]</f>
        <v>14616.36</v>
      </c>
      <c r="H2198" s="40">
        <f ca="1">RANDBETWEEN(70,120)/100*Tabla1[[#This Row],[Valor Real 2019]]</f>
        <v>17247.304799999998</v>
      </c>
    </row>
    <row r="2199" spans="2:8" x14ac:dyDescent="0.25">
      <c r="B2199" s="33" t="s">
        <v>27</v>
      </c>
      <c r="C2199" s="36" t="str">
        <f ca="1">VLOOKUP(Tabla1[[#This Row],[Cuenta]],TABLAS!$C:$D,2,0)</f>
        <v>SERVICIOS DE TERCEROS</v>
      </c>
      <c r="D2199" s="33" t="s">
        <v>40</v>
      </c>
      <c r="E2199" s="39" t="str">
        <f ca="1">VLOOKUP(RANDBETWEEN(1,65),TABLAS!$B$4:$D$68,2,0)</f>
        <v>Flete Local</v>
      </c>
      <c r="F2199" s="41">
        <f t="shared" ca="1" si="34"/>
        <v>29910</v>
      </c>
      <c r="G2199" s="41">
        <f ca="1">RANDBETWEEN(70,130)/100*Tabla1[[#This Row],[Valor Meta 2019]]</f>
        <v>34695.599999999999</v>
      </c>
      <c r="H2199" s="40">
        <f ca="1">RANDBETWEEN(70,120)/100*Tabla1[[#This Row],[Valor Real 2019]]</f>
        <v>33654.731999999996</v>
      </c>
    </row>
    <row r="2200" spans="2:8" x14ac:dyDescent="0.25">
      <c r="B2200" s="33" t="s">
        <v>27</v>
      </c>
      <c r="C2200" s="36" t="str">
        <f ca="1">VLOOKUP(Tabla1[[#This Row],[Cuenta]],TABLAS!$C:$D,2,0)</f>
        <v>SERVICIOS DE TERCEROS</v>
      </c>
      <c r="D2200" s="33" t="s">
        <v>41</v>
      </c>
      <c r="E2200" s="39" t="str">
        <f ca="1">VLOOKUP(RANDBETWEEN(1,65),TABLAS!$B$4:$D$68,2,0)</f>
        <v>Otros Fletes</v>
      </c>
      <c r="F2200" s="41">
        <f t="shared" ca="1" si="34"/>
        <v>17298</v>
      </c>
      <c r="G2200" s="41">
        <f ca="1">RANDBETWEEN(70,130)/100*Tabla1[[#This Row],[Valor Meta 2019]]</f>
        <v>20584.62</v>
      </c>
      <c r="H2200" s="40">
        <f ca="1">RANDBETWEEN(70,120)/100*Tabla1[[#This Row],[Valor Real 2019]]</f>
        <v>15232.618799999998</v>
      </c>
    </row>
    <row r="2201" spans="2:8" x14ac:dyDescent="0.25">
      <c r="B2201" s="33" t="s">
        <v>27</v>
      </c>
      <c r="C2201" s="36" t="str">
        <f ca="1">VLOOKUP(Tabla1[[#This Row],[Cuenta]],TABLAS!$C:$D,2,0)</f>
        <v>SERVICIOS DE TERCEROS</v>
      </c>
      <c r="D2201" s="33" t="s">
        <v>41</v>
      </c>
      <c r="E2201" s="39" t="str">
        <f ca="1">VLOOKUP(RANDBETWEEN(1,65),TABLAS!$B$4:$D$68,2,0)</f>
        <v>Flete Local</v>
      </c>
      <c r="F2201" s="41">
        <f t="shared" ca="1" si="34"/>
        <v>8341</v>
      </c>
      <c r="G2201" s="41">
        <f ca="1">RANDBETWEEN(70,130)/100*Tabla1[[#This Row],[Valor Meta 2019]]</f>
        <v>8674.64</v>
      </c>
      <c r="H2201" s="40">
        <f ca="1">RANDBETWEEN(70,120)/100*Tabla1[[#This Row],[Valor Real 2019]]</f>
        <v>9108.3719999999994</v>
      </c>
    </row>
    <row r="2202" spans="2:8" x14ac:dyDescent="0.25">
      <c r="B2202" s="33" t="s">
        <v>27</v>
      </c>
      <c r="C2202" s="36" t="str">
        <f ca="1">VLOOKUP(Tabla1[[#This Row],[Cuenta]],TABLAS!$C:$D,2,0)</f>
        <v>SERVICIOS DE TERCEROS</v>
      </c>
      <c r="D2202" s="33" t="s">
        <v>41</v>
      </c>
      <c r="E2202" s="39" t="str">
        <f ca="1">VLOOKUP(RANDBETWEEN(1,65),TABLAS!$B$4:$D$68,2,0)</f>
        <v>Mantenimiento / Reparaciones</v>
      </c>
      <c r="F2202" s="41">
        <f t="shared" ca="1" si="34"/>
        <v>9056</v>
      </c>
      <c r="G2202" s="41">
        <f ca="1">RANDBETWEEN(70,130)/100*Tabla1[[#This Row],[Valor Meta 2019]]</f>
        <v>8331.52</v>
      </c>
      <c r="H2202" s="40">
        <f ca="1">RANDBETWEEN(70,120)/100*Tabla1[[#This Row],[Valor Real 2019]]</f>
        <v>9081.3568000000014</v>
      </c>
    </row>
    <row r="2203" spans="2:8" x14ac:dyDescent="0.25">
      <c r="B2203" s="33" t="s">
        <v>27</v>
      </c>
      <c r="C2203" s="36" t="str">
        <f ca="1">VLOOKUP(Tabla1[[#This Row],[Cuenta]],TABLAS!$C:$D,2,0)</f>
        <v>SERVICIOS DE TERCEROS</v>
      </c>
      <c r="D2203" s="33" t="s">
        <v>41</v>
      </c>
      <c r="E2203" s="39" t="str">
        <f ca="1">VLOOKUP(RANDBETWEEN(1,65),TABLAS!$B$4:$D$68,2,0)</f>
        <v>Limpieza</v>
      </c>
      <c r="F2203" s="41">
        <f t="shared" ca="1" si="34"/>
        <v>23783</v>
      </c>
      <c r="G2203" s="41">
        <f ca="1">RANDBETWEEN(70,130)/100*Tabla1[[#This Row],[Valor Meta 2019]]</f>
        <v>28539.599999999999</v>
      </c>
      <c r="H2203" s="40">
        <f ca="1">RANDBETWEEN(70,120)/100*Tabla1[[#This Row],[Valor Real 2019]]</f>
        <v>25971.036</v>
      </c>
    </row>
    <row r="2204" spans="2:8" x14ac:dyDescent="0.25">
      <c r="B2204" s="33" t="s">
        <v>27</v>
      </c>
      <c r="C2204" s="36" t="str">
        <f ca="1">VLOOKUP(Tabla1[[#This Row],[Cuenta]],TABLAS!$C:$D,2,0)</f>
        <v>SERVICIOS DE TERCEROS</v>
      </c>
      <c r="D2204" s="33" t="s">
        <v>41</v>
      </c>
      <c r="E2204" s="39" t="str">
        <f ca="1">VLOOKUP(RANDBETWEEN(1,65),TABLAS!$B$4:$D$68,2,0)</f>
        <v>Alquileres</v>
      </c>
      <c r="F2204" s="41">
        <f t="shared" ca="1" si="34"/>
        <v>9131</v>
      </c>
      <c r="G2204" s="41">
        <f ca="1">RANDBETWEEN(70,130)/100*Tabla1[[#This Row],[Valor Meta 2019]]</f>
        <v>8674.4499999999989</v>
      </c>
      <c r="H2204" s="40">
        <f ca="1">RANDBETWEEN(70,120)/100*Tabla1[[#This Row],[Valor Real 2019]]</f>
        <v>7546.7714999999989</v>
      </c>
    </row>
    <row r="2205" spans="2:8" x14ac:dyDescent="0.25">
      <c r="B2205" s="33" t="s">
        <v>27</v>
      </c>
      <c r="C2205" s="36" t="str">
        <f ca="1">VLOOKUP(Tabla1[[#This Row],[Cuenta]],TABLAS!$C:$D,2,0)</f>
        <v>SERVICIOS DE TERCEROS</v>
      </c>
      <c r="D2205" s="33" t="s">
        <v>41</v>
      </c>
      <c r="E2205" s="39" t="str">
        <f ca="1">VLOOKUP(RANDBETWEEN(1,65),TABLAS!$B$4:$D$68,2,0)</f>
        <v>Gasto de viaje</v>
      </c>
      <c r="F2205" s="41">
        <f t="shared" ca="1" si="34"/>
        <v>27011</v>
      </c>
      <c r="G2205" s="41">
        <f ca="1">RANDBETWEEN(70,130)/100*Tabla1[[#This Row],[Valor Meta 2019]]</f>
        <v>20258.25</v>
      </c>
      <c r="H2205" s="40">
        <f ca="1">RANDBETWEEN(70,120)/100*Tabla1[[#This Row],[Valor Real 2019]]</f>
        <v>17624.677500000002</v>
      </c>
    </row>
    <row r="2206" spans="2:8" x14ac:dyDescent="0.25">
      <c r="B2206" s="33" t="s">
        <v>27</v>
      </c>
      <c r="C2206" s="36" t="str">
        <f ca="1">VLOOKUP(Tabla1[[#This Row],[Cuenta]],TABLAS!$C:$D,2,0)</f>
        <v>GESTIÓN</v>
      </c>
      <c r="D2206" s="33" t="s">
        <v>42</v>
      </c>
      <c r="E2206" s="39" t="str">
        <f ca="1">VLOOKUP(RANDBETWEEN(1,65),TABLAS!$B$4:$D$68,2,0)</f>
        <v>Combustible</v>
      </c>
      <c r="F2206" s="41">
        <f t="shared" ca="1" si="34"/>
        <v>8701</v>
      </c>
      <c r="G2206" s="41">
        <f ca="1">RANDBETWEEN(70,130)/100*Tabla1[[#This Row],[Valor Meta 2019]]</f>
        <v>8875.02</v>
      </c>
      <c r="H2206" s="40">
        <f ca="1">RANDBETWEEN(70,120)/100*Tabla1[[#This Row],[Valor Real 2019]]</f>
        <v>8786.2698</v>
      </c>
    </row>
    <row r="2207" spans="2:8" x14ac:dyDescent="0.25">
      <c r="B2207" s="33" t="s">
        <v>27</v>
      </c>
      <c r="C2207" s="36" t="str">
        <f ca="1">VLOOKUP(Tabla1[[#This Row],[Cuenta]],TABLAS!$C:$D,2,0)</f>
        <v>PERSONAL</v>
      </c>
      <c r="D2207" s="33" t="s">
        <v>42</v>
      </c>
      <c r="E2207" s="39" t="str">
        <f ca="1">VLOOKUP(RANDBETWEEN(1,65),TABLAS!$B$4:$D$68,2,0)</f>
        <v>CTS-Compensación por tiempo de servicio</v>
      </c>
      <c r="F2207" s="41">
        <f t="shared" ca="1" si="34"/>
        <v>18339</v>
      </c>
      <c r="G2207" s="41">
        <f ca="1">RANDBETWEEN(70,130)/100*Tabla1[[#This Row],[Valor Meta 2019]]</f>
        <v>15771.539999999999</v>
      </c>
      <c r="H2207" s="40">
        <f ca="1">RANDBETWEEN(70,120)/100*Tabla1[[#This Row],[Valor Real 2019]]</f>
        <v>17348.694</v>
      </c>
    </row>
    <row r="2208" spans="2:8" x14ac:dyDescent="0.25">
      <c r="B2208" s="33" t="s">
        <v>27</v>
      </c>
      <c r="C2208" s="36" t="str">
        <f ca="1">VLOOKUP(Tabla1[[#This Row],[Cuenta]],TABLAS!$C:$D,2,0)</f>
        <v>SERVICIOS DE TERCEROS</v>
      </c>
      <c r="D2208" s="33" t="s">
        <v>42</v>
      </c>
      <c r="E2208" s="39" t="str">
        <f ca="1">VLOOKUP(RANDBETWEEN(1,65),TABLAS!$B$4:$D$68,2,0)</f>
        <v>Gasto de viaje</v>
      </c>
      <c r="F2208" s="41">
        <f t="shared" ca="1" si="34"/>
        <v>19162</v>
      </c>
      <c r="G2208" s="41">
        <f ca="1">RANDBETWEEN(70,130)/100*Tabla1[[#This Row],[Valor Meta 2019]]</f>
        <v>14563.12</v>
      </c>
      <c r="H2208" s="40">
        <f ca="1">RANDBETWEEN(70,120)/100*Tabla1[[#This Row],[Valor Real 2019]]</f>
        <v>13980.5952</v>
      </c>
    </row>
    <row r="2209" spans="2:8" x14ac:dyDescent="0.25">
      <c r="B2209" s="33" t="s">
        <v>27</v>
      </c>
      <c r="C2209" s="36" t="str">
        <f ca="1">VLOOKUP(Tabla1[[#This Row],[Cuenta]],TABLAS!$C:$D,2,0)</f>
        <v>GESTIÓN</v>
      </c>
      <c r="D2209" s="33" t="s">
        <v>42</v>
      </c>
      <c r="E2209" s="39" t="str">
        <f ca="1">VLOOKUP(RANDBETWEEN(1,65),TABLAS!$B$4:$D$68,2,0)</f>
        <v>Seguros-vehiculos</v>
      </c>
      <c r="F2209" s="41">
        <f t="shared" ca="1" si="34"/>
        <v>27439</v>
      </c>
      <c r="G2209" s="41">
        <f ca="1">RANDBETWEEN(70,130)/100*Tabla1[[#This Row],[Valor Meta 2019]]</f>
        <v>25792.66</v>
      </c>
      <c r="H2209" s="40">
        <f ca="1">RANDBETWEEN(70,120)/100*Tabla1[[#This Row],[Valor Real 2019]]</f>
        <v>27856.072800000002</v>
      </c>
    </row>
    <row r="2210" spans="2:8" x14ac:dyDescent="0.25">
      <c r="B2210" s="33" t="s">
        <v>27</v>
      </c>
      <c r="C2210" s="36" t="str">
        <f ca="1">VLOOKUP(Tabla1[[#This Row],[Cuenta]],TABLAS!$C:$D,2,0)</f>
        <v>SERVICIOS DE TERCEROS</v>
      </c>
      <c r="D2210" s="33" t="s">
        <v>42</v>
      </c>
      <c r="E2210" s="39" t="str">
        <f ca="1">VLOOKUP(RANDBETWEEN(1,65),TABLAS!$B$4:$D$68,2,0)</f>
        <v>Flete a Provincia</v>
      </c>
      <c r="F2210" s="41">
        <f t="shared" ca="1" si="34"/>
        <v>14770</v>
      </c>
      <c r="G2210" s="41">
        <f ca="1">RANDBETWEEN(70,130)/100*Tabla1[[#This Row],[Valor Meta 2019]]</f>
        <v>15803.900000000001</v>
      </c>
      <c r="H2210" s="40">
        <f ca="1">RANDBETWEEN(70,120)/100*Tabla1[[#This Row],[Valor Real 2019]]</f>
        <v>14223.510000000002</v>
      </c>
    </row>
    <row r="2211" spans="2:8" x14ac:dyDescent="0.25">
      <c r="B2211" s="33" t="s">
        <v>27</v>
      </c>
      <c r="C2211" s="36" t="str">
        <f ca="1">VLOOKUP(Tabla1[[#This Row],[Cuenta]],TABLAS!$C:$D,2,0)</f>
        <v>PERSONAL</v>
      </c>
      <c r="D2211" s="33" t="s">
        <v>42</v>
      </c>
      <c r="E2211" s="39" t="str">
        <f ca="1">VLOOKUP(RANDBETWEEN(1,65),TABLAS!$B$4:$D$68,2,0)</f>
        <v>Gratificaciones Extraordinarias Empleados</v>
      </c>
      <c r="F2211" s="41">
        <f t="shared" ca="1" si="34"/>
        <v>18755</v>
      </c>
      <c r="G2211" s="41">
        <f ca="1">RANDBETWEEN(70,130)/100*Tabla1[[#This Row],[Valor Meta 2019]]</f>
        <v>22693.55</v>
      </c>
      <c r="H2211" s="40">
        <f ca="1">RANDBETWEEN(70,120)/100*Tabla1[[#This Row],[Valor Real 2019]]</f>
        <v>25416.776000000002</v>
      </c>
    </row>
    <row r="2212" spans="2:8" x14ac:dyDescent="0.25">
      <c r="B2212" s="33" t="s">
        <v>27</v>
      </c>
      <c r="C2212" s="36" t="str">
        <f ca="1">VLOOKUP(Tabla1[[#This Row],[Cuenta]],TABLAS!$C:$D,2,0)</f>
        <v>DEPRECIACIÓN, MAQ Y EQUIPOS</v>
      </c>
      <c r="D2212" s="33" t="s">
        <v>42</v>
      </c>
      <c r="E2212" s="39" t="str">
        <f ca="1">VLOOKUP(RANDBETWEEN(1,65),TABLAS!$B$4:$D$68,2,0)</f>
        <v>Deprec.Equipo de transporte Costo</v>
      </c>
      <c r="F2212" s="41">
        <f t="shared" ca="1" si="34"/>
        <v>23394</v>
      </c>
      <c r="G2212" s="41">
        <f ca="1">RANDBETWEEN(70,130)/100*Tabla1[[#This Row],[Valor Meta 2019]]</f>
        <v>29476.44</v>
      </c>
      <c r="H2212" s="40">
        <f ca="1">RANDBETWEEN(70,120)/100*Tabla1[[#This Row],[Valor Real 2019]]</f>
        <v>25054.973999999998</v>
      </c>
    </row>
    <row r="2213" spans="2:8" x14ac:dyDescent="0.25">
      <c r="B2213" s="33" t="s">
        <v>27</v>
      </c>
      <c r="C2213" s="36" t="str">
        <f ca="1">VLOOKUP(Tabla1[[#This Row],[Cuenta]],TABLAS!$C:$D,2,0)</f>
        <v>SERVICIOS DE TERCEROS</v>
      </c>
      <c r="D2213" s="33" t="s">
        <v>42</v>
      </c>
      <c r="E2213" s="39" t="str">
        <f ca="1">VLOOKUP(RANDBETWEEN(1,65),TABLAS!$B$4:$D$68,2,0)</f>
        <v>Alquileres</v>
      </c>
      <c r="F2213" s="41">
        <f t="shared" ca="1" si="34"/>
        <v>29271</v>
      </c>
      <c r="G2213" s="41">
        <f ca="1">RANDBETWEEN(70,130)/100*Tabla1[[#This Row],[Valor Meta 2019]]</f>
        <v>21367.829999999998</v>
      </c>
      <c r="H2213" s="40">
        <f ca="1">RANDBETWEEN(70,120)/100*Tabla1[[#This Row],[Valor Real 2019]]</f>
        <v>20940.473399999999</v>
      </c>
    </row>
    <row r="2214" spans="2:8" x14ac:dyDescent="0.25">
      <c r="B2214" s="33" t="s">
        <v>27</v>
      </c>
      <c r="C2214" s="36" t="str">
        <f ca="1">VLOOKUP(Tabla1[[#This Row],[Cuenta]],TABLAS!$C:$D,2,0)</f>
        <v>SERVICIOS DE TERCEROS</v>
      </c>
      <c r="D2214" s="33" t="s">
        <v>42</v>
      </c>
      <c r="E2214" s="39" t="str">
        <f ca="1">VLOOKUP(RANDBETWEEN(1,65),TABLAS!$B$4:$D$68,2,0)</f>
        <v>Gasto de viaje</v>
      </c>
      <c r="F2214" s="41">
        <f t="shared" ca="1" si="34"/>
        <v>11352</v>
      </c>
      <c r="G2214" s="41">
        <f ca="1">RANDBETWEEN(70,130)/100*Tabla1[[#This Row],[Valor Meta 2019]]</f>
        <v>14530.56</v>
      </c>
      <c r="H2214" s="40">
        <f ca="1">RANDBETWEEN(70,120)/100*Tabla1[[#This Row],[Valor Real 2019]]</f>
        <v>15838.3104</v>
      </c>
    </row>
    <row r="2215" spans="2:8" x14ac:dyDescent="0.25">
      <c r="B2215" s="33" t="s">
        <v>27</v>
      </c>
      <c r="C2215" s="36" t="str">
        <f ca="1">VLOOKUP(Tabla1[[#This Row],[Cuenta]],TABLAS!$C:$D,2,0)</f>
        <v>GESTIÓN</v>
      </c>
      <c r="D2215" s="33" t="s">
        <v>42</v>
      </c>
      <c r="E2215" s="39" t="str">
        <f ca="1">VLOOKUP(RANDBETWEEN(1,65),TABLAS!$B$4:$D$68,2,0)</f>
        <v>Otros-Gastos Reparables</v>
      </c>
      <c r="F2215" s="41">
        <f t="shared" ca="1" si="34"/>
        <v>23467</v>
      </c>
      <c r="G2215" s="41">
        <f ca="1">RANDBETWEEN(70,130)/100*Tabla1[[#This Row],[Valor Meta 2019]]</f>
        <v>23232.329999999998</v>
      </c>
      <c r="H2215" s="40">
        <f ca="1">RANDBETWEEN(70,120)/100*Tabla1[[#This Row],[Valor Real 2019]]</f>
        <v>26252.532899999995</v>
      </c>
    </row>
    <row r="2216" spans="2:8" x14ac:dyDescent="0.25">
      <c r="B2216" s="33" t="s">
        <v>27</v>
      </c>
      <c r="C2216" s="36" t="str">
        <f ca="1">VLOOKUP(Tabla1[[#This Row],[Cuenta]],TABLAS!$C:$D,2,0)</f>
        <v>PERSONAL</v>
      </c>
      <c r="D2216" s="33" t="s">
        <v>42</v>
      </c>
      <c r="E2216" s="39" t="str">
        <f ca="1">VLOOKUP(RANDBETWEEN(1,65),TABLAS!$B$4:$D$68,2,0)</f>
        <v>Atenciones y obsequios al personal</v>
      </c>
      <c r="F2216" s="41">
        <f t="shared" ca="1" si="34"/>
        <v>17256</v>
      </c>
      <c r="G2216" s="41">
        <f ca="1">RANDBETWEEN(70,130)/100*Tabla1[[#This Row],[Valor Meta 2019]]</f>
        <v>14322.48</v>
      </c>
      <c r="H2216" s="40">
        <f ca="1">RANDBETWEEN(70,120)/100*Tabla1[[#This Row],[Valor Real 2019]]</f>
        <v>14465.7048</v>
      </c>
    </row>
    <row r="2217" spans="2:8" x14ac:dyDescent="0.25">
      <c r="B2217" s="33" t="s">
        <v>27</v>
      </c>
      <c r="C2217" s="36" t="str">
        <f ca="1">VLOOKUP(Tabla1[[#This Row],[Cuenta]],TABLAS!$C:$D,2,0)</f>
        <v>SERVICIOS DE TERCEROS</v>
      </c>
      <c r="D2217" s="33" t="s">
        <v>42</v>
      </c>
      <c r="E2217" s="39" t="str">
        <f ca="1">VLOOKUP(RANDBETWEEN(1,65),TABLAS!$B$4:$D$68,2,0)</f>
        <v>Servicio de montacarga</v>
      </c>
      <c r="F2217" s="41">
        <f t="shared" ca="1" si="34"/>
        <v>28003</v>
      </c>
      <c r="G2217" s="41">
        <f ca="1">RANDBETWEEN(70,130)/100*Tabla1[[#This Row],[Valor Meta 2019]]</f>
        <v>21842.34</v>
      </c>
      <c r="H2217" s="40">
        <f ca="1">RANDBETWEEN(70,120)/100*Tabla1[[#This Row],[Valor Real 2019]]</f>
        <v>21405.493200000001</v>
      </c>
    </row>
    <row r="2218" spans="2:8" x14ac:dyDescent="0.25">
      <c r="B2218" s="33" t="s">
        <v>27</v>
      </c>
      <c r="C2218" s="36" t="str">
        <f ca="1">VLOOKUP(Tabla1[[#This Row],[Cuenta]],TABLAS!$C:$D,2,0)</f>
        <v>PERSONAL</v>
      </c>
      <c r="D2218" s="33" t="s">
        <v>42</v>
      </c>
      <c r="E2218" s="39" t="str">
        <f ca="1">VLOOKUP(RANDBETWEEN(1,65),TABLAS!$B$4:$D$68,2,0)</f>
        <v>CTS-Compensación por tiempo de servicio</v>
      </c>
      <c r="F2218" s="41">
        <f t="shared" ca="1" si="34"/>
        <v>17638</v>
      </c>
      <c r="G2218" s="41">
        <f ca="1">RANDBETWEEN(70,130)/100*Tabla1[[#This Row],[Valor Meta 2019]]</f>
        <v>22929.4</v>
      </c>
      <c r="H2218" s="40">
        <f ca="1">RANDBETWEEN(70,120)/100*Tabla1[[#This Row],[Valor Real 2019]]</f>
        <v>24305.164000000004</v>
      </c>
    </row>
    <row r="2219" spans="2:8" x14ac:dyDescent="0.25">
      <c r="B2219" s="33" t="s">
        <v>27</v>
      </c>
      <c r="C2219" s="36" t="str">
        <f ca="1">VLOOKUP(Tabla1[[#This Row],[Cuenta]],TABLAS!$C:$D,2,0)</f>
        <v>SERVICIOS DE TERCEROS</v>
      </c>
      <c r="D2219" s="33" t="s">
        <v>42</v>
      </c>
      <c r="E2219" s="39" t="str">
        <f ca="1">VLOOKUP(RANDBETWEEN(1,65),TABLAS!$B$4:$D$68,2,0)</f>
        <v>Reparaciones Vehiculos</v>
      </c>
      <c r="F2219" s="41">
        <f t="shared" ca="1" si="34"/>
        <v>25483</v>
      </c>
      <c r="G2219" s="41">
        <f ca="1">RANDBETWEEN(70,130)/100*Tabla1[[#This Row],[Valor Meta 2019]]</f>
        <v>18092.93</v>
      </c>
      <c r="H2219" s="40">
        <f ca="1">RANDBETWEEN(70,120)/100*Tabla1[[#This Row],[Valor Real 2019]]</f>
        <v>17369.212800000001</v>
      </c>
    </row>
    <row r="2220" spans="2:8" x14ac:dyDescent="0.25">
      <c r="B2220" s="33" t="s">
        <v>27</v>
      </c>
      <c r="C2220" s="36" t="str">
        <f ca="1">VLOOKUP(Tabla1[[#This Row],[Cuenta]],TABLAS!$C:$D,2,0)</f>
        <v>DEPRECIACIÓN, MAQ Y EQUIPOS</v>
      </c>
      <c r="D2220" s="33" t="s">
        <v>42</v>
      </c>
      <c r="E2220" s="39" t="str">
        <f ca="1">VLOOKUP(RANDBETWEEN(1,65),TABLAS!$B$4:$D$68,2,0)</f>
        <v>Dperec.Muebles y enseres Costo</v>
      </c>
      <c r="F2220" s="41">
        <f t="shared" ca="1" si="34"/>
        <v>24316</v>
      </c>
      <c r="G2220" s="41">
        <f ca="1">RANDBETWEEN(70,130)/100*Tabla1[[#This Row],[Valor Meta 2019]]</f>
        <v>31124.48</v>
      </c>
      <c r="H2220" s="40">
        <f ca="1">RANDBETWEEN(70,120)/100*Tabla1[[#This Row],[Valor Real 2019]]</f>
        <v>33925.683199999999</v>
      </c>
    </row>
    <row r="2221" spans="2:8" x14ac:dyDescent="0.25">
      <c r="B2221" s="33" t="s">
        <v>27</v>
      </c>
      <c r="C2221" s="36" t="str">
        <f ca="1">VLOOKUP(Tabla1[[#This Row],[Cuenta]],TABLAS!$C:$D,2,0)</f>
        <v>SERVICIOS DE TERCEROS</v>
      </c>
      <c r="D2221" s="33" t="s">
        <v>43</v>
      </c>
      <c r="E2221" s="39" t="str">
        <f ca="1">VLOOKUP(RANDBETWEEN(1,65),TABLAS!$B$4:$D$68,2,0)</f>
        <v>Mantenimiento / Reparaciones</v>
      </c>
      <c r="F2221" s="41">
        <f t="shared" ca="1" si="34"/>
        <v>24786</v>
      </c>
      <c r="G2221" s="41">
        <f ca="1">RANDBETWEEN(70,130)/100*Tabla1[[#This Row],[Valor Meta 2019]]</f>
        <v>19085.22</v>
      </c>
      <c r="H2221" s="40">
        <f ca="1">RANDBETWEEN(70,120)/100*Tabla1[[#This Row],[Valor Real 2019]]</f>
        <v>19085.22</v>
      </c>
    </row>
    <row r="2222" spans="2:8" x14ac:dyDescent="0.25">
      <c r="B2222" s="33" t="s">
        <v>27</v>
      </c>
      <c r="C2222" s="36" t="str">
        <f ca="1">VLOOKUP(Tabla1[[#This Row],[Cuenta]],TABLAS!$C:$D,2,0)</f>
        <v>PERSONAL</v>
      </c>
      <c r="D2222" s="33" t="s">
        <v>43</v>
      </c>
      <c r="E2222" s="39" t="str">
        <f ca="1">VLOOKUP(RANDBETWEEN(1,65),TABLAS!$B$4:$D$68,2,0)</f>
        <v>Participacion de utilidades</v>
      </c>
      <c r="F2222" s="41">
        <f t="shared" ca="1" si="34"/>
        <v>22421</v>
      </c>
      <c r="G2222" s="41">
        <f ca="1">RANDBETWEEN(70,130)/100*Tabla1[[#This Row],[Valor Meta 2019]]</f>
        <v>17488.38</v>
      </c>
      <c r="H2222" s="40">
        <f ca="1">RANDBETWEEN(70,120)/100*Tabla1[[#This Row],[Valor Real 2019]]</f>
        <v>17488.38</v>
      </c>
    </row>
    <row r="2223" spans="2:8" x14ac:dyDescent="0.25">
      <c r="B2223" s="33" t="s">
        <v>27</v>
      </c>
      <c r="C2223" s="36" t="str">
        <f ca="1">VLOOKUP(Tabla1[[#This Row],[Cuenta]],TABLAS!$C:$D,2,0)</f>
        <v>DEPRECIACIÓN, MAQ Y EQUIPOS</v>
      </c>
      <c r="D2223" s="33" t="s">
        <v>43</v>
      </c>
      <c r="E2223" s="39" t="str">
        <f ca="1">VLOOKUP(RANDBETWEEN(1,65),TABLAS!$B$4:$D$68,2,0)</f>
        <v>Deprc.Muebles y enseres leasing</v>
      </c>
      <c r="F2223" s="41">
        <f t="shared" ca="1" si="34"/>
        <v>26130</v>
      </c>
      <c r="G2223" s="41">
        <f ca="1">RANDBETWEEN(70,130)/100*Tabla1[[#This Row],[Valor Meta 2019]]</f>
        <v>28743.000000000004</v>
      </c>
      <c r="H2223" s="40">
        <f ca="1">RANDBETWEEN(70,120)/100*Tabla1[[#This Row],[Valor Real 2019]]</f>
        <v>25868.700000000004</v>
      </c>
    </row>
    <row r="2224" spans="2:8" x14ac:dyDescent="0.25">
      <c r="B2224" s="33" t="s">
        <v>27</v>
      </c>
      <c r="C2224" s="36" t="str">
        <f ca="1">VLOOKUP(Tabla1[[#This Row],[Cuenta]],TABLAS!$C:$D,2,0)</f>
        <v>DEPRECIACIÓN, MAQ Y EQUIPOS</v>
      </c>
      <c r="D2224" s="33" t="s">
        <v>43</v>
      </c>
      <c r="E2224" s="39" t="str">
        <f ca="1">VLOOKUP(RANDBETWEEN(1,65),TABLAS!$B$4:$D$68,2,0)</f>
        <v>Deprec.Equipo de computo Costo</v>
      </c>
      <c r="F2224" s="41">
        <f t="shared" ca="1" si="34"/>
        <v>24551</v>
      </c>
      <c r="G2224" s="41">
        <f ca="1">RANDBETWEEN(70,130)/100*Tabla1[[#This Row],[Valor Meta 2019]]</f>
        <v>25042.02</v>
      </c>
      <c r="H2224" s="40">
        <f ca="1">RANDBETWEEN(70,120)/100*Tabla1[[#This Row],[Valor Real 2019]]</f>
        <v>17779.834200000001</v>
      </c>
    </row>
    <row r="2225" spans="2:8" x14ac:dyDescent="0.25">
      <c r="B2225" s="33" t="s">
        <v>27</v>
      </c>
      <c r="C2225" s="36" t="str">
        <f ca="1">VLOOKUP(Tabla1[[#This Row],[Cuenta]],TABLAS!$C:$D,2,0)</f>
        <v>SERVICIOS DE TERCEROS</v>
      </c>
      <c r="D2225" s="33" t="s">
        <v>43</v>
      </c>
      <c r="E2225" s="39" t="str">
        <f ca="1">VLOOKUP(RANDBETWEEN(1,65),TABLAS!$B$4:$D$68,2,0)</f>
        <v>Vigilancia</v>
      </c>
      <c r="F2225" s="41">
        <f t="shared" ca="1" si="34"/>
        <v>18658</v>
      </c>
      <c r="G2225" s="41">
        <f ca="1">RANDBETWEEN(70,130)/100*Tabla1[[#This Row],[Valor Meta 2019]]</f>
        <v>17911.68</v>
      </c>
      <c r="H2225" s="40">
        <f ca="1">RANDBETWEEN(70,120)/100*Tabla1[[#This Row],[Valor Real 2019]]</f>
        <v>15583.161599999999</v>
      </c>
    </row>
    <row r="2226" spans="2:8" x14ac:dyDescent="0.25">
      <c r="B2226" s="33" t="s">
        <v>27</v>
      </c>
      <c r="C2226" s="36" t="str">
        <f ca="1">VLOOKUP(Tabla1[[#This Row],[Cuenta]],TABLAS!$C:$D,2,0)</f>
        <v>SERVICIOS DE TERCEROS</v>
      </c>
      <c r="D2226" s="33" t="s">
        <v>43</v>
      </c>
      <c r="E2226" s="39" t="str">
        <f ca="1">VLOOKUP(RANDBETWEEN(1,65),TABLAS!$B$4:$D$68,2,0)</f>
        <v>Mantenimiento / Reparaciones</v>
      </c>
      <c r="F2226" s="41">
        <f t="shared" ca="1" si="34"/>
        <v>18905</v>
      </c>
      <c r="G2226" s="41">
        <f ca="1">RANDBETWEEN(70,130)/100*Tabla1[[#This Row],[Valor Meta 2019]]</f>
        <v>14934.95</v>
      </c>
      <c r="H2226" s="40">
        <f ca="1">RANDBETWEEN(70,120)/100*Tabla1[[#This Row],[Valor Real 2019]]</f>
        <v>17324.542000000001</v>
      </c>
    </row>
    <row r="2227" spans="2:8" x14ac:dyDescent="0.25">
      <c r="B2227" s="33" t="s">
        <v>27</v>
      </c>
      <c r="C2227" s="36" t="str">
        <f ca="1">VLOOKUP(Tabla1[[#This Row],[Cuenta]],TABLAS!$C:$D,2,0)</f>
        <v>GESTIÓN</v>
      </c>
      <c r="D2227" s="33" t="s">
        <v>43</v>
      </c>
      <c r="E2227" s="39" t="str">
        <f ca="1">VLOOKUP(RANDBETWEEN(1,65),TABLAS!$B$4:$D$68,2,0)</f>
        <v>Otros-Gastos Reparables</v>
      </c>
      <c r="F2227" s="41">
        <f t="shared" ca="1" si="34"/>
        <v>12951</v>
      </c>
      <c r="G2227" s="41">
        <f ca="1">RANDBETWEEN(70,130)/100*Tabla1[[#This Row],[Valor Meta 2019]]</f>
        <v>10490.310000000001</v>
      </c>
      <c r="H2227" s="40">
        <f ca="1">RANDBETWEEN(70,120)/100*Tabla1[[#This Row],[Valor Real 2019]]</f>
        <v>8392.2480000000014</v>
      </c>
    </row>
    <row r="2228" spans="2:8" x14ac:dyDescent="0.25">
      <c r="B2228" s="33" t="s">
        <v>27</v>
      </c>
      <c r="C2228" s="36" t="str">
        <f ca="1">VLOOKUP(Tabla1[[#This Row],[Cuenta]],TABLAS!$C:$D,2,0)</f>
        <v>PERSONAL</v>
      </c>
      <c r="D2228" s="33" t="s">
        <v>43</v>
      </c>
      <c r="E2228" s="39" t="str">
        <f ca="1">VLOOKUP(RANDBETWEEN(1,65),TABLAS!$B$4:$D$68,2,0)</f>
        <v>Descanso medico</v>
      </c>
      <c r="F2228" s="41">
        <f t="shared" ca="1" si="34"/>
        <v>17275</v>
      </c>
      <c r="G2228" s="41">
        <f ca="1">RANDBETWEEN(70,130)/100*Tabla1[[#This Row],[Valor Meta 2019]]</f>
        <v>12438</v>
      </c>
      <c r="H2228" s="40">
        <f ca="1">RANDBETWEEN(70,120)/100*Tabla1[[#This Row],[Valor Real 2019]]</f>
        <v>14179.319999999998</v>
      </c>
    </row>
    <row r="2229" spans="2:8" x14ac:dyDescent="0.25">
      <c r="B2229" s="33" t="s">
        <v>27</v>
      </c>
      <c r="C2229" s="36" t="str">
        <f ca="1">VLOOKUP(Tabla1[[#This Row],[Cuenta]],TABLAS!$C:$D,2,0)</f>
        <v>SERVICIOS DE TERCEROS</v>
      </c>
      <c r="D2229" s="33" t="s">
        <v>38</v>
      </c>
      <c r="E2229" s="39" t="str">
        <f ca="1">VLOOKUP(RANDBETWEEN(1,65),TABLAS!$B$4:$D$68,2,0)</f>
        <v>Agua</v>
      </c>
      <c r="F2229" s="41">
        <f t="shared" ca="1" si="34"/>
        <v>21391</v>
      </c>
      <c r="G2229" s="41">
        <f ca="1">RANDBETWEEN(70,130)/100*Tabla1[[#This Row],[Valor Meta 2019]]</f>
        <v>17326.710000000003</v>
      </c>
      <c r="H2229" s="40">
        <f ca="1">RANDBETWEEN(70,120)/100*Tabla1[[#This Row],[Valor Real 2019]]</f>
        <v>12301.964100000001</v>
      </c>
    </row>
    <row r="2230" spans="2:8" x14ac:dyDescent="0.25">
      <c r="B2230" s="33" t="s">
        <v>27</v>
      </c>
      <c r="C2230" s="36" t="str">
        <f ca="1">VLOOKUP(Tabla1[[#This Row],[Cuenta]],TABLAS!$C:$D,2,0)</f>
        <v>PERSONAL</v>
      </c>
      <c r="D2230" s="33" t="s">
        <v>38</v>
      </c>
      <c r="E2230" s="39" t="str">
        <f ca="1">VLOOKUP(RANDBETWEEN(1,65),TABLAS!$B$4:$D$68,2,0)</f>
        <v>Movilidad y/o servicio de Transporte</v>
      </c>
      <c r="F2230" s="41">
        <f t="shared" ca="1" si="34"/>
        <v>13425</v>
      </c>
      <c r="G2230" s="41">
        <f ca="1">RANDBETWEEN(70,130)/100*Tabla1[[#This Row],[Valor Meta 2019]]</f>
        <v>16512.75</v>
      </c>
      <c r="H2230" s="40">
        <f ca="1">RANDBETWEEN(70,120)/100*Tabla1[[#This Row],[Valor Real 2019]]</f>
        <v>16182.494999999999</v>
      </c>
    </row>
    <row r="2231" spans="2:8" x14ac:dyDescent="0.25">
      <c r="B2231" s="33" t="s">
        <v>27</v>
      </c>
      <c r="C2231" s="36" t="str">
        <f ca="1">VLOOKUP(Tabla1[[#This Row],[Cuenta]],TABLAS!$C:$D,2,0)</f>
        <v>SERVICIOS DE TERCEROS</v>
      </c>
      <c r="D2231" s="33" t="s">
        <v>38</v>
      </c>
      <c r="E2231" s="39" t="str">
        <f ca="1">VLOOKUP(RANDBETWEEN(1,65),TABLAS!$B$4:$D$68,2,0)</f>
        <v>Servicios p·blicos</v>
      </c>
      <c r="F2231" s="41">
        <f t="shared" ca="1" si="34"/>
        <v>9967</v>
      </c>
      <c r="G2231" s="41">
        <f ca="1">RANDBETWEEN(70,130)/100*Tabla1[[#This Row],[Valor Meta 2019]]</f>
        <v>11761.06</v>
      </c>
      <c r="H2231" s="40">
        <f ca="1">RANDBETWEEN(70,120)/100*Tabla1[[#This Row],[Valor Real 2019]]</f>
        <v>9291.2374</v>
      </c>
    </row>
    <row r="2232" spans="2:8" x14ac:dyDescent="0.25">
      <c r="B2232" s="33" t="s">
        <v>27</v>
      </c>
      <c r="C2232" s="36" t="str">
        <f ca="1">VLOOKUP(Tabla1[[#This Row],[Cuenta]],TABLAS!$C:$D,2,0)</f>
        <v>DEPRECIACIÓN, MAQ Y EQUIPOS</v>
      </c>
      <c r="D2232" s="33" t="s">
        <v>38</v>
      </c>
      <c r="E2232" s="39" t="str">
        <f ca="1">VLOOKUP(RANDBETWEEN(1,65),TABLAS!$B$4:$D$68,2,0)</f>
        <v>Perdida medicion activos-MercaderÝa Difer.inventar</v>
      </c>
      <c r="F2232" s="41">
        <f t="shared" ca="1" si="34"/>
        <v>12176</v>
      </c>
      <c r="G2232" s="41">
        <f ca="1">RANDBETWEEN(70,130)/100*Tabla1[[#This Row],[Valor Meta 2019]]</f>
        <v>12297.76</v>
      </c>
      <c r="H2232" s="40">
        <f ca="1">RANDBETWEEN(70,120)/100*Tabla1[[#This Row],[Valor Real 2019]]</f>
        <v>10945.0064</v>
      </c>
    </row>
    <row r="2233" spans="2:8" x14ac:dyDescent="0.25">
      <c r="B2233" s="33" t="s">
        <v>27</v>
      </c>
      <c r="C2233" s="36" t="str">
        <f ca="1">VLOOKUP(Tabla1[[#This Row],[Cuenta]],TABLAS!$C:$D,2,0)</f>
        <v>DEPRECIACIÓN, MAQ Y EQUIPOS</v>
      </c>
      <c r="D2233" s="33" t="s">
        <v>38</v>
      </c>
      <c r="E2233" s="39" t="str">
        <f ca="1">VLOOKUP(RANDBETWEEN(1,65),TABLAS!$B$4:$D$68,2,0)</f>
        <v>Deprec. Edificaciones leasing</v>
      </c>
      <c r="F2233" s="41">
        <f t="shared" ca="1" si="34"/>
        <v>29855</v>
      </c>
      <c r="G2233" s="41">
        <f ca="1">RANDBETWEEN(70,130)/100*Tabla1[[#This Row],[Valor Meta 2019]]</f>
        <v>34333.25</v>
      </c>
      <c r="H2233" s="40">
        <f ca="1">RANDBETWEEN(70,120)/100*Tabla1[[#This Row],[Valor Real 2019]]</f>
        <v>25406.605</v>
      </c>
    </row>
    <row r="2234" spans="2:8" x14ac:dyDescent="0.25">
      <c r="B2234" s="33" t="s">
        <v>27</v>
      </c>
      <c r="C2234" s="36" t="str">
        <f ca="1">VLOOKUP(Tabla1[[#This Row],[Cuenta]],TABLAS!$C:$D,2,0)</f>
        <v>SERVICIOS DE TERCEROS</v>
      </c>
      <c r="D2234" s="33" t="s">
        <v>38</v>
      </c>
      <c r="E2234" s="39" t="str">
        <f ca="1">VLOOKUP(RANDBETWEEN(1,65),TABLAS!$B$4:$D$68,2,0)</f>
        <v>Gtos.reclamos de clientes</v>
      </c>
      <c r="F2234" s="41">
        <f t="shared" ca="1" si="34"/>
        <v>20772</v>
      </c>
      <c r="G2234" s="41">
        <f ca="1">RANDBETWEEN(70,130)/100*Tabla1[[#This Row],[Valor Meta 2019]]</f>
        <v>19733.399999999998</v>
      </c>
      <c r="H2234" s="40">
        <f ca="1">RANDBETWEEN(70,120)/100*Tabla1[[#This Row],[Valor Real 2019]]</f>
        <v>15589.385999999999</v>
      </c>
    </row>
    <row r="2235" spans="2:8" x14ac:dyDescent="0.25">
      <c r="B2235" s="33" t="s">
        <v>27</v>
      </c>
      <c r="C2235" s="36" t="str">
        <f ca="1">VLOOKUP(Tabla1[[#This Row],[Cuenta]],TABLAS!$C:$D,2,0)</f>
        <v>GESTIÓN</v>
      </c>
      <c r="D2235" s="33" t="s">
        <v>39</v>
      </c>
      <c r="E2235" s="39" t="str">
        <f ca="1">VLOOKUP(RANDBETWEEN(1,65),TABLAS!$B$4:$D$68,2,0)</f>
        <v>Costo neto enajenaci¾n</v>
      </c>
      <c r="F2235" s="41">
        <f t="shared" ca="1" si="34"/>
        <v>23967</v>
      </c>
      <c r="G2235" s="41">
        <f ca="1">RANDBETWEEN(70,130)/100*Tabla1[[#This Row],[Valor Meta 2019]]</f>
        <v>16776.899999999998</v>
      </c>
      <c r="H2235" s="40">
        <f ca="1">RANDBETWEEN(70,120)/100*Tabla1[[#This Row],[Valor Real 2019]]</f>
        <v>12247.136999999999</v>
      </c>
    </row>
    <row r="2236" spans="2:8" x14ac:dyDescent="0.25">
      <c r="B2236" s="33" t="s">
        <v>27</v>
      </c>
      <c r="C2236" s="36" t="str">
        <f ca="1">VLOOKUP(Tabla1[[#This Row],[Cuenta]],TABLAS!$C:$D,2,0)</f>
        <v>SERVICIOS DE TERCEROS</v>
      </c>
      <c r="D2236" s="33" t="s">
        <v>39</v>
      </c>
      <c r="E2236" s="39" t="str">
        <f ca="1">VLOOKUP(RANDBETWEEN(1,65),TABLAS!$B$4:$D$68,2,0)</f>
        <v>Energia Electrica</v>
      </c>
      <c r="F2236" s="41">
        <f t="shared" ca="1" si="34"/>
        <v>25067</v>
      </c>
      <c r="G2236" s="41">
        <f ca="1">RANDBETWEEN(70,130)/100*Tabla1[[#This Row],[Valor Meta 2019]]</f>
        <v>32085.760000000002</v>
      </c>
      <c r="H2236" s="40">
        <f ca="1">RANDBETWEEN(70,120)/100*Tabla1[[#This Row],[Valor Real 2019]]</f>
        <v>37219.481599999999</v>
      </c>
    </row>
    <row r="2237" spans="2:8" x14ac:dyDescent="0.25">
      <c r="B2237" s="33" t="s">
        <v>27</v>
      </c>
      <c r="C2237" s="36" t="str">
        <f ca="1">VLOOKUP(Tabla1[[#This Row],[Cuenta]],TABLAS!$C:$D,2,0)</f>
        <v>SERVICIOS DE TERCEROS</v>
      </c>
      <c r="D2237" s="33" t="s">
        <v>39</v>
      </c>
      <c r="E2237" s="39" t="str">
        <f ca="1">VLOOKUP(RANDBETWEEN(1,65),TABLAS!$B$4:$D$68,2,0)</f>
        <v>Flete a Provincia</v>
      </c>
      <c r="F2237" s="41">
        <f t="shared" ca="1" si="34"/>
        <v>15751</v>
      </c>
      <c r="G2237" s="41">
        <f ca="1">RANDBETWEEN(70,130)/100*Tabla1[[#This Row],[Valor Meta 2019]]</f>
        <v>18743.689999999999</v>
      </c>
      <c r="H2237" s="40">
        <f ca="1">RANDBETWEEN(70,120)/100*Tabla1[[#This Row],[Valor Real 2019]]</f>
        <v>19118.5638</v>
      </c>
    </row>
    <row r="2238" spans="2:8" x14ac:dyDescent="0.25">
      <c r="B2238" s="33" t="s">
        <v>27</v>
      </c>
      <c r="C2238" s="36" t="str">
        <f ca="1">VLOOKUP(Tabla1[[#This Row],[Cuenta]],TABLAS!$C:$D,2,0)</f>
        <v>SERVICIOS DE TERCEROS</v>
      </c>
      <c r="D2238" s="33" t="s">
        <v>39</v>
      </c>
      <c r="E2238" s="39" t="str">
        <f ca="1">VLOOKUP(RANDBETWEEN(1,65),TABLAS!$B$4:$D$68,2,0)</f>
        <v>Mantenimiento / Reparaciones</v>
      </c>
      <c r="F2238" s="41">
        <f t="shared" ca="1" si="34"/>
        <v>13075</v>
      </c>
      <c r="G2238" s="41">
        <f ca="1">RANDBETWEEN(70,130)/100*Tabla1[[#This Row],[Valor Meta 2019]]</f>
        <v>9806.25</v>
      </c>
      <c r="H2238" s="40">
        <f ca="1">RANDBETWEEN(70,120)/100*Tabla1[[#This Row],[Valor Real 2019]]</f>
        <v>10492.6875</v>
      </c>
    </row>
    <row r="2239" spans="2:8" x14ac:dyDescent="0.25">
      <c r="B2239" s="33" t="s">
        <v>27</v>
      </c>
      <c r="C2239" s="36" t="str">
        <f ca="1">VLOOKUP(Tabla1[[#This Row],[Cuenta]],TABLAS!$C:$D,2,0)</f>
        <v>SERVICIOS DE TERCEROS</v>
      </c>
      <c r="D2239" s="33" t="s">
        <v>39</v>
      </c>
      <c r="E2239" s="39" t="str">
        <f ca="1">VLOOKUP(RANDBETWEEN(1,65),TABLAS!$B$4:$D$68,2,0)</f>
        <v>Otros Fletes</v>
      </c>
      <c r="F2239" s="41">
        <f t="shared" ca="1" si="34"/>
        <v>28704</v>
      </c>
      <c r="G2239" s="41">
        <f ca="1">RANDBETWEEN(70,130)/100*Tabla1[[#This Row],[Valor Meta 2019]]</f>
        <v>35018.879999999997</v>
      </c>
      <c r="H2239" s="40">
        <f ca="1">RANDBETWEEN(70,120)/100*Tabla1[[#This Row],[Valor Real 2019]]</f>
        <v>38170.5792</v>
      </c>
    </row>
    <row r="2240" spans="2:8" x14ac:dyDescent="0.25">
      <c r="B2240" s="33" t="s">
        <v>27</v>
      </c>
      <c r="C2240" s="36" t="str">
        <f ca="1">VLOOKUP(Tabla1[[#This Row],[Cuenta]],TABLAS!$C:$D,2,0)</f>
        <v>DEPRECIACIÓN, MAQ Y EQUIPOS</v>
      </c>
      <c r="D2240" s="33" t="s">
        <v>39</v>
      </c>
      <c r="E2240" s="39" t="str">
        <f ca="1">VLOOKUP(RANDBETWEEN(1,65),TABLAS!$B$4:$D$68,2,0)</f>
        <v>Deprec.Equipo de transporte leasing</v>
      </c>
      <c r="F2240" s="41">
        <f t="shared" ca="1" si="34"/>
        <v>21402</v>
      </c>
      <c r="G2240" s="41">
        <f ca="1">RANDBETWEEN(70,130)/100*Tabla1[[#This Row],[Valor Meta 2019]]</f>
        <v>18619.740000000002</v>
      </c>
      <c r="H2240" s="40">
        <f ca="1">RANDBETWEEN(70,120)/100*Tabla1[[#This Row],[Valor Real 2019]]</f>
        <v>18433.542600000001</v>
      </c>
    </row>
    <row r="2241" spans="2:8" x14ac:dyDescent="0.25">
      <c r="B2241" s="33" t="s">
        <v>27</v>
      </c>
      <c r="C2241" s="36" t="str">
        <f ca="1">VLOOKUP(Tabla1[[#This Row],[Cuenta]],TABLAS!$C:$D,2,0)</f>
        <v>GESTIÓN</v>
      </c>
      <c r="D2241" s="33" t="s">
        <v>39</v>
      </c>
      <c r="E2241" s="39" t="str">
        <f ca="1">VLOOKUP(RANDBETWEEN(1,65),TABLAS!$B$4:$D$68,2,0)</f>
        <v>Combustible</v>
      </c>
      <c r="F2241" s="41">
        <f t="shared" ca="1" si="34"/>
        <v>22945</v>
      </c>
      <c r="G2241" s="41">
        <f ca="1">RANDBETWEEN(70,130)/100*Tabla1[[#This Row],[Valor Meta 2019]]</f>
        <v>20879.95</v>
      </c>
      <c r="H2241" s="40">
        <f ca="1">RANDBETWEEN(70,120)/100*Tabla1[[#This Row],[Valor Real 2019]]</f>
        <v>15659.962500000001</v>
      </c>
    </row>
    <row r="2242" spans="2:8" x14ac:dyDescent="0.25">
      <c r="B2242" s="33" t="s">
        <v>27</v>
      </c>
      <c r="C2242" s="36" t="str">
        <f ca="1">VLOOKUP(Tabla1[[#This Row],[Cuenta]],TABLAS!$C:$D,2,0)</f>
        <v>SERVICIOS DE TERCEROS</v>
      </c>
      <c r="D2242" s="33" t="s">
        <v>39</v>
      </c>
      <c r="E2242" s="39" t="str">
        <f ca="1">VLOOKUP(RANDBETWEEN(1,65),TABLAS!$B$4:$D$68,2,0)</f>
        <v>Servicio de montacarga</v>
      </c>
      <c r="F2242" s="41">
        <f t="shared" ca="1" si="34"/>
        <v>16585</v>
      </c>
      <c r="G2242" s="41">
        <f ca="1">RANDBETWEEN(70,130)/100*Tabla1[[#This Row],[Valor Meta 2019]]</f>
        <v>17745.95</v>
      </c>
      <c r="H2242" s="40">
        <f ca="1">RANDBETWEEN(70,120)/100*Tabla1[[#This Row],[Valor Real 2019]]</f>
        <v>17213.571500000002</v>
      </c>
    </row>
    <row r="2243" spans="2:8" x14ac:dyDescent="0.25">
      <c r="B2243" s="33" t="s">
        <v>27</v>
      </c>
      <c r="C2243" s="36" t="str">
        <f ca="1">VLOOKUP(Tabla1[[#This Row],[Cuenta]],TABLAS!$C:$D,2,0)</f>
        <v>SERVICIOS DE TERCEROS</v>
      </c>
      <c r="D2243" s="33" t="s">
        <v>39</v>
      </c>
      <c r="E2243" s="39" t="str">
        <f ca="1">VLOOKUP(RANDBETWEEN(1,65),TABLAS!$B$4:$D$68,2,0)</f>
        <v>Otros Fletes</v>
      </c>
      <c r="F2243" s="41">
        <f t="shared" ca="1" si="34"/>
        <v>14110</v>
      </c>
      <c r="G2243" s="41">
        <f ca="1">RANDBETWEEN(70,130)/100*Tabla1[[#This Row],[Valor Meta 2019]]</f>
        <v>12416.8</v>
      </c>
      <c r="H2243" s="40">
        <f ca="1">RANDBETWEEN(70,120)/100*Tabla1[[#This Row],[Valor Real 2019]]</f>
        <v>9933.44</v>
      </c>
    </row>
    <row r="2244" spans="2:8" x14ac:dyDescent="0.25">
      <c r="B2244" s="33" t="s">
        <v>27</v>
      </c>
      <c r="C2244" s="36" t="str">
        <f ca="1">VLOOKUP(Tabla1[[#This Row],[Cuenta]],TABLAS!$C:$D,2,0)</f>
        <v>DEPRECIACIÓN, MAQ Y EQUIPOS</v>
      </c>
      <c r="D2244" s="33" t="s">
        <v>39</v>
      </c>
      <c r="E2244" s="39" t="str">
        <f ca="1">VLOOKUP(RANDBETWEEN(1,65),TABLAS!$B$4:$D$68,2,0)</f>
        <v>Perd. med-desmedros / merma</v>
      </c>
      <c r="F2244" s="41">
        <f t="shared" ca="1" si="34"/>
        <v>26000</v>
      </c>
      <c r="G2244" s="41">
        <f ca="1">RANDBETWEEN(70,130)/100*Tabla1[[#This Row],[Valor Meta 2019]]</f>
        <v>18200</v>
      </c>
      <c r="H2244" s="40">
        <f ca="1">RANDBETWEEN(70,120)/100*Tabla1[[#This Row],[Valor Real 2019]]</f>
        <v>13286</v>
      </c>
    </row>
    <row r="2245" spans="2:8" x14ac:dyDescent="0.25">
      <c r="B2245" s="33" t="s">
        <v>27</v>
      </c>
      <c r="C2245" s="36" t="str">
        <f ca="1">VLOOKUP(Tabla1[[#This Row],[Cuenta]],TABLAS!$C:$D,2,0)</f>
        <v>PERSONAL</v>
      </c>
      <c r="D2245" s="33" t="s">
        <v>39</v>
      </c>
      <c r="E2245" s="39" t="str">
        <f ca="1">VLOOKUP(RANDBETWEEN(1,65),TABLAS!$B$4:$D$68,2,0)</f>
        <v>Consumos</v>
      </c>
      <c r="F2245" s="41">
        <f t="shared" ca="1" si="34"/>
        <v>25277</v>
      </c>
      <c r="G2245" s="41">
        <f ca="1">RANDBETWEEN(70,130)/100*Tabla1[[#This Row],[Valor Meta 2019]]</f>
        <v>21485.45</v>
      </c>
      <c r="H2245" s="40">
        <f ca="1">RANDBETWEEN(70,120)/100*Tabla1[[#This Row],[Valor Real 2019]]</f>
        <v>21055.741000000002</v>
      </c>
    </row>
    <row r="2246" spans="2:8" x14ac:dyDescent="0.25">
      <c r="B2246" s="33" t="s">
        <v>27</v>
      </c>
      <c r="C2246" s="36" t="str">
        <f ca="1">VLOOKUP(Tabla1[[#This Row],[Cuenta]],TABLAS!$C:$D,2,0)</f>
        <v>PERSONAL</v>
      </c>
      <c r="D2246" s="33" t="s">
        <v>39</v>
      </c>
      <c r="E2246" s="39" t="str">
        <f ca="1">VLOOKUP(RANDBETWEEN(1,65),TABLAS!$B$4:$D$68,2,0)</f>
        <v>Incentivo por cese</v>
      </c>
      <c r="F2246" s="41">
        <f t="shared" ref="F2246:F2309" ca="1" si="35">RANDBETWEEN(8000,30000)</f>
        <v>9296</v>
      </c>
      <c r="G2246" s="41">
        <f ca="1">RANDBETWEEN(70,130)/100*Tabla1[[#This Row],[Valor Meta 2019]]</f>
        <v>9574.880000000001</v>
      </c>
      <c r="H2246" s="40">
        <f ca="1">RANDBETWEEN(70,120)/100*Tabla1[[#This Row],[Valor Real 2019]]</f>
        <v>6893.9136000000008</v>
      </c>
    </row>
    <row r="2247" spans="2:8" x14ac:dyDescent="0.25">
      <c r="B2247" s="33" t="s">
        <v>27</v>
      </c>
      <c r="C2247" s="36" t="str">
        <f ca="1">VLOOKUP(Tabla1[[#This Row],[Cuenta]],TABLAS!$C:$D,2,0)</f>
        <v>SERVICIOS DE TERCEROS</v>
      </c>
      <c r="D2247" s="33" t="s">
        <v>39</v>
      </c>
      <c r="E2247" s="39" t="str">
        <f ca="1">VLOOKUP(RANDBETWEEN(1,65),TABLAS!$B$4:$D$68,2,0)</f>
        <v>Flete Local</v>
      </c>
      <c r="F2247" s="41">
        <f t="shared" ca="1" si="35"/>
        <v>28679</v>
      </c>
      <c r="G2247" s="41">
        <f ca="1">RANDBETWEEN(70,130)/100*Tabla1[[#This Row],[Valor Meta 2019]]</f>
        <v>20648.88</v>
      </c>
      <c r="H2247" s="40">
        <f ca="1">RANDBETWEEN(70,120)/100*Tabla1[[#This Row],[Valor Real 2019]]</f>
        <v>14867.193600000001</v>
      </c>
    </row>
    <row r="2248" spans="2:8" x14ac:dyDescent="0.25">
      <c r="B2248" s="33" t="s">
        <v>27</v>
      </c>
      <c r="C2248" s="36" t="str">
        <f ca="1">VLOOKUP(Tabla1[[#This Row],[Cuenta]],TABLAS!$C:$D,2,0)</f>
        <v>SERVICIOS DE TERCEROS</v>
      </c>
      <c r="D2248" s="33" t="s">
        <v>39</v>
      </c>
      <c r="E2248" s="39" t="str">
        <f ca="1">VLOOKUP(RANDBETWEEN(1,65),TABLAS!$B$4:$D$68,2,0)</f>
        <v>Flete a Provincia</v>
      </c>
      <c r="F2248" s="41">
        <f t="shared" ca="1" si="35"/>
        <v>10865</v>
      </c>
      <c r="G2248" s="41">
        <f ca="1">RANDBETWEEN(70,130)/100*Tabla1[[#This Row],[Valor Meta 2019]]</f>
        <v>9017.9499999999989</v>
      </c>
      <c r="H2248" s="40">
        <f ca="1">RANDBETWEEN(70,120)/100*Tabla1[[#This Row],[Valor Real 2019]]</f>
        <v>9288.4884999999995</v>
      </c>
    </row>
    <row r="2249" spans="2:8" x14ac:dyDescent="0.25">
      <c r="B2249" s="33" t="s">
        <v>27</v>
      </c>
      <c r="C2249" s="36" t="str">
        <f ca="1">VLOOKUP(Tabla1[[#This Row],[Cuenta]],TABLAS!$C:$D,2,0)</f>
        <v>SERVICIOS DE TERCEROS</v>
      </c>
      <c r="D2249" s="33" t="s">
        <v>40</v>
      </c>
      <c r="E2249" s="39" t="str">
        <f ca="1">VLOOKUP(RANDBETWEEN(1,65),TABLAS!$B$4:$D$68,2,0)</f>
        <v>Selección Y Eval. Pe</v>
      </c>
      <c r="F2249" s="41">
        <f t="shared" ca="1" si="35"/>
        <v>10031</v>
      </c>
      <c r="G2249" s="41">
        <f ca="1">RANDBETWEEN(70,130)/100*Tabla1[[#This Row],[Valor Meta 2019]]</f>
        <v>10632.86</v>
      </c>
      <c r="H2249" s="40">
        <f ca="1">RANDBETWEEN(70,120)/100*Tabla1[[#This Row],[Valor Real 2019]]</f>
        <v>9356.9168000000009</v>
      </c>
    </row>
    <row r="2250" spans="2:8" x14ac:dyDescent="0.25">
      <c r="B2250" s="33" t="s">
        <v>27</v>
      </c>
      <c r="C2250" s="36" t="str">
        <f ca="1">VLOOKUP(Tabla1[[#This Row],[Cuenta]],TABLAS!$C:$D,2,0)</f>
        <v>SERVICIOS DE TERCEROS</v>
      </c>
      <c r="D2250" s="33" t="s">
        <v>40</v>
      </c>
      <c r="E2250" s="39" t="str">
        <f ca="1">VLOOKUP(RANDBETWEEN(1,65),TABLAS!$B$4:$D$68,2,0)</f>
        <v>Servicio de montacarga</v>
      </c>
      <c r="F2250" s="41">
        <f t="shared" ca="1" si="35"/>
        <v>29422</v>
      </c>
      <c r="G2250" s="41">
        <f ca="1">RANDBETWEEN(70,130)/100*Tabla1[[#This Row],[Valor Meta 2019]]</f>
        <v>31775.760000000002</v>
      </c>
      <c r="H2250" s="40">
        <f ca="1">RANDBETWEEN(70,120)/100*Tabla1[[#This Row],[Valor Real 2019]]</f>
        <v>36859.881600000001</v>
      </c>
    </row>
    <row r="2251" spans="2:8" x14ac:dyDescent="0.25">
      <c r="B2251" s="33" t="s">
        <v>27</v>
      </c>
      <c r="C2251" s="36" t="str">
        <f ca="1">VLOOKUP(Tabla1[[#This Row],[Cuenta]],TABLAS!$C:$D,2,0)</f>
        <v>DEPRECIACIÓN, MAQ Y EQUIPOS</v>
      </c>
      <c r="D2251" s="33" t="s">
        <v>40</v>
      </c>
      <c r="E2251" s="39" t="str">
        <f ca="1">VLOOKUP(RANDBETWEEN(1,65),TABLAS!$B$4:$D$68,2,0)</f>
        <v>Deprec.Equipo de transporte leasing</v>
      </c>
      <c r="F2251" s="41">
        <f t="shared" ca="1" si="35"/>
        <v>22764</v>
      </c>
      <c r="G2251" s="41">
        <f ca="1">RANDBETWEEN(70,130)/100*Tabla1[[#This Row],[Valor Meta 2019]]</f>
        <v>25268.04</v>
      </c>
      <c r="H2251" s="40">
        <f ca="1">RANDBETWEEN(70,120)/100*Tabla1[[#This Row],[Valor Real 2019]]</f>
        <v>20972.4732</v>
      </c>
    </row>
    <row r="2252" spans="2:8" x14ac:dyDescent="0.25">
      <c r="B2252" s="33" t="s">
        <v>27</v>
      </c>
      <c r="C2252" s="36" t="str">
        <f ca="1">VLOOKUP(Tabla1[[#This Row],[Cuenta]],TABLAS!$C:$D,2,0)</f>
        <v>GESTIÓN</v>
      </c>
      <c r="D2252" s="33" t="s">
        <v>40</v>
      </c>
      <c r="E2252" s="39" t="str">
        <f ca="1">VLOOKUP(RANDBETWEEN(1,65),TABLAS!$B$4:$D$68,2,0)</f>
        <v>Otros-Gastos Reparables</v>
      </c>
      <c r="F2252" s="41">
        <f t="shared" ca="1" si="35"/>
        <v>24626</v>
      </c>
      <c r="G2252" s="41">
        <f ca="1">RANDBETWEEN(70,130)/100*Tabla1[[#This Row],[Valor Meta 2019]]</f>
        <v>17976.98</v>
      </c>
      <c r="H2252" s="40">
        <f ca="1">RANDBETWEEN(70,120)/100*Tabla1[[#This Row],[Valor Real 2019]]</f>
        <v>17617.440399999999</v>
      </c>
    </row>
    <row r="2253" spans="2:8" x14ac:dyDescent="0.25">
      <c r="B2253" s="33" t="s">
        <v>27</v>
      </c>
      <c r="C2253" s="36" t="str">
        <f ca="1">VLOOKUP(Tabla1[[#This Row],[Cuenta]],TABLAS!$C:$D,2,0)</f>
        <v>PERSONAL</v>
      </c>
      <c r="D2253" s="33" t="s">
        <v>40</v>
      </c>
      <c r="E2253" s="39" t="str">
        <f ca="1">VLOOKUP(RANDBETWEEN(1,65),TABLAS!$B$4:$D$68,2,0)</f>
        <v>Incentivo por cese</v>
      </c>
      <c r="F2253" s="41">
        <f t="shared" ca="1" si="35"/>
        <v>28689</v>
      </c>
      <c r="G2253" s="41">
        <f ca="1">RANDBETWEEN(70,130)/100*Tabla1[[#This Row],[Valor Meta 2019]]</f>
        <v>28689</v>
      </c>
      <c r="H2253" s="40">
        <f ca="1">RANDBETWEEN(70,120)/100*Tabla1[[#This Row],[Valor Real 2019]]</f>
        <v>28689</v>
      </c>
    </row>
    <row r="2254" spans="2:8" x14ac:dyDescent="0.25">
      <c r="B2254" s="33" t="s">
        <v>27</v>
      </c>
      <c r="C2254" s="36" t="str">
        <f ca="1">VLOOKUP(Tabla1[[#This Row],[Cuenta]],TABLAS!$C:$D,2,0)</f>
        <v>SERVICIOS DE TERCEROS</v>
      </c>
      <c r="D2254" s="33" t="s">
        <v>40</v>
      </c>
      <c r="E2254" s="39" t="str">
        <f ca="1">VLOOKUP(RANDBETWEEN(1,65),TABLAS!$B$4:$D$68,2,0)</f>
        <v>Courier</v>
      </c>
      <c r="F2254" s="41">
        <f t="shared" ca="1" si="35"/>
        <v>18560</v>
      </c>
      <c r="G2254" s="41">
        <f ca="1">RANDBETWEEN(70,130)/100*Tabla1[[#This Row],[Valor Meta 2019]]</f>
        <v>22643.200000000001</v>
      </c>
      <c r="H2254" s="40">
        <f ca="1">RANDBETWEEN(70,120)/100*Tabla1[[#This Row],[Valor Real 2019]]</f>
        <v>20605.312000000002</v>
      </c>
    </row>
    <row r="2255" spans="2:8" x14ac:dyDescent="0.25">
      <c r="B2255" s="33" t="s">
        <v>27</v>
      </c>
      <c r="C2255" s="36" t="str">
        <f ca="1">VLOOKUP(Tabla1[[#This Row],[Cuenta]],TABLAS!$C:$D,2,0)</f>
        <v>PERSONAL</v>
      </c>
      <c r="D2255" s="33" t="s">
        <v>40</v>
      </c>
      <c r="E2255" s="39" t="str">
        <f ca="1">VLOOKUP(RANDBETWEEN(1,65),TABLAS!$B$4:$D$68,2,0)</f>
        <v>Incentivo por cese</v>
      </c>
      <c r="F2255" s="41">
        <f t="shared" ca="1" si="35"/>
        <v>14804</v>
      </c>
      <c r="G2255" s="41">
        <f ca="1">RANDBETWEEN(70,130)/100*Tabla1[[#This Row],[Valor Meta 2019]]</f>
        <v>13027.52</v>
      </c>
      <c r="H2255" s="40">
        <f ca="1">RANDBETWEEN(70,120)/100*Tabla1[[#This Row],[Valor Real 2019]]</f>
        <v>14590.822400000003</v>
      </c>
    </row>
    <row r="2256" spans="2:8" x14ac:dyDescent="0.25">
      <c r="B2256" s="33" t="s">
        <v>27</v>
      </c>
      <c r="C2256" s="36" t="str">
        <f ca="1">VLOOKUP(Tabla1[[#This Row],[Cuenta]],TABLAS!$C:$D,2,0)</f>
        <v>GESTIÓN</v>
      </c>
      <c r="D2256" s="33" t="s">
        <v>40</v>
      </c>
      <c r="E2256" s="39" t="str">
        <f ca="1">VLOOKUP(RANDBETWEEN(1,65),TABLAS!$B$4:$D$68,2,0)</f>
        <v>SOAT</v>
      </c>
      <c r="F2256" s="41">
        <f t="shared" ca="1" si="35"/>
        <v>29563</v>
      </c>
      <c r="G2256" s="41">
        <f ca="1">RANDBETWEEN(70,130)/100*Tabla1[[#This Row],[Valor Meta 2019]]</f>
        <v>31041.15</v>
      </c>
      <c r="H2256" s="40">
        <f ca="1">RANDBETWEEN(70,120)/100*Tabla1[[#This Row],[Valor Real 2019]]</f>
        <v>27937.035000000003</v>
      </c>
    </row>
    <row r="2257" spans="2:8" x14ac:dyDescent="0.25">
      <c r="B2257" s="33" t="s">
        <v>27</v>
      </c>
      <c r="C2257" s="36" t="str">
        <f ca="1">VLOOKUP(Tabla1[[#This Row],[Cuenta]],TABLAS!$C:$D,2,0)</f>
        <v>PERSONAL</v>
      </c>
      <c r="D2257" s="33" t="s">
        <v>41</v>
      </c>
      <c r="E2257" s="39" t="str">
        <f ca="1">VLOOKUP(RANDBETWEEN(1,65),TABLAS!$B$4:$D$68,2,0)</f>
        <v>Consumos</v>
      </c>
      <c r="F2257" s="41">
        <f t="shared" ca="1" si="35"/>
        <v>16488</v>
      </c>
      <c r="G2257" s="41">
        <f ca="1">RANDBETWEEN(70,130)/100*Tabla1[[#This Row],[Valor Meta 2019]]</f>
        <v>15663.599999999999</v>
      </c>
      <c r="H2257" s="40">
        <f ca="1">RANDBETWEEN(70,120)/100*Tabla1[[#This Row],[Valor Real 2019]]</f>
        <v>15350.327999999998</v>
      </c>
    </row>
    <row r="2258" spans="2:8" x14ac:dyDescent="0.25">
      <c r="B2258" s="33" t="s">
        <v>27</v>
      </c>
      <c r="C2258" s="36" t="str">
        <f ca="1">VLOOKUP(Tabla1[[#This Row],[Cuenta]],TABLAS!$C:$D,2,0)</f>
        <v>GESTIÓN</v>
      </c>
      <c r="D2258" s="33" t="s">
        <v>41</v>
      </c>
      <c r="E2258" s="39" t="str">
        <f ca="1">VLOOKUP(RANDBETWEEN(1,65),TABLAS!$B$4:$D$68,2,0)</f>
        <v>Sanciones Administra</v>
      </c>
      <c r="F2258" s="41">
        <f t="shared" ca="1" si="35"/>
        <v>21690</v>
      </c>
      <c r="G2258" s="41">
        <f ca="1">RANDBETWEEN(70,130)/100*Tabla1[[#This Row],[Valor Meta 2019]]</f>
        <v>18653.400000000001</v>
      </c>
      <c r="H2258" s="40">
        <f ca="1">RANDBETWEEN(70,120)/100*Tabla1[[#This Row],[Valor Real 2019]]</f>
        <v>16041.924000000001</v>
      </c>
    </row>
    <row r="2259" spans="2:8" x14ac:dyDescent="0.25">
      <c r="B2259" s="33" t="s">
        <v>27</v>
      </c>
      <c r="C2259" s="36" t="str">
        <f ca="1">VLOOKUP(Tabla1[[#This Row],[Cuenta]],TABLAS!$C:$D,2,0)</f>
        <v>PERSONAL</v>
      </c>
      <c r="D2259" s="33" t="s">
        <v>41</v>
      </c>
      <c r="E2259" s="39" t="str">
        <f ca="1">VLOOKUP(RANDBETWEEN(1,65),TABLAS!$B$4:$D$68,2,0)</f>
        <v>Gratificaciones Extraordinarias Empleados</v>
      </c>
      <c r="F2259" s="41">
        <f t="shared" ca="1" si="35"/>
        <v>25282</v>
      </c>
      <c r="G2259" s="41">
        <f ca="1">RANDBETWEEN(70,130)/100*Tabla1[[#This Row],[Valor Meta 2019]]</f>
        <v>28063.020000000004</v>
      </c>
      <c r="H2259" s="40">
        <f ca="1">RANDBETWEEN(70,120)/100*Tabla1[[#This Row],[Valor Real 2019]]</f>
        <v>30027.431400000005</v>
      </c>
    </row>
    <row r="2260" spans="2:8" x14ac:dyDescent="0.25">
      <c r="B2260" s="33" t="s">
        <v>27</v>
      </c>
      <c r="C2260" s="36" t="str">
        <f ca="1">VLOOKUP(Tabla1[[#This Row],[Cuenta]],TABLAS!$C:$D,2,0)</f>
        <v>PERSONAL</v>
      </c>
      <c r="D2260" s="33" t="s">
        <v>41</v>
      </c>
      <c r="E2260" s="39" t="str">
        <f ca="1">VLOOKUP(RANDBETWEEN(1,65),TABLAS!$B$4:$D$68,2,0)</f>
        <v>Gratificaciones Extraordinarias Empleados</v>
      </c>
      <c r="F2260" s="41">
        <f t="shared" ca="1" si="35"/>
        <v>13598</v>
      </c>
      <c r="G2260" s="41">
        <f ca="1">RANDBETWEEN(70,130)/100*Tabla1[[#This Row],[Valor Meta 2019]]</f>
        <v>10470.460000000001</v>
      </c>
      <c r="H2260" s="40">
        <f ca="1">RANDBETWEEN(70,120)/100*Tabla1[[#This Row],[Valor Real 2019]]</f>
        <v>7957.5496000000012</v>
      </c>
    </row>
    <row r="2261" spans="2:8" x14ac:dyDescent="0.25">
      <c r="B2261" s="33" t="s">
        <v>27</v>
      </c>
      <c r="C2261" s="36" t="str">
        <f ca="1">VLOOKUP(Tabla1[[#This Row],[Cuenta]],TABLAS!$C:$D,2,0)</f>
        <v>PERSONAL</v>
      </c>
      <c r="D2261" s="33" t="s">
        <v>41</v>
      </c>
      <c r="E2261" s="39" t="str">
        <f ca="1">VLOOKUP(RANDBETWEEN(1,65),TABLAS!$B$4:$D$68,2,0)</f>
        <v>Descanso medico</v>
      </c>
      <c r="F2261" s="41">
        <f t="shared" ca="1" si="35"/>
        <v>23966</v>
      </c>
      <c r="G2261" s="41">
        <f ca="1">RANDBETWEEN(70,130)/100*Tabla1[[#This Row],[Valor Meta 2019]]</f>
        <v>21329.74</v>
      </c>
      <c r="H2261" s="40">
        <f ca="1">RANDBETWEEN(70,120)/100*Tabla1[[#This Row],[Valor Real 2019]]</f>
        <v>19410.063400000003</v>
      </c>
    </row>
    <row r="2262" spans="2:8" x14ac:dyDescent="0.25">
      <c r="B2262" s="33" t="s">
        <v>27</v>
      </c>
      <c r="C2262" s="36" t="str">
        <f ca="1">VLOOKUP(Tabla1[[#This Row],[Cuenta]],TABLAS!$C:$D,2,0)</f>
        <v>PERSONAL</v>
      </c>
      <c r="D2262" s="33" t="s">
        <v>41</v>
      </c>
      <c r="E2262" s="39" t="str">
        <f ca="1">VLOOKUP(RANDBETWEEN(1,65),TABLAS!$B$4:$D$68,2,0)</f>
        <v>Seguro de vida</v>
      </c>
      <c r="F2262" s="41">
        <f t="shared" ca="1" si="35"/>
        <v>27476</v>
      </c>
      <c r="G2262" s="41">
        <f ca="1">RANDBETWEEN(70,130)/100*Tabla1[[#This Row],[Valor Meta 2019]]</f>
        <v>24453.64</v>
      </c>
      <c r="H2262" s="40">
        <f ca="1">RANDBETWEEN(70,120)/100*Tabla1[[#This Row],[Valor Real 2019]]</f>
        <v>21030.130399999998</v>
      </c>
    </row>
    <row r="2263" spans="2:8" x14ac:dyDescent="0.25">
      <c r="B2263" s="33" t="s">
        <v>27</v>
      </c>
      <c r="C2263" s="36" t="str">
        <f ca="1">VLOOKUP(Tabla1[[#This Row],[Cuenta]],TABLAS!$C:$D,2,0)</f>
        <v>SERVICIOS DE TERCEROS</v>
      </c>
      <c r="D2263" s="33" t="s">
        <v>42</v>
      </c>
      <c r="E2263" s="39" t="str">
        <f ca="1">VLOOKUP(RANDBETWEEN(1,65),TABLAS!$B$4:$D$68,2,0)</f>
        <v>Courier</v>
      </c>
      <c r="F2263" s="41">
        <f t="shared" ca="1" si="35"/>
        <v>16332</v>
      </c>
      <c r="G2263" s="41">
        <f ca="1">RANDBETWEEN(70,130)/100*Tabla1[[#This Row],[Valor Meta 2019]]</f>
        <v>15352.08</v>
      </c>
      <c r="H2263" s="40">
        <f ca="1">RANDBETWEEN(70,120)/100*Tabla1[[#This Row],[Valor Real 2019]]</f>
        <v>15198.5592</v>
      </c>
    </row>
    <row r="2264" spans="2:8" x14ac:dyDescent="0.25">
      <c r="B2264" s="33" t="s">
        <v>27</v>
      </c>
      <c r="C2264" s="36" t="str">
        <f ca="1">VLOOKUP(Tabla1[[#This Row],[Cuenta]],TABLAS!$C:$D,2,0)</f>
        <v>SERVICIOS DE TERCEROS</v>
      </c>
      <c r="D2264" s="33" t="s">
        <v>42</v>
      </c>
      <c r="E2264" s="39" t="str">
        <f ca="1">VLOOKUP(RANDBETWEEN(1,65),TABLAS!$B$4:$D$68,2,0)</f>
        <v>Flete a Provincia</v>
      </c>
      <c r="F2264" s="41">
        <f t="shared" ca="1" si="35"/>
        <v>14282</v>
      </c>
      <c r="G2264" s="41">
        <f ca="1">RANDBETWEEN(70,130)/100*Tabla1[[#This Row],[Valor Meta 2019]]</f>
        <v>15138.92</v>
      </c>
      <c r="H2264" s="40">
        <f ca="1">RANDBETWEEN(70,120)/100*Tabla1[[#This Row],[Valor Real 2019]]</f>
        <v>17258.3688</v>
      </c>
    </row>
    <row r="2265" spans="2:8" x14ac:dyDescent="0.25">
      <c r="B2265" s="33" t="s">
        <v>27</v>
      </c>
      <c r="C2265" s="36" t="str">
        <f ca="1">VLOOKUP(Tabla1[[#This Row],[Cuenta]],TABLAS!$C:$D,2,0)</f>
        <v>PERSONAL</v>
      </c>
      <c r="D2265" s="33" t="s">
        <v>42</v>
      </c>
      <c r="E2265" s="39" t="str">
        <f ca="1">VLOOKUP(RANDBETWEEN(1,65),TABLAS!$B$4:$D$68,2,0)</f>
        <v>Gratificaciones Extraordinarias Empleados</v>
      </c>
      <c r="F2265" s="41">
        <f t="shared" ca="1" si="35"/>
        <v>8042</v>
      </c>
      <c r="G2265" s="41">
        <f ca="1">RANDBETWEEN(70,130)/100*Tabla1[[#This Row],[Valor Meta 2019]]</f>
        <v>5951.08</v>
      </c>
      <c r="H2265" s="40">
        <f ca="1">RANDBETWEEN(70,120)/100*Tabla1[[#This Row],[Valor Real 2019]]</f>
        <v>6903.2527999999993</v>
      </c>
    </row>
    <row r="2266" spans="2:8" x14ac:dyDescent="0.25">
      <c r="B2266" s="33" t="s">
        <v>27</v>
      </c>
      <c r="C2266" s="36" t="str">
        <f ca="1">VLOOKUP(Tabla1[[#This Row],[Cuenta]],TABLAS!$C:$D,2,0)</f>
        <v>GESTIÓN</v>
      </c>
      <c r="D2266" s="33" t="s">
        <v>42</v>
      </c>
      <c r="E2266" s="39" t="str">
        <f ca="1">VLOOKUP(RANDBETWEEN(1,65),TABLAS!$B$4:$D$68,2,0)</f>
        <v>Suministros diversos</v>
      </c>
      <c r="F2266" s="41">
        <f t="shared" ca="1" si="35"/>
        <v>28806</v>
      </c>
      <c r="G2266" s="41">
        <f ca="1">RANDBETWEEN(70,130)/100*Tabla1[[#This Row],[Valor Meta 2019]]</f>
        <v>32550.779999999995</v>
      </c>
      <c r="H2266" s="40">
        <f ca="1">RANDBETWEEN(70,120)/100*Tabla1[[#This Row],[Valor Real 2019]]</f>
        <v>38409.920399999995</v>
      </c>
    </row>
    <row r="2267" spans="2:8" x14ac:dyDescent="0.25">
      <c r="B2267" s="33" t="s">
        <v>27</v>
      </c>
      <c r="C2267" s="36" t="str">
        <f ca="1">VLOOKUP(Tabla1[[#This Row],[Cuenta]],TABLAS!$C:$D,2,0)</f>
        <v>SERVICIOS DE TERCEROS</v>
      </c>
      <c r="D2267" s="33" t="s">
        <v>42</v>
      </c>
      <c r="E2267" s="39" t="str">
        <f ca="1">VLOOKUP(RANDBETWEEN(1,65),TABLAS!$B$4:$D$68,2,0)</f>
        <v>Agua</v>
      </c>
      <c r="F2267" s="41">
        <f t="shared" ca="1" si="35"/>
        <v>20136</v>
      </c>
      <c r="G2267" s="41">
        <f ca="1">RANDBETWEEN(70,130)/100*Tabla1[[#This Row],[Valor Meta 2019]]</f>
        <v>24968.639999999999</v>
      </c>
      <c r="H2267" s="40">
        <f ca="1">RANDBETWEEN(70,120)/100*Tabla1[[#This Row],[Valor Real 2019]]</f>
        <v>25717.699199999999</v>
      </c>
    </row>
    <row r="2268" spans="2:8" x14ac:dyDescent="0.25">
      <c r="B2268" s="33" t="s">
        <v>27</v>
      </c>
      <c r="C2268" s="36" t="str">
        <f ca="1">VLOOKUP(Tabla1[[#This Row],[Cuenta]],TABLAS!$C:$D,2,0)</f>
        <v>GESTIÓN</v>
      </c>
      <c r="D2268" s="33" t="s">
        <v>42</v>
      </c>
      <c r="E2268" s="39" t="str">
        <f ca="1">VLOOKUP(RANDBETWEEN(1,65),TABLAS!$B$4:$D$68,2,0)</f>
        <v>SOAT</v>
      </c>
      <c r="F2268" s="41">
        <f t="shared" ca="1" si="35"/>
        <v>14403</v>
      </c>
      <c r="G2268" s="41">
        <f ca="1">RANDBETWEEN(70,130)/100*Tabla1[[#This Row],[Valor Meta 2019]]</f>
        <v>15843.300000000001</v>
      </c>
      <c r="H2268" s="40">
        <f ca="1">RANDBETWEEN(70,120)/100*Tabla1[[#This Row],[Valor Real 2019]]</f>
        <v>14575.836000000001</v>
      </c>
    </row>
    <row r="2269" spans="2:8" x14ac:dyDescent="0.25">
      <c r="B2269" s="33" t="s">
        <v>27</v>
      </c>
      <c r="C2269" s="36" t="str">
        <f ca="1">VLOOKUP(Tabla1[[#This Row],[Cuenta]],TABLAS!$C:$D,2,0)</f>
        <v>PERSONAL</v>
      </c>
      <c r="D2269" s="33" t="s">
        <v>42</v>
      </c>
      <c r="E2269" s="39" t="str">
        <f ca="1">VLOOKUP(RANDBETWEEN(1,65),TABLAS!$B$4:$D$68,2,0)</f>
        <v>Uniformes</v>
      </c>
      <c r="F2269" s="41">
        <f t="shared" ca="1" si="35"/>
        <v>27055</v>
      </c>
      <c r="G2269" s="41">
        <f ca="1">RANDBETWEEN(70,130)/100*Tabla1[[#This Row],[Valor Meta 2019]]</f>
        <v>34900.950000000004</v>
      </c>
      <c r="H2269" s="40">
        <f ca="1">RANDBETWEEN(70,120)/100*Tabla1[[#This Row],[Valor Real 2019]]</f>
        <v>30712.836000000003</v>
      </c>
    </row>
    <row r="2270" spans="2:8" x14ac:dyDescent="0.25">
      <c r="B2270" s="33" t="s">
        <v>27</v>
      </c>
      <c r="C2270" s="36" t="str">
        <f ca="1">VLOOKUP(Tabla1[[#This Row],[Cuenta]],TABLAS!$C:$D,2,0)</f>
        <v>GESTIÓN</v>
      </c>
      <c r="D2270" s="33" t="s">
        <v>42</v>
      </c>
      <c r="E2270" s="39" t="str">
        <f ca="1">VLOOKUP(RANDBETWEEN(1,65),TABLAS!$B$4:$D$68,2,0)</f>
        <v>Seguros-vehiculos</v>
      </c>
      <c r="F2270" s="41">
        <f t="shared" ca="1" si="35"/>
        <v>16881</v>
      </c>
      <c r="G2270" s="41">
        <f ca="1">RANDBETWEEN(70,130)/100*Tabla1[[#This Row],[Valor Meta 2019]]</f>
        <v>21607.68</v>
      </c>
      <c r="H2270" s="40">
        <f ca="1">RANDBETWEEN(70,120)/100*Tabla1[[#This Row],[Valor Real 2019]]</f>
        <v>18366.527999999998</v>
      </c>
    </row>
    <row r="2271" spans="2:8" x14ac:dyDescent="0.25">
      <c r="B2271" s="33" t="s">
        <v>27</v>
      </c>
      <c r="C2271" s="36" t="str">
        <f ca="1">VLOOKUP(Tabla1[[#This Row],[Cuenta]],TABLAS!$C:$D,2,0)</f>
        <v>PERSONAL</v>
      </c>
      <c r="D2271" s="33" t="s">
        <v>42</v>
      </c>
      <c r="E2271" s="39" t="str">
        <f ca="1">VLOOKUP(RANDBETWEEN(1,65),TABLAS!$B$4:$D$68,2,0)</f>
        <v>Movilidad y/o servicio de Transporte</v>
      </c>
      <c r="F2271" s="41">
        <f t="shared" ca="1" si="35"/>
        <v>21658</v>
      </c>
      <c r="G2271" s="41">
        <f ca="1">RANDBETWEEN(70,130)/100*Tabla1[[#This Row],[Valor Meta 2019]]</f>
        <v>18409.3</v>
      </c>
      <c r="H2271" s="40">
        <f ca="1">RANDBETWEEN(70,120)/100*Tabla1[[#This Row],[Valor Real 2019]]</f>
        <v>21722.973999999998</v>
      </c>
    </row>
    <row r="2272" spans="2:8" x14ac:dyDescent="0.25">
      <c r="B2272" s="33" t="s">
        <v>27</v>
      </c>
      <c r="C2272" s="36" t="str">
        <f ca="1">VLOOKUP(Tabla1[[#This Row],[Cuenta]],TABLAS!$C:$D,2,0)</f>
        <v>SERVICIOS DE TERCEROS</v>
      </c>
      <c r="D2272" s="33" t="s">
        <v>42</v>
      </c>
      <c r="E2272" s="39" t="str">
        <f ca="1">VLOOKUP(RANDBETWEEN(1,65),TABLAS!$B$4:$D$68,2,0)</f>
        <v>Flete a Provincia</v>
      </c>
      <c r="F2272" s="41">
        <f t="shared" ca="1" si="35"/>
        <v>10680</v>
      </c>
      <c r="G2272" s="41">
        <f ca="1">RANDBETWEEN(70,130)/100*Tabla1[[#This Row],[Valor Meta 2019]]</f>
        <v>12495.599999999999</v>
      </c>
      <c r="H2272" s="40">
        <f ca="1">RANDBETWEEN(70,120)/100*Tabla1[[#This Row],[Valor Real 2019]]</f>
        <v>14494.895999999997</v>
      </c>
    </row>
    <row r="2273" spans="2:8" x14ac:dyDescent="0.25">
      <c r="B2273" s="33" t="s">
        <v>27</v>
      </c>
      <c r="C2273" s="36" t="str">
        <f ca="1">VLOOKUP(Tabla1[[#This Row],[Cuenta]],TABLAS!$C:$D,2,0)</f>
        <v>PERSONAL</v>
      </c>
      <c r="D2273" s="33" t="s">
        <v>42</v>
      </c>
      <c r="E2273" s="39" t="str">
        <f ca="1">VLOOKUP(RANDBETWEEN(1,65),TABLAS!$B$4:$D$68,2,0)</f>
        <v>Uniformes</v>
      </c>
      <c r="F2273" s="41">
        <f t="shared" ca="1" si="35"/>
        <v>15997</v>
      </c>
      <c r="G2273" s="41">
        <f ca="1">RANDBETWEEN(70,130)/100*Tabla1[[#This Row],[Valor Meta 2019]]</f>
        <v>20636.13</v>
      </c>
      <c r="H2273" s="40">
        <f ca="1">RANDBETWEEN(70,120)/100*Tabla1[[#This Row],[Valor Real 2019]]</f>
        <v>20636.13</v>
      </c>
    </row>
    <row r="2274" spans="2:8" x14ac:dyDescent="0.25">
      <c r="B2274" s="33" t="s">
        <v>27</v>
      </c>
      <c r="C2274" s="36" t="str">
        <f ca="1">VLOOKUP(Tabla1[[#This Row],[Cuenta]],TABLAS!$C:$D,2,0)</f>
        <v>DEPRECIACIÓN, MAQ Y EQUIPOS</v>
      </c>
      <c r="D2274" s="33" t="s">
        <v>42</v>
      </c>
      <c r="E2274" s="39" t="str">
        <f ca="1">VLOOKUP(RANDBETWEEN(1,65),TABLAS!$B$4:$D$68,2,0)</f>
        <v>Deprec.Equipo de computo Costo</v>
      </c>
      <c r="F2274" s="41">
        <f t="shared" ca="1" si="35"/>
        <v>15792</v>
      </c>
      <c r="G2274" s="41">
        <f ca="1">RANDBETWEEN(70,130)/100*Tabla1[[#This Row],[Valor Meta 2019]]</f>
        <v>12791.52</v>
      </c>
      <c r="H2274" s="40">
        <f ca="1">RANDBETWEEN(70,120)/100*Tabla1[[#This Row],[Valor Real 2019]]</f>
        <v>14326.502400000001</v>
      </c>
    </row>
    <row r="2275" spans="2:8" x14ac:dyDescent="0.25">
      <c r="B2275" s="33" t="s">
        <v>27</v>
      </c>
      <c r="C2275" s="36" t="str">
        <f ca="1">VLOOKUP(Tabla1[[#This Row],[Cuenta]],TABLAS!$C:$D,2,0)</f>
        <v>PERSONAL</v>
      </c>
      <c r="D2275" s="33" t="s">
        <v>42</v>
      </c>
      <c r="E2275" s="39" t="str">
        <f ca="1">VLOOKUP(RANDBETWEEN(1,65),TABLAS!$B$4:$D$68,2,0)</f>
        <v>Participacion de utilidades</v>
      </c>
      <c r="F2275" s="41">
        <f t="shared" ca="1" si="35"/>
        <v>20457</v>
      </c>
      <c r="G2275" s="41">
        <f ca="1">RANDBETWEEN(70,130)/100*Tabla1[[#This Row],[Valor Meta 2019]]</f>
        <v>16365.6</v>
      </c>
      <c r="H2275" s="40">
        <f ca="1">RANDBETWEEN(70,120)/100*Tabla1[[#This Row],[Valor Real 2019]]</f>
        <v>12110.544</v>
      </c>
    </row>
    <row r="2276" spans="2:8" x14ac:dyDescent="0.25">
      <c r="B2276" s="33" t="s">
        <v>27</v>
      </c>
      <c r="C2276" s="36" t="str">
        <f ca="1">VLOOKUP(Tabla1[[#This Row],[Cuenta]],TABLAS!$C:$D,2,0)</f>
        <v>PERSONAL</v>
      </c>
      <c r="D2276" s="33" t="s">
        <v>42</v>
      </c>
      <c r="E2276" s="39" t="str">
        <f ca="1">VLOOKUP(RANDBETWEEN(1,65),TABLAS!$B$4:$D$68,2,0)</f>
        <v>Uniformes</v>
      </c>
      <c r="F2276" s="41">
        <f t="shared" ca="1" si="35"/>
        <v>27680</v>
      </c>
      <c r="G2276" s="41">
        <f ca="1">RANDBETWEEN(70,130)/100*Tabla1[[#This Row],[Valor Meta 2019]]</f>
        <v>20483.2</v>
      </c>
      <c r="H2276" s="40">
        <f ca="1">RANDBETWEEN(70,120)/100*Tabla1[[#This Row],[Valor Real 2019]]</f>
        <v>22121.856000000003</v>
      </c>
    </row>
    <row r="2277" spans="2:8" x14ac:dyDescent="0.25">
      <c r="B2277" s="33" t="s">
        <v>27</v>
      </c>
      <c r="C2277" s="36" t="str">
        <f ca="1">VLOOKUP(Tabla1[[#This Row],[Cuenta]],TABLAS!$C:$D,2,0)</f>
        <v>GESTIÓN</v>
      </c>
      <c r="D2277" s="33" t="s">
        <v>42</v>
      </c>
      <c r="E2277" s="39" t="str">
        <f ca="1">VLOOKUP(RANDBETWEEN(1,65),TABLAS!$B$4:$D$68,2,0)</f>
        <v>Seguros-vehiculos</v>
      </c>
      <c r="F2277" s="41">
        <f t="shared" ca="1" si="35"/>
        <v>11764</v>
      </c>
      <c r="G2277" s="41">
        <f ca="1">RANDBETWEEN(70,130)/100*Tabla1[[#This Row],[Valor Meta 2019]]</f>
        <v>12940.400000000001</v>
      </c>
      <c r="H2277" s="40">
        <f ca="1">RANDBETWEEN(70,120)/100*Tabla1[[#This Row],[Valor Real 2019]]</f>
        <v>10611.128000000001</v>
      </c>
    </row>
    <row r="2278" spans="2:8" x14ac:dyDescent="0.25">
      <c r="B2278" s="33" t="s">
        <v>27</v>
      </c>
      <c r="C2278" s="36" t="str">
        <f ca="1">VLOOKUP(Tabla1[[#This Row],[Cuenta]],TABLAS!$C:$D,2,0)</f>
        <v>PERSONAL</v>
      </c>
      <c r="D2278" s="33" t="s">
        <v>43</v>
      </c>
      <c r="E2278" s="39" t="str">
        <f ca="1">VLOOKUP(RANDBETWEEN(1,65),TABLAS!$B$4:$D$68,2,0)</f>
        <v>Atenciones y obsequios al personal</v>
      </c>
      <c r="F2278" s="41">
        <f t="shared" ca="1" si="35"/>
        <v>21065</v>
      </c>
      <c r="G2278" s="41">
        <f ca="1">RANDBETWEEN(70,130)/100*Tabla1[[#This Row],[Valor Meta 2019]]</f>
        <v>21275.65</v>
      </c>
      <c r="H2278" s="40">
        <f ca="1">RANDBETWEEN(70,120)/100*Tabla1[[#This Row],[Valor Real 2019]]</f>
        <v>21913.919500000004</v>
      </c>
    </row>
    <row r="2279" spans="2:8" x14ac:dyDescent="0.25">
      <c r="B2279" s="33" t="s">
        <v>27</v>
      </c>
      <c r="C2279" s="36" t="str">
        <f ca="1">VLOOKUP(Tabla1[[#This Row],[Cuenta]],TABLAS!$C:$D,2,0)</f>
        <v>GESTIÓN</v>
      </c>
      <c r="D2279" s="33" t="s">
        <v>43</v>
      </c>
      <c r="E2279" s="39" t="str">
        <f ca="1">VLOOKUP(RANDBETWEEN(1,65),TABLAS!$B$4:$D$68,2,0)</f>
        <v>Licencias de Sistemas</v>
      </c>
      <c r="F2279" s="41">
        <f t="shared" ca="1" si="35"/>
        <v>22551</v>
      </c>
      <c r="G2279" s="41">
        <f ca="1">RANDBETWEEN(70,130)/100*Tabla1[[#This Row],[Valor Meta 2019]]</f>
        <v>28188.75</v>
      </c>
      <c r="H2279" s="40">
        <f ca="1">RANDBETWEEN(70,120)/100*Tabla1[[#This Row],[Valor Real 2019]]</f>
        <v>23114.774999999998</v>
      </c>
    </row>
    <row r="2280" spans="2:8" x14ac:dyDescent="0.25">
      <c r="B2280" s="33" t="s">
        <v>27</v>
      </c>
      <c r="C2280" s="36" t="str">
        <f ca="1">VLOOKUP(Tabla1[[#This Row],[Cuenta]],TABLAS!$C:$D,2,0)</f>
        <v>SERVICIOS DE TERCEROS</v>
      </c>
      <c r="D2280" s="33" t="s">
        <v>43</v>
      </c>
      <c r="E2280" s="39" t="str">
        <f ca="1">VLOOKUP(RANDBETWEEN(1,65),TABLAS!$B$4:$D$68,2,0)</f>
        <v>Gasto de viaje</v>
      </c>
      <c r="F2280" s="41">
        <f t="shared" ca="1" si="35"/>
        <v>9028</v>
      </c>
      <c r="G2280" s="41">
        <f ca="1">RANDBETWEEN(70,130)/100*Tabla1[[#This Row],[Valor Meta 2019]]</f>
        <v>11285</v>
      </c>
      <c r="H2280" s="40">
        <f ca="1">RANDBETWEEN(70,120)/100*Tabla1[[#This Row],[Valor Real 2019]]</f>
        <v>9479.4</v>
      </c>
    </row>
    <row r="2281" spans="2:8" x14ac:dyDescent="0.25">
      <c r="B2281" s="33" t="s">
        <v>27</v>
      </c>
      <c r="C2281" s="36" t="str">
        <f ca="1">VLOOKUP(Tabla1[[#This Row],[Cuenta]],TABLAS!$C:$D,2,0)</f>
        <v>SERVICIOS DE TERCEROS</v>
      </c>
      <c r="D2281" s="33" t="s">
        <v>43</v>
      </c>
      <c r="E2281" s="39" t="str">
        <f ca="1">VLOOKUP(RANDBETWEEN(1,65),TABLAS!$B$4:$D$68,2,0)</f>
        <v>Vigilancia</v>
      </c>
      <c r="F2281" s="41">
        <f t="shared" ca="1" si="35"/>
        <v>8077</v>
      </c>
      <c r="G2281" s="41">
        <f ca="1">RANDBETWEEN(70,130)/100*Tabla1[[#This Row],[Valor Meta 2019]]</f>
        <v>9692.4</v>
      </c>
      <c r="H2281" s="40">
        <f ca="1">RANDBETWEEN(70,120)/100*Tabla1[[#This Row],[Valor Real 2019]]</f>
        <v>10273.944</v>
      </c>
    </row>
    <row r="2282" spans="2:8" x14ac:dyDescent="0.25">
      <c r="B2282" s="33" t="s">
        <v>27</v>
      </c>
      <c r="C2282" s="36" t="str">
        <f ca="1">VLOOKUP(Tabla1[[#This Row],[Cuenta]],TABLAS!$C:$D,2,0)</f>
        <v>DEPRECIACIÓN, MAQ Y EQUIPOS</v>
      </c>
      <c r="D2282" s="33" t="s">
        <v>43</v>
      </c>
      <c r="E2282" s="39" t="str">
        <f ca="1">VLOOKUP(RANDBETWEEN(1,65),TABLAS!$B$4:$D$68,2,0)</f>
        <v>Deprec.Equipo de computo leasing</v>
      </c>
      <c r="F2282" s="41">
        <f t="shared" ca="1" si="35"/>
        <v>22799</v>
      </c>
      <c r="G2282" s="41">
        <f ca="1">RANDBETWEEN(70,130)/100*Tabla1[[#This Row],[Valor Meta 2019]]</f>
        <v>17783.22</v>
      </c>
      <c r="H2282" s="40">
        <f ca="1">RANDBETWEEN(70,120)/100*Tabla1[[#This Row],[Valor Real 2019]]</f>
        <v>13159.5828</v>
      </c>
    </row>
    <row r="2283" spans="2:8" x14ac:dyDescent="0.25">
      <c r="B2283" s="33" t="s">
        <v>27</v>
      </c>
      <c r="C2283" s="36" t="str">
        <f ca="1">VLOOKUP(Tabla1[[#This Row],[Cuenta]],TABLAS!$C:$D,2,0)</f>
        <v>SERVICIOS DE TERCEROS</v>
      </c>
      <c r="D2283" s="33" t="s">
        <v>43</v>
      </c>
      <c r="E2283" s="39" t="str">
        <f ca="1">VLOOKUP(RANDBETWEEN(1,65),TABLAS!$B$4:$D$68,2,0)</f>
        <v>Gtos.reclamos de clientes</v>
      </c>
      <c r="F2283" s="41">
        <f t="shared" ca="1" si="35"/>
        <v>20593</v>
      </c>
      <c r="G2283" s="41">
        <f ca="1">RANDBETWEEN(70,130)/100*Tabla1[[#This Row],[Valor Meta 2019]]</f>
        <v>19563.349999999999</v>
      </c>
      <c r="H2283" s="40">
        <f ca="1">RANDBETWEEN(70,120)/100*Tabla1[[#This Row],[Valor Real 2019]]</f>
        <v>21128.418000000001</v>
      </c>
    </row>
    <row r="2284" spans="2:8" x14ac:dyDescent="0.25">
      <c r="B2284" s="33" t="s">
        <v>27</v>
      </c>
      <c r="C2284" s="36" t="str">
        <f ca="1">VLOOKUP(Tabla1[[#This Row],[Cuenta]],TABLAS!$C:$D,2,0)</f>
        <v>DEPRECIACIÓN, MAQ Y EQUIPOS</v>
      </c>
      <c r="D2284" s="33" t="s">
        <v>43</v>
      </c>
      <c r="E2284" s="39" t="str">
        <f ca="1">VLOOKUP(RANDBETWEEN(1,65),TABLAS!$B$4:$D$68,2,0)</f>
        <v>Deprec.Maquinarias Costo</v>
      </c>
      <c r="F2284" s="41">
        <f t="shared" ca="1" si="35"/>
        <v>8288</v>
      </c>
      <c r="G2284" s="41">
        <f ca="1">RANDBETWEEN(70,130)/100*Tabla1[[#This Row],[Valor Meta 2019]]</f>
        <v>10028.48</v>
      </c>
      <c r="H2284" s="40">
        <f ca="1">RANDBETWEEN(70,120)/100*Tabla1[[#This Row],[Valor Real 2019]]</f>
        <v>8825.0623999999989</v>
      </c>
    </row>
    <row r="2285" spans="2:8" x14ac:dyDescent="0.25">
      <c r="B2285" s="33" t="s">
        <v>27</v>
      </c>
      <c r="C2285" s="36" t="str">
        <f ca="1">VLOOKUP(Tabla1[[#This Row],[Cuenta]],TABLAS!$C:$D,2,0)</f>
        <v>PERSONAL</v>
      </c>
      <c r="D2285" s="33" t="s">
        <v>43</v>
      </c>
      <c r="E2285" s="39" t="str">
        <f ca="1">VLOOKUP(RANDBETWEEN(1,65),TABLAS!$B$4:$D$68,2,0)</f>
        <v>Atenciones y obsequios al personal</v>
      </c>
      <c r="F2285" s="41">
        <f t="shared" ca="1" si="35"/>
        <v>8723</v>
      </c>
      <c r="G2285" s="41">
        <f ca="1">RANDBETWEEN(70,130)/100*Tabla1[[#This Row],[Valor Meta 2019]]</f>
        <v>6280.5599999999995</v>
      </c>
      <c r="H2285" s="40">
        <f ca="1">RANDBETWEEN(70,120)/100*Tabla1[[#This Row],[Valor Real 2019]]</f>
        <v>5778.1152000000002</v>
      </c>
    </row>
    <row r="2286" spans="2:8" x14ac:dyDescent="0.25">
      <c r="B2286" s="33" t="s">
        <v>28</v>
      </c>
      <c r="C2286" s="36" t="str">
        <f ca="1">VLOOKUP(Tabla1[[#This Row],[Cuenta]],TABLAS!$C:$D,2,0)</f>
        <v>GESTIÓN</v>
      </c>
      <c r="D2286" s="33" t="s">
        <v>38</v>
      </c>
      <c r="E2286" s="39" t="str">
        <f ca="1">VLOOKUP(RANDBETWEEN(1,65),TABLAS!$B$4:$D$68,2,0)</f>
        <v>Otros-Gastos Reparables</v>
      </c>
      <c r="F2286" s="41">
        <f t="shared" ca="1" si="35"/>
        <v>27511</v>
      </c>
      <c r="G2286" s="41">
        <f ca="1">RANDBETWEEN(70,130)/100*Tabla1[[#This Row],[Valor Meta 2019]]</f>
        <v>26960.78</v>
      </c>
      <c r="H2286" s="40">
        <f ca="1">RANDBETWEEN(70,120)/100*Tabla1[[#This Row],[Valor Real 2019]]</f>
        <v>30735.289199999996</v>
      </c>
    </row>
    <row r="2287" spans="2:8" x14ac:dyDescent="0.25">
      <c r="B2287" s="33" t="s">
        <v>28</v>
      </c>
      <c r="C2287" s="36" t="str">
        <f ca="1">VLOOKUP(Tabla1[[#This Row],[Cuenta]],TABLAS!$C:$D,2,0)</f>
        <v>DEPRECIACIÓN, MAQ Y EQUIPOS</v>
      </c>
      <c r="D2287" s="33" t="s">
        <v>38</v>
      </c>
      <c r="E2287" s="39" t="str">
        <f ca="1">VLOOKUP(RANDBETWEEN(1,65),TABLAS!$B$4:$D$68,2,0)</f>
        <v>Deprec.Equipo de transporte leasing</v>
      </c>
      <c r="F2287" s="41">
        <f t="shared" ca="1" si="35"/>
        <v>12964</v>
      </c>
      <c r="G2287" s="41">
        <f ca="1">RANDBETWEEN(70,130)/100*Tabla1[[#This Row],[Valor Meta 2019]]</f>
        <v>9334.08</v>
      </c>
      <c r="H2287" s="40">
        <f ca="1">RANDBETWEEN(70,120)/100*Tabla1[[#This Row],[Valor Real 2019]]</f>
        <v>7840.6271999999999</v>
      </c>
    </row>
    <row r="2288" spans="2:8" x14ac:dyDescent="0.25">
      <c r="B2288" s="33" t="s">
        <v>28</v>
      </c>
      <c r="C2288" s="36" t="str">
        <f ca="1">VLOOKUP(Tabla1[[#This Row],[Cuenta]],TABLAS!$C:$D,2,0)</f>
        <v>SERVICIOS DE TERCEROS</v>
      </c>
      <c r="D2288" s="33" t="s">
        <v>38</v>
      </c>
      <c r="E2288" s="39" t="str">
        <f ca="1">VLOOKUP(RANDBETWEEN(1,65),TABLAS!$B$4:$D$68,2,0)</f>
        <v>Limpieza</v>
      </c>
      <c r="F2288" s="41">
        <f t="shared" ca="1" si="35"/>
        <v>23056</v>
      </c>
      <c r="G2288" s="41">
        <f ca="1">RANDBETWEEN(70,130)/100*Tabla1[[#This Row],[Valor Meta 2019]]</f>
        <v>23056</v>
      </c>
      <c r="H2288" s="40">
        <f ca="1">RANDBETWEEN(70,120)/100*Tabla1[[#This Row],[Valor Real 2019]]</f>
        <v>16830.88</v>
      </c>
    </row>
    <row r="2289" spans="2:8" x14ac:dyDescent="0.25">
      <c r="B2289" s="33" t="s">
        <v>28</v>
      </c>
      <c r="C2289" s="36" t="str">
        <f ca="1">VLOOKUP(Tabla1[[#This Row],[Cuenta]],TABLAS!$C:$D,2,0)</f>
        <v>DEPRECIACIÓN, MAQ Y EQUIPOS</v>
      </c>
      <c r="D2289" s="33" t="s">
        <v>38</v>
      </c>
      <c r="E2289" s="39" t="str">
        <f ca="1">VLOOKUP(RANDBETWEEN(1,65),TABLAS!$B$4:$D$68,2,0)</f>
        <v>Deprec.Maquinarias Costo</v>
      </c>
      <c r="F2289" s="41">
        <f t="shared" ca="1" si="35"/>
        <v>19886</v>
      </c>
      <c r="G2289" s="41">
        <f ca="1">RANDBETWEEN(70,130)/100*Tabla1[[#This Row],[Valor Meta 2019]]</f>
        <v>16107.660000000002</v>
      </c>
      <c r="H2289" s="40">
        <f ca="1">RANDBETWEEN(70,120)/100*Tabla1[[#This Row],[Valor Real 2019]]</f>
        <v>16913.043000000001</v>
      </c>
    </row>
    <row r="2290" spans="2:8" x14ac:dyDescent="0.25">
      <c r="B2290" s="33" t="s">
        <v>28</v>
      </c>
      <c r="C2290" s="36" t="str">
        <f ca="1">VLOOKUP(Tabla1[[#This Row],[Cuenta]],TABLAS!$C:$D,2,0)</f>
        <v>GESTIÓN</v>
      </c>
      <c r="D2290" s="33" t="s">
        <v>38</v>
      </c>
      <c r="E2290" s="39" t="str">
        <f ca="1">VLOOKUP(RANDBETWEEN(1,65),TABLAS!$B$4:$D$68,2,0)</f>
        <v>SOAT</v>
      </c>
      <c r="F2290" s="41">
        <f t="shared" ca="1" si="35"/>
        <v>13442</v>
      </c>
      <c r="G2290" s="41">
        <f ca="1">RANDBETWEEN(70,130)/100*Tabla1[[#This Row],[Valor Meta 2019]]</f>
        <v>12769.9</v>
      </c>
      <c r="H2290" s="40">
        <f ca="1">RANDBETWEEN(70,120)/100*Tabla1[[#This Row],[Valor Real 2019]]</f>
        <v>10599.017</v>
      </c>
    </row>
    <row r="2291" spans="2:8" x14ac:dyDescent="0.25">
      <c r="B2291" s="33" t="s">
        <v>28</v>
      </c>
      <c r="C2291" s="36" t="str">
        <f ca="1">VLOOKUP(Tabla1[[#This Row],[Cuenta]],TABLAS!$C:$D,2,0)</f>
        <v>PERSONAL</v>
      </c>
      <c r="D2291" s="33" t="s">
        <v>38</v>
      </c>
      <c r="E2291" s="39" t="str">
        <f ca="1">VLOOKUP(RANDBETWEEN(1,65),TABLAS!$B$4:$D$68,2,0)</f>
        <v>CTS-Compensación por tiempo de servicio</v>
      </c>
      <c r="F2291" s="41">
        <f t="shared" ca="1" si="35"/>
        <v>17309</v>
      </c>
      <c r="G2291" s="41">
        <f ca="1">RANDBETWEEN(70,130)/100*Tabla1[[#This Row],[Valor Meta 2019]]</f>
        <v>18001.36</v>
      </c>
      <c r="H2291" s="40">
        <f ca="1">RANDBETWEEN(70,120)/100*Tabla1[[#This Row],[Valor Real 2019]]</f>
        <v>14581.101600000002</v>
      </c>
    </row>
    <row r="2292" spans="2:8" x14ac:dyDescent="0.25">
      <c r="B2292" s="33" t="s">
        <v>28</v>
      </c>
      <c r="C2292" s="36" t="str">
        <f ca="1">VLOOKUP(Tabla1[[#This Row],[Cuenta]],TABLAS!$C:$D,2,0)</f>
        <v>PERSONAL</v>
      </c>
      <c r="D2292" s="33" t="s">
        <v>39</v>
      </c>
      <c r="E2292" s="39" t="str">
        <f ca="1">VLOOKUP(RANDBETWEEN(1,65),TABLAS!$B$4:$D$68,2,0)</f>
        <v>Incentivo por cese</v>
      </c>
      <c r="F2292" s="41">
        <f t="shared" ca="1" si="35"/>
        <v>20327</v>
      </c>
      <c r="G2292" s="41">
        <f ca="1">RANDBETWEEN(70,130)/100*Tabla1[[#This Row],[Valor Meta 2019]]</f>
        <v>20936.810000000001</v>
      </c>
      <c r="H2292" s="40">
        <f ca="1">RANDBETWEEN(70,120)/100*Tabla1[[#This Row],[Valor Real 2019]]</f>
        <v>15493.2394</v>
      </c>
    </row>
    <row r="2293" spans="2:8" x14ac:dyDescent="0.25">
      <c r="B2293" s="33" t="s">
        <v>28</v>
      </c>
      <c r="C2293" s="36" t="str">
        <f ca="1">VLOOKUP(Tabla1[[#This Row],[Cuenta]],TABLAS!$C:$D,2,0)</f>
        <v>SERVICIOS DE TERCEROS</v>
      </c>
      <c r="D2293" s="33" t="s">
        <v>39</v>
      </c>
      <c r="E2293" s="39" t="str">
        <f ca="1">VLOOKUP(RANDBETWEEN(1,65),TABLAS!$B$4:$D$68,2,0)</f>
        <v>Mantenimiento / Reparaciones</v>
      </c>
      <c r="F2293" s="41">
        <f t="shared" ca="1" si="35"/>
        <v>29260</v>
      </c>
      <c r="G2293" s="41">
        <f ca="1">RANDBETWEEN(70,130)/100*Tabla1[[#This Row],[Valor Meta 2019]]</f>
        <v>34526.799999999996</v>
      </c>
      <c r="H2293" s="40">
        <f ca="1">RANDBETWEEN(70,120)/100*Tabla1[[#This Row],[Valor Real 2019]]</f>
        <v>38324.748</v>
      </c>
    </row>
    <row r="2294" spans="2:8" x14ac:dyDescent="0.25">
      <c r="B2294" s="33" t="s">
        <v>28</v>
      </c>
      <c r="C2294" s="36" t="str">
        <f ca="1">VLOOKUP(Tabla1[[#This Row],[Cuenta]],TABLAS!$C:$D,2,0)</f>
        <v>PERSONAL</v>
      </c>
      <c r="D2294" s="33" t="s">
        <v>39</v>
      </c>
      <c r="E2294" s="39" t="str">
        <f ca="1">VLOOKUP(RANDBETWEEN(1,65),TABLAS!$B$4:$D$68,2,0)</f>
        <v>Indemnizacion Despido Arbitrario</v>
      </c>
      <c r="F2294" s="41">
        <f t="shared" ca="1" si="35"/>
        <v>10817</v>
      </c>
      <c r="G2294" s="41">
        <f ca="1">RANDBETWEEN(70,130)/100*Tabla1[[#This Row],[Valor Meta 2019]]</f>
        <v>12439.55</v>
      </c>
      <c r="H2294" s="40">
        <f ca="1">RANDBETWEEN(70,120)/100*Tabla1[[#This Row],[Valor Real 2019]]</f>
        <v>10449.222</v>
      </c>
    </row>
    <row r="2295" spans="2:8" x14ac:dyDescent="0.25">
      <c r="B2295" s="33" t="s">
        <v>28</v>
      </c>
      <c r="C2295" s="36" t="str">
        <f ca="1">VLOOKUP(Tabla1[[#This Row],[Cuenta]],TABLAS!$C:$D,2,0)</f>
        <v>DEPRECIACIÓN, MAQ Y EQUIPOS</v>
      </c>
      <c r="D2295" s="33" t="s">
        <v>39</v>
      </c>
      <c r="E2295" s="39" t="str">
        <f ca="1">VLOOKUP(RANDBETWEEN(1,65),TABLAS!$B$4:$D$68,2,0)</f>
        <v>Deprec.Equipos diversos Costo</v>
      </c>
      <c r="F2295" s="41">
        <f t="shared" ca="1" si="35"/>
        <v>24811</v>
      </c>
      <c r="G2295" s="41">
        <f ca="1">RANDBETWEEN(70,130)/100*Tabla1[[#This Row],[Valor Meta 2019]]</f>
        <v>20345.02</v>
      </c>
      <c r="H2295" s="40">
        <f ca="1">RANDBETWEEN(70,120)/100*Tabla1[[#This Row],[Valor Real 2019]]</f>
        <v>18310.518</v>
      </c>
    </row>
    <row r="2296" spans="2:8" x14ac:dyDescent="0.25">
      <c r="B2296" s="33" t="s">
        <v>28</v>
      </c>
      <c r="C2296" s="36" t="str">
        <f ca="1">VLOOKUP(Tabla1[[#This Row],[Cuenta]],TABLAS!$C:$D,2,0)</f>
        <v>SERVICIOS DE TERCEROS</v>
      </c>
      <c r="D2296" s="33" t="s">
        <v>39</v>
      </c>
      <c r="E2296" s="39" t="str">
        <f ca="1">VLOOKUP(RANDBETWEEN(1,65),TABLAS!$B$4:$D$68,2,0)</f>
        <v>Estibas</v>
      </c>
      <c r="F2296" s="41">
        <f t="shared" ca="1" si="35"/>
        <v>27729</v>
      </c>
      <c r="G2296" s="41">
        <f ca="1">RANDBETWEEN(70,130)/100*Tabla1[[#This Row],[Valor Meta 2019]]</f>
        <v>32442.929999999997</v>
      </c>
      <c r="H2296" s="40">
        <f ca="1">RANDBETWEEN(70,120)/100*Tabla1[[#This Row],[Valor Real 2019]]</f>
        <v>30496.354199999994</v>
      </c>
    </row>
    <row r="2297" spans="2:8" x14ac:dyDescent="0.25">
      <c r="B2297" s="33" t="s">
        <v>28</v>
      </c>
      <c r="C2297" s="36" t="str">
        <f ca="1">VLOOKUP(Tabla1[[#This Row],[Cuenta]],TABLAS!$C:$D,2,0)</f>
        <v>SERVICIOS DE TERCEROS</v>
      </c>
      <c r="D2297" s="33" t="s">
        <v>39</v>
      </c>
      <c r="E2297" s="39" t="str">
        <f ca="1">VLOOKUP(RANDBETWEEN(1,65),TABLAS!$B$4:$D$68,2,0)</f>
        <v>Agua</v>
      </c>
      <c r="F2297" s="41">
        <f t="shared" ca="1" si="35"/>
        <v>29592</v>
      </c>
      <c r="G2297" s="41">
        <f ca="1">RANDBETWEEN(70,130)/100*Tabla1[[#This Row],[Valor Meta 2019]]</f>
        <v>34918.559999999998</v>
      </c>
      <c r="H2297" s="40">
        <f ca="1">RANDBETWEEN(70,120)/100*Tabla1[[#This Row],[Valor Real 2019]]</f>
        <v>33871.003199999999</v>
      </c>
    </row>
    <row r="2298" spans="2:8" x14ac:dyDescent="0.25">
      <c r="B2298" s="33" t="s">
        <v>28</v>
      </c>
      <c r="C2298" s="36" t="str">
        <f ca="1">VLOOKUP(Tabla1[[#This Row],[Cuenta]],TABLAS!$C:$D,2,0)</f>
        <v>PERSONAL</v>
      </c>
      <c r="D2298" s="33" t="s">
        <v>39</v>
      </c>
      <c r="E2298" s="39" t="str">
        <f ca="1">VLOOKUP(RANDBETWEEN(1,65),TABLAS!$B$4:$D$68,2,0)</f>
        <v>Gratificaciones Extraordinarias Empleados</v>
      </c>
      <c r="F2298" s="41">
        <f t="shared" ca="1" si="35"/>
        <v>18948</v>
      </c>
      <c r="G2298" s="41">
        <f ca="1">RANDBETWEEN(70,130)/100*Tabla1[[#This Row],[Valor Meta 2019]]</f>
        <v>13263.599999999999</v>
      </c>
      <c r="H2298" s="40">
        <f ca="1">RANDBETWEEN(70,120)/100*Tabla1[[#This Row],[Valor Real 2019]]</f>
        <v>13130.963999999998</v>
      </c>
    </row>
    <row r="2299" spans="2:8" x14ac:dyDescent="0.25">
      <c r="B2299" s="33" t="s">
        <v>28</v>
      </c>
      <c r="C2299" s="36" t="str">
        <f ca="1">VLOOKUP(Tabla1[[#This Row],[Cuenta]],TABLAS!$C:$D,2,0)</f>
        <v>DEPRECIACIÓN, MAQ Y EQUIPOS</v>
      </c>
      <c r="D2299" s="33" t="s">
        <v>39</v>
      </c>
      <c r="E2299" s="39" t="str">
        <f ca="1">VLOOKUP(RANDBETWEEN(1,65),TABLAS!$B$4:$D$68,2,0)</f>
        <v>Deprec. Edificaciones leasing</v>
      </c>
      <c r="F2299" s="41">
        <f t="shared" ca="1" si="35"/>
        <v>16920</v>
      </c>
      <c r="G2299" s="41">
        <f ca="1">RANDBETWEEN(70,130)/100*Tabla1[[#This Row],[Valor Meta 2019]]</f>
        <v>19965.599999999999</v>
      </c>
      <c r="H2299" s="40">
        <f ca="1">RANDBETWEEN(70,120)/100*Tabla1[[#This Row],[Valor Real 2019]]</f>
        <v>14774.543999999998</v>
      </c>
    </row>
    <row r="2300" spans="2:8" x14ac:dyDescent="0.25">
      <c r="B2300" s="33" t="s">
        <v>28</v>
      </c>
      <c r="C2300" s="36" t="str">
        <f ca="1">VLOOKUP(Tabla1[[#This Row],[Cuenta]],TABLAS!$C:$D,2,0)</f>
        <v>DEPRECIACIÓN, MAQ Y EQUIPOS</v>
      </c>
      <c r="D2300" s="33" t="s">
        <v>39</v>
      </c>
      <c r="E2300" s="39" t="str">
        <f ca="1">VLOOKUP(RANDBETWEEN(1,65),TABLAS!$B$4:$D$68,2,0)</f>
        <v>Deprec.Maquinarias leasing</v>
      </c>
      <c r="F2300" s="41">
        <f t="shared" ca="1" si="35"/>
        <v>28806</v>
      </c>
      <c r="G2300" s="41">
        <f ca="1">RANDBETWEEN(70,130)/100*Tabla1[[#This Row],[Valor Meta 2019]]</f>
        <v>22756.74</v>
      </c>
      <c r="H2300" s="40">
        <f ca="1">RANDBETWEEN(70,120)/100*Tabla1[[#This Row],[Valor Real 2019]]</f>
        <v>18888.0942</v>
      </c>
    </row>
    <row r="2301" spans="2:8" x14ac:dyDescent="0.25">
      <c r="B2301" s="33" t="s">
        <v>28</v>
      </c>
      <c r="C2301" s="36" t="str">
        <f ca="1">VLOOKUP(Tabla1[[#This Row],[Cuenta]],TABLAS!$C:$D,2,0)</f>
        <v>PERSONAL</v>
      </c>
      <c r="D2301" s="33" t="s">
        <v>39</v>
      </c>
      <c r="E2301" s="39" t="str">
        <f ca="1">VLOOKUP(RANDBETWEEN(1,65),TABLAS!$B$4:$D$68,2,0)</f>
        <v>Vacaciones</v>
      </c>
      <c r="F2301" s="41">
        <f t="shared" ca="1" si="35"/>
        <v>9567</v>
      </c>
      <c r="G2301" s="41">
        <f ca="1">RANDBETWEEN(70,130)/100*Tabla1[[#This Row],[Valor Meta 2019]]</f>
        <v>8323.2899999999991</v>
      </c>
      <c r="H2301" s="40">
        <f ca="1">RANDBETWEEN(70,120)/100*Tabla1[[#This Row],[Valor Real 2019]]</f>
        <v>7990.3583999999992</v>
      </c>
    </row>
    <row r="2302" spans="2:8" x14ac:dyDescent="0.25">
      <c r="B2302" s="33" t="s">
        <v>28</v>
      </c>
      <c r="C2302" s="36" t="str">
        <f ca="1">VLOOKUP(Tabla1[[#This Row],[Cuenta]],TABLAS!$C:$D,2,0)</f>
        <v>SERVICIOS DE TERCEROS</v>
      </c>
      <c r="D2302" s="33" t="s">
        <v>39</v>
      </c>
      <c r="E2302" s="39" t="str">
        <f ca="1">VLOOKUP(RANDBETWEEN(1,65),TABLAS!$B$4:$D$68,2,0)</f>
        <v>Otros Fletes</v>
      </c>
      <c r="F2302" s="41">
        <f t="shared" ca="1" si="35"/>
        <v>11291</v>
      </c>
      <c r="G2302" s="41">
        <f ca="1">RANDBETWEEN(70,130)/100*Tabla1[[#This Row],[Valor Meta 2019]]</f>
        <v>11178.09</v>
      </c>
      <c r="H2302" s="40">
        <f ca="1">RANDBETWEEN(70,120)/100*Tabla1[[#This Row],[Valor Real 2019]]</f>
        <v>11289.8709</v>
      </c>
    </row>
    <row r="2303" spans="2:8" x14ac:dyDescent="0.25">
      <c r="B2303" s="33" t="s">
        <v>28</v>
      </c>
      <c r="C2303" s="36" t="str">
        <f ca="1">VLOOKUP(Tabla1[[#This Row],[Cuenta]],TABLAS!$C:$D,2,0)</f>
        <v>PERSONAL</v>
      </c>
      <c r="D2303" s="33" t="s">
        <v>39</v>
      </c>
      <c r="E2303" s="39" t="str">
        <f ca="1">VLOOKUP(RANDBETWEEN(1,65),TABLAS!$B$4:$D$68,2,0)</f>
        <v>Vacaciones</v>
      </c>
      <c r="F2303" s="41">
        <f t="shared" ca="1" si="35"/>
        <v>14160</v>
      </c>
      <c r="G2303" s="41">
        <f ca="1">RANDBETWEEN(70,130)/100*Tabla1[[#This Row],[Valor Meta 2019]]</f>
        <v>14443.2</v>
      </c>
      <c r="H2303" s="40">
        <f ca="1">RANDBETWEEN(70,120)/100*Tabla1[[#This Row],[Valor Real 2019]]</f>
        <v>17331.84</v>
      </c>
    </row>
    <row r="2304" spans="2:8" x14ac:dyDescent="0.25">
      <c r="B2304" s="33" t="s">
        <v>28</v>
      </c>
      <c r="C2304" s="36" t="str">
        <f ca="1">VLOOKUP(Tabla1[[#This Row],[Cuenta]],TABLAS!$C:$D,2,0)</f>
        <v>DEPRECIACIÓN, MAQ Y EQUIPOS</v>
      </c>
      <c r="D2304" s="33" t="s">
        <v>39</v>
      </c>
      <c r="E2304" s="39" t="str">
        <f ca="1">VLOOKUP(RANDBETWEEN(1,65),TABLAS!$B$4:$D$68,2,0)</f>
        <v>Deprec.Equipos diversos Costo</v>
      </c>
      <c r="F2304" s="41">
        <f t="shared" ca="1" si="35"/>
        <v>25469</v>
      </c>
      <c r="G2304" s="41">
        <f ca="1">RANDBETWEEN(70,130)/100*Tabla1[[#This Row],[Valor Meta 2019]]</f>
        <v>20120.510000000002</v>
      </c>
      <c r="H2304" s="40">
        <f ca="1">RANDBETWEEN(70,120)/100*Tabla1[[#This Row],[Valor Real 2019]]</f>
        <v>18510.869200000001</v>
      </c>
    </row>
    <row r="2305" spans="2:8" x14ac:dyDescent="0.25">
      <c r="B2305" s="33" t="s">
        <v>28</v>
      </c>
      <c r="C2305" s="36" t="str">
        <f ca="1">VLOOKUP(Tabla1[[#This Row],[Cuenta]],TABLAS!$C:$D,2,0)</f>
        <v>PERSONAL</v>
      </c>
      <c r="D2305" s="33" t="s">
        <v>39</v>
      </c>
      <c r="E2305" s="39" t="str">
        <f ca="1">VLOOKUP(RANDBETWEEN(1,65),TABLAS!$B$4:$D$68,2,0)</f>
        <v>Tickets de alimentos</v>
      </c>
      <c r="F2305" s="41">
        <f t="shared" ca="1" si="35"/>
        <v>20984</v>
      </c>
      <c r="G2305" s="41">
        <f ca="1">RANDBETWEEN(70,130)/100*Tabla1[[#This Row],[Valor Meta 2019]]</f>
        <v>18885.600000000002</v>
      </c>
      <c r="H2305" s="40">
        <f ca="1">RANDBETWEEN(70,120)/100*Tabla1[[#This Row],[Valor Real 2019]]</f>
        <v>18507.888000000003</v>
      </c>
    </row>
    <row r="2306" spans="2:8" x14ac:dyDescent="0.25">
      <c r="B2306" s="33" t="s">
        <v>28</v>
      </c>
      <c r="C2306" s="36" t="str">
        <f ca="1">VLOOKUP(Tabla1[[#This Row],[Cuenta]],TABLAS!$C:$D,2,0)</f>
        <v>SERVICIOS DE TERCEROS</v>
      </c>
      <c r="D2306" s="33" t="s">
        <v>40</v>
      </c>
      <c r="E2306" s="39" t="str">
        <f ca="1">VLOOKUP(RANDBETWEEN(1,65),TABLAS!$B$4:$D$68,2,0)</f>
        <v>Gasto de viaje</v>
      </c>
      <c r="F2306" s="41">
        <f t="shared" ca="1" si="35"/>
        <v>14453</v>
      </c>
      <c r="G2306" s="41">
        <f ca="1">RANDBETWEEN(70,130)/100*Tabla1[[#This Row],[Valor Meta 2019]]</f>
        <v>13874.88</v>
      </c>
      <c r="H2306" s="40">
        <f ca="1">RANDBETWEEN(70,120)/100*Tabla1[[#This Row],[Valor Real 2019]]</f>
        <v>10822.4064</v>
      </c>
    </row>
    <row r="2307" spans="2:8" x14ac:dyDescent="0.25">
      <c r="B2307" s="33" t="s">
        <v>28</v>
      </c>
      <c r="C2307" s="36" t="str">
        <f ca="1">VLOOKUP(Tabla1[[#This Row],[Cuenta]],TABLAS!$C:$D,2,0)</f>
        <v>DEPRECIACIÓN, MAQ Y EQUIPOS</v>
      </c>
      <c r="D2307" s="33" t="s">
        <v>40</v>
      </c>
      <c r="E2307" s="39" t="str">
        <f ca="1">VLOOKUP(RANDBETWEEN(1,65),TABLAS!$B$4:$D$68,2,0)</f>
        <v>Deprec.Maquinarias leasing</v>
      </c>
      <c r="F2307" s="41">
        <f t="shared" ca="1" si="35"/>
        <v>20068</v>
      </c>
      <c r="G2307" s="41">
        <f ca="1">RANDBETWEEN(70,130)/100*Tabla1[[#This Row],[Valor Meta 2019]]</f>
        <v>23078.199999999997</v>
      </c>
      <c r="H2307" s="40">
        <f ca="1">RANDBETWEEN(70,120)/100*Tabla1[[#This Row],[Valor Real 2019]]</f>
        <v>17077.867999999999</v>
      </c>
    </row>
    <row r="2308" spans="2:8" x14ac:dyDescent="0.25">
      <c r="B2308" s="33" t="s">
        <v>28</v>
      </c>
      <c r="C2308" s="36" t="str">
        <f ca="1">VLOOKUP(Tabla1[[#This Row],[Cuenta]],TABLAS!$C:$D,2,0)</f>
        <v>PERSONAL</v>
      </c>
      <c r="D2308" s="33" t="s">
        <v>40</v>
      </c>
      <c r="E2308" s="39" t="str">
        <f ca="1">VLOOKUP(RANDBETWEEN(1,65),TABLAS!$B$4:$D$68,2,0)</f>
        <v>Descanso medico</v>
      </c>
      <c r="F2308" s="41">
        <f t="shared" ca="1" si="35"/>
        <v>23114</v>
      </c>
      <c r="G2308" s="41">
        <f ca="1">RANDBETWEEN(70,130)/100*Tabla1[[#This Row],[Valor Meta 2019]]</f>
        <v>18953.48</v>
      </c>
      <c r="H2308" s="40">
        <f ca="1">RANDBETWEEN(70,120)/100*Tabla1[[#This Row],[Valor Real 2019]]</f>
        <v>15920.923199999999</v>
      </c>
    </row>
    <row r="2309" spans="2:8" x14ac:dyDescent="0.25">
      <c r="B2309" s="33" t="s">
        <v>28</v>
      </c>
      <c r="C2309" s="36" t="str">
        <f ca="1">VLOOKUP(Tabla1[[#This Row],[Cuenta]],TABLAS!$C:$D,2,0)</f>
        <v>SERVICIOS DE TERCEROS</v>
      </c>
      <c r="D2309" s="33" t="s">
        <v>40</v>
      </c>
      <c r="E2309" s="39" t="str">
        <f ca="1">VLOOKUP(RANDBETWEEN(1,65),TABLAS!$B$4:$D$68,2,0)</f>
        <v>Consultorias</v>
      </c>
      <c r="F2309" s="41">
        <f t="shared" ca="1" si="35"/>
        <v>21651</v>
      </c>
      <c r="G2309" s="41">
        <f ca="1">RANDBETWEEN(70,130)/100*Tabla1[[#This Row],[Valor Meta 2019]]</f>
        <v>19052.88</v>
      </c>
      <c r="H2309" s="40">
        <f ca="1">RANDBETWEEN(70,120)/100*Tabla1[[#This Row],[Valor Real 2019]]</f>
        <v>13908.6024</v>
      </c>
    </row>
    <row r="2310" spans="2:8" x14ac:dyDescent="0.25">
      <c r="B2310" s="33" t="s">
        <v>28</v>
      </c>
      <c r="C2310" s="36" t="str">
        <f ca="1">VLOOKUP(Tabla1[[#This Row],[Cuenta]],TABLAS!$C:$D,2,0)</f>
        <v>SERVICIOS DE TERCEROS</v>
      </c>
      <c r="D2310" s="33" t="s">
        <v>40</v>
      </c>
      <c r="E2310" s="39" t="str">
        <f ca="1">VLOOKUP(RANDBETWEEN(1,65),TABLAS!$B$4:$D$68,2,0)</f>
        <v>Servicio de montacarga</v>
      </c>
      <c r="F2310" s="41">
        <f t="shared" ref="F2310:F2373" ca="1" si="36">RANDBETWEEN(8000,30000)</f>
        <v>28794</v>
      </c>
      <c r="G2310" s="41">
        <f ca="1">RANDBETWEEN(70,130)/100*Tabla1[[#This Row],[Valor Meta 2019]]</f>
        <v>37432.200000000004</v>
      </c>
      <c r="H2310" s="40">
        <f ca="1">RANDBETWEEN(70,120)/100*Tabla1[[#This Row],[Valor Real 2019]]</f>
        <v>34811.946000000004</v>
      </c>
    </row>
    <row r="2311" spans="2:8" x14ac:dyDescent="0.25">
      <c r="B2311" s="33" t="s">
        <v>28</v>
      </c>
      <c r="C2311" s="36" t="str">
        <f ca="1">VLOOKUP(Tabla1[[#This Row],[Cuenta]],TABLAS!$C:$D,2,0)</f>
        <v>SERVICIOS DE TERCEROS</v>
      </c>
      <c r="D2311" s="33" t="s">
        <v>40</v>
      </c>
      <c r="E2311" s="39" t="str">
        <f ca="1">VLOOKUP(RANDBETWEEN(1,65),TABLAS!$B$4:$D$68,2,0)</f>
        <v>Otros Fletes</v>
      </c>
      <c r="F2311" s="41">
        <f t="shared" ca="1" si="36"/>
        <v>15657</v>
      </c>
      <c r="G2311" s="41">
        <f ca="1">RANDBETWEEN(70,130)/100*Tabla1[[#This Row],[Valor Meta 2019]]</f>
        <v>15657</v>
      </c>
      <c r="H2311" s="40">
        <f ca="1">RANDBETWEEN(70,120)/100*Tabla1[[#This Row],[Valor Real 2019]]</f>
        <v>12682.17</v>
      </c>
    </row>
    <row r="2312" spans="2:8" x14ac:dyDescent="0.25">
      <c r="B2312" s="33" t="s">
        <v>28</v>
      </c>
      <c r="C2312" s="36" t="str">
        <f ca="1">VLOOKUP(Tabla1[[#This Row],[Cuenta]],TABLAS!$C:$D,2,0)</f>
        <v>PERSONAL</v>
      </c>
      <c r="D2312" s="33" t="s">
        <v>40</v>
      </c>
      <c r="E2312" s="39" t="str">
        <f ca="1">VLOOKUP(RANDBETWEEN(1,65),TABLAS!$B$4:$D$68,2,0)</f>
        <v>Consumos</v>
      </c>
      <c r="F2312" s="41">
        <f t="shared" ca="1" si="36"/>
        <v>16525</v>
      </c>
      <c r="G2312" s="41">
        <f ca="1">RANDBETWEEN(70,130)/100*Tabla1[[#This Row],[Valor Meta 2019]]</f>
        <v>18838.5</v>
      </c>
      <c r="H2312" s="40">
        <f ca="1">RANDBETWEEN(70,120)/100*Tabla1[[#This Row],[Valor Real 2019]]</f>
        <v>18838.5</v>
      </c>
    </row>
    <row r="2313" spans="2:8" x14ac:dyDescent="0.25">
      <c r="B2313" s="33" t="s">
        <v>28</v>
      </c>
      <c r="C2313" s="36" t="str">
        <f ca="1">VLOOKUP(Tabla1[[#This Row],[Cuenta]],TABLAS!$C:$D,2,0)</f>
        <v>DEPRECIACIÓN, MAQ Y EQUIPOS</v>
      </c>
      <c r="D2313" s="33" t="s">
        <v>40</v>
      </c>
      <c r="E2313" s="39" t="str">
        <f ca="1">VLOOKUP(RANDBETWEEN(1,65),TABLAS!$B$4:$D$68,2,0)</f>
        <v>Perd. med-desmedros / merma</v>
      </c>
      <c r="F2313" s="41">
        <f t="shared" ca="1" si="36"/>
        <v>22206</v>
      </c>
      <c r="G2313" s="41">
        <f ca="1">RANDBETWEEN(70,130)/100*Tabla1[[#This Row],[Valor Meta 2019]]</f>
        <v>23094.240000000002</v>
      </c>
      <c r="H2313" s="40">
        <f ca="1">RANDBETWEEN(70,120)/100*Tabla1[[#This Row],[Valor Real 2019]]</f>
        <v>23325.182400000002</v>
      </c>
    </row>
    <row r="2314" spans="2:8" x14ac:dyDescent="0.25">
      <c r="B2314" s="33" t="s">
        <v>28</v>
      </c>
      <c r="C2314" s="36" t="str">
        <f ca="1">VLOOKUP(Tabla1[[#This Row],[Cuenta]],TABLAS!$C:$D,2,0)</f>
        <v>SERVICIOS DE TERCEROS</v>
      </c>
      <c r="D2314" s="33" t="s">
        <v>41</v>
      </c>
      <c r="E2314" s="39" t="str">
        <f ca="1">VLOOKUP(RANDBETWEEN(1,65),TABLAS!$B$4:$D$68,2,0)</f>
        <v>Servicio de personal (service)</v>
      </c>
      <c r="F2314" s="41">
        <f t="shared" ca="1" si="36"/>
        <v>8974</v>
      </c>
      <c r="G2314" s="41">
        <f ca="1">RANDBETWEEN(70,130)/100*Tabla1[[#This Row],[Valor Meta 2019]]</f>
        <v>9602.18</v>
      </c>
      <c r="H2314" s="40">
        <f ca="1">RANDBETWEEN(70,120)/100*Tabla1[[#This Row],[Valor Real 2019]]</f>
        <v>8834.0056000000004</v>
      </c>
    </row>
    <row r="2315" spans="2:8" x14ac:dyDescent="0.25">
      <c r="B2315" s="33" t="s">
        <v>28</v>
      </c>
      <c r="C2315" s="36" t="str">
        <f ca="1">VLOOKUP(Tabla1[[#This Row],[Cuenta]],TABLAS!$C:$D,2,0)</f>
        <v>GESTIÓN</v>
      </c>
      <c r="D2315" s="33" t="s">
        <v>41</v>
      </c>
      <c r="E2315" s="39" t="str">
        <f ca="1">VLOOKUP(RANDBETWEEN(1,65),TABLAS!$B$4:$D$68,2,0)</f>
        <v>Suministros diversos</v>
      </c>
      <c r="F2315" s="41">
        <f t="shared" ca="1" si="36"/>
        <v>20645</v>
      </c>
      <c r="G2315" s="41">
        <f ca="1">RANDBETWEEN(70,130)/100*Tabla1[[#This Row],[Valor Meta 2019]]</f>
        <v>16516</v>
      </c>
      <c r="H2315" s="40">
        <f ca="1">RANDBETWEEN(70,120)/100*Tabla1[[#This Row],[Valor Real 2019]]</f>
        <v>13708.279999999999</v>
      </c>
    </row>
    <row r="2316" spans="2:8" x14ac:dyDescent="0.25">
      <c r="B2316" s="33" t="s">
        <v>28</v>
      </c>
      <c r="C2316" s="36" t="str">
        <f ca="1">VLOOKUP(Tabla1[[#This Row],[Cuenta]],TABLAS!$C:$D,2,0)</f>
        <v>SERVICIOS DE TERCEROS</v>
      </c>
      <c r="D2316" s="33" t="s">
        <v>41</v>
      </c>
      <c r="E2316" s="39" t="str">
        <f ca="1">VLOOKUP(RANDBETWEEN(1,65),TABLAS!$B$4:$D$68,2,0)</f>
        <v>Servicio de personal (service)</v>
      </c>
      <c r="F2316" s="41">
        <f t="shared" ca="1" si="36"/>
        <v>10240</v>
      </c>
      <c r="G2316" s="41">
        <f ca="1">RANDBETWEEN(70,130)/100*Tabla1[[#This Row],[Valor Meta 2019]]</f>
        <v>11673.599999999999</v>
      </c>
      <c r="H2316" s="40">
        <f ca="1">RANDBETWEEN(70,120)/100*Tabla1[[#This Row],[Valor Real 2019]]</f>
        <v>11673.599999999999</v>
      </c>
    </row>
    <row r="2317" spans="2:8" x14ac:dyDescent="0.25">
      <c r="B2317" s="33" t="s">
        <v>28</v>
      </c>
      <c r="C2317" s="36" t="str">
        <f ca="1">VLOOKUP(Tabla1[[#This Row],[Cuenta]],TABLAS!$C:$D,2,0)</f>
        <v>SERVICIOS DE TERCEROS</v>
      </c>
      <c r="D2317" s="33" t="s">
        <v>41</v>
      </c>
      <c r="E2317" s="39" t="str">
        <f ca="1">VLOOKUP(RANDBETWEEN(1,65),TABLAS!$B$4:$D$68,2,0)</f>
        <v>Limpieza</v>
      </c>
      <c r="F2317" s="41">
        <f t="shared" ca="1" si="36"/>
        <v>25594</v>
      </c>
      <c r="G2317" s="41">
        <f ca="1">RANDBETWEEN(70,130)/100*Tabla1[[#This Row],[Valor Meta 2019]]</f>
        <v>26361.82</v>
      </c>
      <c r="H2317" s="40">
        <f ca="1">RANDBETWEEN(70,120)/100*Tabla1[[#This Row],[Valor Real 2019]]</f>
        <v>22671.165199999999</v>
      </c>
    </row>
    <row r="2318" spans="2:8" x14ac:dyDescent="0.25">
      <c r="B2318" s="33" t="s">
        <v>28</v>
      </c>
      <c r="C2318" s="36" t="str">
        <f ca="1">VLOOKUP(Tabla1[[#This Row],[Cuenta]],TABLAS!$C:$D,2,0)</f>
        <v>GESTIÓN</v>
      </c>
      <c r="D2318" s="33" t="s">
        <v>41</v>
      </c>
      <c r="E2318" s="39" t="str">
        <f ca="1">VLOOKUP(RANDBETWEEN(1,65),TABLAS!$B$4:$D$68,2,0)</f>
        <v>SOAT</v>
      </c>
      <c r="F2318" s="41">
        <f t="shared" ca="1" si="36"/>
        <v>24475</v>
      </c>
      <c r="G2318" s="41">
        <f ca="1">RANDBETWEEN(70,130)/100*Tabla1[[#This Row],[Valor Meta 2019]]</f>
        <v>19090.5</v>
      </c>
      <c r="H2318" s="40">
        <f ca="1">RANDBETWEEN(70,120)/100*Tabla1[[#This Row],[Valor Real 2019]]</f>
        <v>18326.88</v>
      </c>
    </row>
    <row r="2319" spans="2:8" x14ac:dyDescent="0.25">
      <c r="B2319" s="33" t="s">
        <v>28</v>
      </c>
      <c r="C2319" s="36" t="str">
        <f ca="1">VLOOKUP(Tabla1[[#This Row],[Cuenta]],TABLAS!$C:$D,2,0)</f>
        <v>PERSONAL</v>
      </c>
      <c r="D2319" s="33" t="s">
        <v>41</v>
      </c>
      <c r="E2319" s="39" t="str">
        <f ca="1">VLOOKUP(RANDBETWEEN(1,65),TABLAS!$B$4:$D$68,2,0)</f>
        <v>Movilidad y/o servicio de Transporte</v>
      </c>
      <c r="F2319" s="41">
        <f t="shared" ca="1" si="36"/>
        <v>15454</v>
      </c>
      <c r="G2319" s="41">
        <f ca="1">RANDBETWEEN(70,130)/100*Tabla1[[#This Row],[Valor Meta 2019]]</f>
        <v>14526.759999999998</v>
      </c>
      <c r="H2319" s="40">
        <f ca="1">RANDBETWEEN(70,120)/100*Tabla1[[#This Row],[Valor Real 2019]]</f>
        <v>16705.773999999998</v>
      </c>
    </row>
    <row r="2320" spans="2:8" x14ac:dyDescent="0.25">
      <c r="B2320" s="33" t="s">
        <v>28</v>
      </c>
      <c r="C2320" s="36" t="str">
        <f ca="1">VLOOKUP(Tabla1[[#This Row],[Cuenta]],TABLAS!$C:$D,2,0)</f>
        <v>SERVICIOS DE TERCEROS</v>
      </c>
      <c r="D2320" s="33" t="s">
        <v>42</v>
      </c>
      <c r="E2320" s="39" t="str">
        <f ca="1">VLOOKUP(RANDBETWEEN(1,65),TABLAS!$B$4:$D$68,2,0)</f>
        <v>Flete a Provincia</v>
      </c>
      <c r="F2320" s="41">
        <f t="shared" ca="1" si="36"/>
        <v>15369</v>
      </c>
      <c r="G2320" s="41">
        <f ca="1">RANDBETWEEN(70,130)/100*Tabla1[[#This Row],[Valor Meta 2019]]</f>
        <v>15369</v>
      </c>
      <c r="H2320" s="40">
        <f ca="1">RANDBETWEEN(70,120)/100*Tabla1[[#This Row],[Valor Real 2019]]</f>
        <v>12909.96</v>
      </c>
    </row>
    <row r="2321" spans="2:8" x14ac:dyDescent="0.25">
      <c r="B2321" s="33" t="s">
        <v>28</v>
      </c>
      <c r="C2321" s="36" t="str">
        <f ca="1">VLOOKUP(Tabla1[[#This Row],[Cuenta]],TABLAS!$C:$D,2,0)</f>
        <v>SERVICIOS DE TERCEROS</v>
      </c>
      <c r="D2321" s="33" t="s">
        <v>42</v>
      </c>
      <c r="E2321" s="39" t="str">
        <f ca="1">VLOOKUP(RANDBETWEEN(1,65),TABLAS!$B$4:$D$68,2,0)</f>
        <v>Aporte Publicitario</v>
      </c>
      <c r="F2321" s="41">
        <f t="shared" ca="1" si="36"/>
        <v>13607</v>
      </c>
      <c r="G2321" s="41">
        <f ca="1">RANDBETWEEN(70,130)/100*Tabla1[[#This Row],[Valor Meta 2019]]</f>
        <v>9797.0399999999991</v>
      </c>
      <c r="H2321" s="40">
        <f ca="1">RANDBETWEEN(70,120)/100*Tabla1[[#This Row],[Valor Real 2019]]</f>
        <v>10874.714400000001</v>
      </c>
    </row>
    <row r="2322" spans="2:8" x14ac:dyDescent="0.25">
      <c r="B2322" s="33" t="s">
        <v>28</v>
      </c>
      <c r="C2322" s="36" t="str">
        <f ca="1">VLOOKUP(Tabla1[[#This Row],[Cuenta]],TABLAS!$C:$D,2,0)</f>
        <v>SERVICIOS DE TERCEROS</v>
      </c>
      <c r="D2322" s="33" t="s">
        <v>42</v>
      </c>
      <c r="E2322" s="39" t="str">
        <f ca="1">VLOOKUP(RANDBETWEEN(1,65),TABLAS!$B$4:$D$68,2,0)</f>
        <v>Gasto de viaje</v>
      </c>
      <c r="F2322" s="41">
        <f t="shared" ca="1" si="36"/>
        <v>17066</v>
      </c>
      <c r="G2322" s="41">
        <f ca="1">RANDBETWEEN(70,130)/100*Tabla1[[#This Row],[Valor Meta 2019]]</f>
        <v>16724.68</v>
      </c>
      <c r="H2322" s="40">
        <f ca="1">RANDBETWEEN(70,120)/100*Tabla1[[#This Row],[Valor Real 2019]]</f>
        <v>17393.6672</v>
      </c>
    </row>
    <row r="2323" spans="2:8" x14ac:dyDescent="0.25">
      <c r="B2323" s="33" t="s">
        <v>28</v>
      </c>
      <c r="C2323" s="36" t="str">
        <f ca="1">VLOOKUP(Tabla1[[#This Row],[Cuenta]],TABLAS!$C:$D,2,0)</f>
        <v>SERVICIOS DE TERCEROS</v>
      </c>
      <c r="D2323" s="33" t="s">
        <v>42</v>
      </c>
      <c r="E2323" s="39" t="str">
        <f ca="1">VLOOKUP(RANDBETWEEN(1,65),TABLAS!$B$4:$D$68,2,0)</f>
        <v>Gasto de viaje</v>
      </c>
      <c r="F2323" s="41">
        <f t="shared" ca="1" si="36"/>
        <v>29722</v>
      </c>
      <c r="G2323" s="41">
        <f ca="1">RANDBETWEEN(70,130)/100*Tabla1[[#This Row],[Valor Meta 2019]]</f>
        <v>24372.039999999997</v>
      </c>
      <c r="H2323" s="40">
        <f ca="1">RANDBETWEEN(70,120)/100*Tabla1[[#This Row],[Valor Real 2019]]</f>
        <v>22665.997199999998</v>
      </c>
    </row>
    <row r="2324" spans="2:8" x14ac:dyDescent="0.25">
      <c r="B2324" s="33" t="s">
        <v>28</v>
      </c>
      <c r="C2324" s="36" t="str">
        <f ca="1">VLOOKUP(Tabla1[[#This Row],[Cuenta]],TABLAS!$C:$D,2,0)</f>
        <v>PERSONAL</v>
      </c>
      <c r="D2324" s="33" t="s">
        <v>42</v>
      </c>
      <c r="E2324" s="39" t="str">
        <f ca="1">VLOOKUP(RANDBETWEEN(1,65),TABLAS!$B$4:$D$68,2,0)</f>
        <v>Consumos</v>
      </c>
      <c r="F2324" s="41">
        <f t="shared" ca="1" si="36"/>
        <v>17372</v>
      </c>
      <c r="G2324" s="41">
        <f ca="1">RANDBETWEEN(70,130)/100*Tabla1[[#This Row],[Valor Meta 2019]]</f>
        <v>17893.16</v>
      </c>
      <c r="H2324" s="40">
        <f ca="1">RANDBETWEEN(70,120)/100*Tabla1[[#This Row],[Valor Real 2019]]</f>
        <v>12883.075199999999</v>
      </c>
    </row>
    <row r="2325" spans="2:8" x14ac:dyDescent="0.25">
      <c r="B2325" s="33" t="s">
        <v>28</v>
      </c>
      <c r="C2325" s="36" t="str">
        <f ca="1">VLOOKUP(Tabla1[[#This Row],[Cuenta]],TABLAS!$C:$D,2,0)</f>
        <v>PERSONAL</v>
      </c>
      <c r="D2325" s="33" t="s">
        <v>42</v>
      </c>
      <c r="E2325" s="39" t="str">
        <f ca="1">VLOOKUP(RANDBETWEEN(1,65),TABLAS!$B$4:$D$68,2,0)</f>
        <v>Incentivo por cese</v>
      </c>
      <c r="F2325" s="41">
        <f t="shared" ca="1" si="36"/>
        <v>16008</v>
      </c>
      <c r="G2325" s="41">
        <f ca="1">RANDBETWEEN(70,130)/100*Tabla1[[#This Row],[Valor Meta 2019]]</f>
        <v>16168.08</v>
      </c>
      <c r="H2325" s="40">
        <f ca="1">RANDBETWEEN(70,120)/100*Tabla1[[#This Row],[Valor Real 2019]]</f>
        <v>19078.3344</v>
      </c>
    </row>
    <row r="2326" spans="2:8" x14ac:dyDescent="0.25">
      <c r="B2326" s="33" t="s">
        <v>28</v>
      </c>
      <c r="C2326" s="36" t="str">
        <f ca="1">VLOOKUP(Tabla1[[#This Row],[Cuenta]],TABLAS!$C:$D,2,0)</f>
        <v>SERVICIOS DE TERCEROS</v>
      </c>
      <c r="D2326" s="33" t="s">
        <v>42</v>
      </c>
      <c r="E2326" s="39" t="str">
        <f ca="1">VLOOKUP(RANDBETWEEN(1,65),TABLAS!$B$4:$D$68,2,0)</f>
        <v>Alquileres</v>
      </c>
      <c r="F2326" s="41">
        <f t="shared" ca="1" si="36"/>
        <v>24585</v>
      </c>
      <c r="G2326" s="41">
        <f ca="1">RANDBETWEEN(70,130)/100*Tabla1[[#This Row],[Valor Meta 2019]]</f>
        <v>30239.55</v>
      </c>
      <c r="H2326" s="40">
        <f ca="1">RANDBETWEEN(70,120)/100*Tabla1[[#This Row],[Valor Real 2019]]</f>
        <v>24494.035500000002</v>
      </c>
    </row>
    <row r="2327" spans="2:8" x14ac:dyDescent="0.25">
      <c r="B2327" s="33" t="s">
        <v>28</v>
      </c>
      <c r="C2327" s="36" t="str">
        <f ca="1">VLOOKUP(Tabla1[[#This Row],[Cuenta]],TABLAS!$C:$D,2,0)</f>
        <v>SERVICIOS DE TERCEROS</v>
      </c>
      <c r="D2327" s="33" t="s">
        <v>42</v>
      </c>
      <c r="E2327" s="39" t="str">
        <f ca="1">VLOOKUP(RANDBETWEEN(1,65),TABLAS!$B$4:$D$68,2,0)</f>
        <v>Agua</v>
      </c>
      <c r="F2327" s="41">
        <f t="shared" ca="1" si="36"/>
        <v>20943</v>
      </c>
      <c r="G2327" s="41">
        <f ca="1">RANDBETWEEN(70,130)/100*Tabla1[[#This Row],[Valor Meta 2019]]</f>
        <v>22199.58</v>
      </c>
      <c r="H2327" s="40">
        <f ca="1">RANDBETWEEN(70,120)/100*Tabla1[[#This Row],[Valor Real 2019]]</f>
        <v>15761.701800000001</v>
      </c>
    </row>
    <row r="2328" spans="2:8" x14ac:dyDescent="0.25">
      <c r="B2328" s="33" t="s">
        <v>28</v>
      </c>
      <c r="C2328" s="36" t="str">
        <f ca="1">VLOOKUP(Tabla1[[#This Row],[Cuenta]],TABLAS!$C:$D,2,0)</f>
        <v>SERVICIOS DE TERCEROS</v>
      </c>
      <c r="D2328" s="33" t="s">
        <v>42</v>
      </c>
      <c r="E2328" s="39" t="str">
        <f ca="1">VLOOKUP(RANDBETWEEN(1,65),TABLAS!$B$4:$D$68,2,0)</f>
        <v>Servicios p·blicos</v>
      </c>
      <c r="F2328" s="41">
        <f t="shared" ca="1" si="36"/>
        <v>24729</v>
      </c>
      <c r="G2328" s="41">
        <f ca="1">RANDBETWEEN(70,130)/100*Tabla1[[#This Row],[Valor Meta 2019]]</f>
        <v>28932.929999999997</v>
      </c>
      <c r="H2328" s="40">
        <f ca="1">RANDBETWEEN(70,120)/100*Tabla1[[#This Row],[Valor Real 2019]]</f>
        <v>23725.002599999996</v>
      </c>
    </row>
    <row r="2329" spans="2:8" x14ac:dyDescent="0.25">
      <c r="B2329" s="33" t="s">
        <v>28</v>
      </c>
      <c r="C2329" s="36" t="str">
        <f ca="1">VLOOKUP(Tabla1[[#This Row],[Cuenta]],TABLAS!$C:$D,2,0)</f>
        <v>SERVICIOS DE TERCEROS</v>
      </c>
      <c r="D2329" s="33" t="s">
        <v>42</v>
      </c>
      <c r="E2329" s="39" t="str">
        <f ca="1">VLOOKUP(RANDBETWEEN(1,65),TABLAS!$B$4:$D$68,2,0)</f>
        <v>Gastos por almacenaje y/o embalaje</v>
      </c>
      <c r="F2329" s="41">
        <f t="shared" ca="1" si="36"/>
        <v>29405</v>
      </c>
      <c r="G2329" s="41">
        <f ca="1">RANDBETWEEN(70,130)/100*Tabla1[[#This Row],[Valor Meta 2019]]</f>
        <v>30875.25</v>
      </c>
      <c r="H2329" s="40">
        <f ca="1">RANDBETWEEN(70,120)/100*Tabla1[[#This Row],[Valor Real 2019]]</f>
        <v>29022.734999999997</v>
      </c>
    </row>
    <row r="2330" spans="2:8" x14ac:dyDescent="0.25">
      <c r="B2330" s="33" t="s">
        <v>28</v>
      </c>
      <c r="C2330" s="36" t="str">
        <f ca="1">VLOOKUP(Tabla1[[#This Row],[Cuenta]],TABLAS!$C:$D,2,0)</f>
        <v>DEPRECIACIÓN, MAQ Y EQUIPOS</v>
      </c>
      <c r="D2330" s="33" t="s">
        <v>42</v>
      </c>
      <c r="E2330" s="39" t="str">
        <f ca="1">VLOOKUP(RANDBETWEEN(1,65),TABLAS!$B$4:$D$68,2,0)</f>
        <v>Deprec.Equipo de computo leasing</v>
      </c>
      <c r="F2330" s="41">
        <f t="shared" ca="1" si="36"/>
        <v>27981</v>
      </c>
      <c r="G2330" s="41">
        <f ca="1">RANDBETWEEN(70,130)/100*Tabla1[[#This Row],[Valor Meta 2019]]</f>
        <v>29380.050000000003</v>
      </c>
      <c r="H2330" s="40">
        <f ca="1">RANDBETWEEN(70,120)/100*Tabla1[[#This Row],[Valor Real 2019]]</f>
        <v>25560.643500000002</v>
      </c>
    </row>
    <row r="2331" spans="2:8" x14ac:dyDescent="0.25">
      <c r="B2331" s="33" t="s">
        <v>28</v>
      </c>
      <c r="C2331" s="36" t="str">
        <f ca="1">VLOOKUP(Tabla1[[#This Row],[Cuenta]],TABLAS!$C:$D,2,0)</f>
        <v>GESTIÓN</v>
      </c>
      <c r="D2331" s="33" t="s">
        <v>42</v>
      </c>
      <c r="E2331" s="39" t="str">
        <f ca="1">VLOOKUP(RANDBETWEEN(1,65),TABLAS!$B$4:$D$68,2,0)</f>
        <v>Seguros-vehiculos</v>
      </c>
      <c r="F2331" s="41">
        <f t="shared" ca="1" si="36"/>
        <v>21649</v>
      </c>
      <c r="G2331" s="41">
        <f ca="1">RANDBETWEEN(70,130)/100*Tabla1[[#This Row],[Valor Meta 2019]]</f>
        <v>20566.55</v>
      </c>
      <c r="H2331" s="40">
        <f ca="1">RANDBETWEEN(70,120)/100*Tabla1[[#This Row],[Valor Real 2019]]</f>
        <v>17892.898499999999</v>
      </c>
    </row>
    <row r="2332" spans="2:8" x14ac:dyDescent="0.25">
      <c r="B2332" s="33" t="s">
        <v>28</v>
      </c>
      <c r="C2332" s="36" t="str">
        <f ca="1">VLOOKUP(Tabla1[[#This Row],[Cuenta]],TABLAS!$C:$D,2,0)</f>
        <v>SERVICIOS DE TERCEROS</v>
      </c>
      <c r="D2332" s="33" t="s">
        <v>42</v>
      </c>
      <c r="E2332" s="39" t="str">
        <f ca="1">VLOOKUP(RANDBETWEEN(1,65),TABLAS!$B$4:$D$68,2,0)</f>
        <v>Gtos.reclamos de clientes</v>
      </c>
      <c r="F2332" s="41">
        <f t="shared" ca="1" si="36"/>
        <v>17256</v>
      </c>
      <c r="G2332" s="41">
        <f ca="1">RANDBETWEEN(70,130)/100*Tabla1[[#This Row],[Valor Meta 2019]]</f>
        <v>18118.8</v>
      </c>
      <c r="H2332" s="40">
        <f ca="1">RANDBETWEEN(70,120)/100*Tabla1[[#This Row],[Valor Real 2019]]</f>
        <v>18662.364000000001</v>
      </c>
    </row>
    <row r="2333" spans="2:8" x14ac:dyDescent="0.25">
      <c r="B2333" s="33" t="s">
        <v>28</v>
      </c>
      <c r="C2333" s="36" t="str">
        <f ca="1">VLOOKUP(Tabla1[[#This Row],[Cuenta]],TABLAS!$C:$D,2,0)</f>
        <v>DEPRECIACIÓN, MAQ Y EQUIPOS</v>
      </c>
      <c r="D2333" s="33" t="s">
        <v>42</v>
      </c>
      <c r="E2333" s="39" t="str">
        <f ca="1">VLOOKUP(RANDBETWEEN(1,65),TABLAS!$B$4:$D$68,2,0)</f>
        <v>Deprec.Edificaciones Costo</v>
      </c>
      <c r="F2333" s="41">
        <f t="shared" ca="1" si="36"/>
        <v>16483</v>
      </c>
      <c r="G2333" s="41">
        <f ca="1">RANDBETWEEN(70,130)/100*Tabla1[[#This Row],[Valor Meta 2019]]</f>
        <v>13516.06</v>
      </c>
      <c r="H2333" s="40">
        <f ca="1">RANDBETWEEN(70,120)/100*Tabla1[[#This Row],[Valor Real 2019]]</f>
        <v>9596.4025999999994</v>
      </c>
    </row>
    <row r="2334" spans="2:8" x14ac:dyDescent="0.25">
      <c r="B2334" s="33" t="s">
        <v>28</v>
      </c>
      <c r="C2334" s="36" t="str">
        <f ca="1">VLOOKUP(Tabla1[[#This Row],[Cuenta]],TABLAS!$C:$D,2,0)</f>
        <v>SERVICIOS DE TERCEROS</v>
      </c>
      <c r="D2334" s="33" t="s">
        <v>42</v>
      </c>
      <c r="E2334" s="39" t="str">
        <f ca="1">VLOOKUP(RANDBETWEEN(1,65),TABLAS!$B$4:$D$68,2,0)</f>
        <v>Estibas</v>
      </c>
      <c r="F2334" s="41">
        <f t="shared" ca="1" si="36"/>
        <v>10538</v>
      </c>
      <c r="G2334" s="41">
        <f ca="1">RANDBETWEEN(70,130)/100*Tabla1[[#This Row],[Valor Meta 2019]]</f>
        <v>10538</v>
      </c>
      <c r="H2334" s="40">
        <f ca="1">RANDBETWEEN(70,120)/100*Tabla1[[#This Row],[Valor Real 2019]]</f>
        <v>11275.66</v>
      </c>
    </row>
    <row r="2335" spans="2:8" x14ac:dyDescent="0.25">
      <c r="B2335" s="33" t="s">
        <v>28</v>
      </c>
      <c r="C2335" s="36" t="str">
        <f ca="1">VLOOKUP(Tabla1[[#This Row],[Cuenta]],TABLAS!$C:$D,2,0)</f>
        <v>PERSONAL</v>
      </c>
      <c r="D2335" s="33" t="s">
        <v>43</v>
      </c>
      <c r="E2335" s="39" t="str">
        <f ca="1">VLOOKUP(RANDBETWEEN(1,65),TABLAS!$B$4:$D$68,2,0)</f>
        <v>ESSALUD-RÚgimen de prestaciones de salud</v>
      </c>
      <c r="F2335" s="41">
        <f t="shared" ca="1" si="36"/>
        <v>27113</v>
      </c>
      <c r="G2335" s="41">
        <f ca="1">RANDBETWEEN(70,130)/100*Tabla1[[#This Row],[Valor Meta 2019]]</f>
        <v>23046.05</v>
      </c>
      <c r="H2335" s="40">
        <f ca="1">RANDBETWEEN(70,120)/100*Tabla1[[#This Row],[Valor Real 2019]]</f>
        <v>26963.878499999999</v>
      </c>
    </row>
    <row r="2336" spans="2:8" x14ac:dyDescent="0.25">
      <c r="B2336" s="33" t="s">
        <v>28</v>
      </c>
      <c r="C2336" s="36" t="str">
        <f ca="1">VLOOKUP(Tabla1[[#This Row],[Cuenta]],TABLAS!$C:$D,2,0)</f>
        <v>DEPRECIACIÓN, MAQ Y EQUIPOS</v>
      </c>
      <c r="D2336" s="33" t="s">
        <v>43</v>
      </c>
      <c r="E2336" s="39" t="str">
        <f ca="1">VLOOKUP(RANDBETWEEN(1,65),TABLAS!$B$4:$D$68,2,0)</f>
        <v>Perdida medicion activos-MercaderÝa Difer.inventar</v>
      </c>
      <c r="F2336" s="41">
        <f t="shared" ca="1" si="36"/>
        <v>12391</v>
      </c>
      <c r="G2336" s="41">
        <f ca="1">RANDBETWEEN(70,130)/100*Tabla1[[#This Row],[Valor Meta 2019]]</f>
        <v>12019.27</v>
      </c>
      <c r="H2336" s="40">
        <f ca="1">RANDBETWEEN(70,120)/100*Tabla1[[#This Row],[Valor Real 2019]]</f>
        <v>12860.618900000001</v>
      </c>
    </row>
    <row r="2337" spans="2:8" x14ac:dyDescent="0.25">
      <c r="B2337" s="33" t="s">
        <v>28</v>
      </c>
      <c r="C2337" s="36" t="str">
        <f ca="1">VLOOKUP(Tabla1[[#This Row],[Cuenta]],TABLAS!$C:$D,2,0)</f>
        <v>DEPRECIACIÓN, MAQ Y EQUIPOS</v>
      </c>
      <c r="D2337" s="33" t="s">
        <v>43</v>
      </c>
      <c r="E2337" s="39" t="str">
        <f ca="1">VLOOKUP(RANDBETWEEN(1,65),TABLAS!$B$4:$D$68,2,0)</f>
        <v>Deprec.Equipo de computo leasing</v>
      </c>
      <c r="F2337" s="41">
        <f t="shared" ca="1" si="36"/>
        <v>15305</v>
      </c>
      <c r="G2337" s="41">
        <f ca="1">RANDBETWEEN(70,130)/100*Tabla1[[#This Row],[Valor Meta 2019]]</f>
        <v>19284.3</v>
      </c>
      <c r="H2337" s="40">
        <f ca="1">RANDBETWEEN(70,120)/100*Tabla1[[#This Row],[Valor Real 2019]]</f>
        <v>22755.473999999998</v>
      </c>
    </row>
    <row r="2338" spans="2:8" x14ac:dyDescent="0.25">
      <c r="B2338" s="33" t="s">
        <v>28</v>
      </c>
      <c r="C2338" s="36" t="str">
        <f ca="1">VLOOKUP(Tabla1[[#This Row],[Cuenta]],TABLAS!$C:$D,2,0)</f>
        <v>SERVICIOS DE TERCEROS</v>
      </c>
      <c r="D2338" s="33" t="s">
        <v>43</v>
      </c>
      <c r="E2338" s="39" t="str">
        <f ca="1">VLOOKUP(RANDBETWEEN(1,65),TABLAS!$B$4:$D$68,2,0)</f>
        <v>Otros Fletes</v>
      </c>
      <c r="F2338" s="41">
        <f t="shared" ca="1" si="36"/>
        <v>25790</v>
      </c>
      <c r="G2338" s="41">
        <f ca="1">RANDBETWEEN(70,130)/100*Tabla1[[#This Row],[Valor Meta 2019]]</f>
        <v>29916.399999999998</v>
      </c>
      <c r="H2338" s="40">
        <f ca="1">RANDBETWEEN(70,120)/100*Tabla1[[#This Row],[Valor Real 2019]]</f>
        <v>31113.056</v>
      </c>
    </row>
    <row r="2339" spans="2:8" x14ac:dyDescent="0.25">
      <c r="B2339" s="33" t="s">
        <v>28</v>
      </c>
      <c r="C2339" s="36" t="str">
        <f ca="1">VLOOKUP(Tabla1[[#This Row],[Cuenta]],TABLAS!$C:$D,2,0)</f>
        <v>GESTIÓN</v>
      </c>
      <c r="D2339" s="33" t="s">
        <v>43</v>
      </c>
      <c r="E2339" s="39" t="str">
        <f ca="1">VLOOKUP(RANDBETWEEN(1,65),TABLAS!$B$4:$D$68,2,0)</f>
        <v>Combustible</v>
      </c>
      <c r="F2339" s="41">
        <f t="shared" ca="1" si="36"/>
        <v>29606</v>
      </c>
      <c r="G2339" s="41">
        <f ca="1">RANDBETWEEN(70,130)/100*Tabla1[[#This Row],[Valor Meta 2019]]</f>
        <v>38191.74</v>
      </c>
      <c r="H2339" s="40">
        <f ca="1">RANDBETWEEN(70,120)/100*Tabla1[[#This Row],[Valor Real 2019]]</f>
        <v>30935.309400000002</v>
      </c>
    </row>
    <row r="2340" spans="2:8" x14ac:dyDescent="0.25">
      <c r="B2340" s="33" t="s">
        <v>28</v>
      </c>
      <c r="C2340" s="36" t="str">
        <f ca="1">VLOOKUP(Tabla1[[#This Row],[Cuenta]],TABLAS!$C:$D,2,0)</f>
        <v>SERVICIOS DE TERCEROS</v>
      </c>
      <c r="D2340" s="33" t="s">
        <v>43</v>
      </c>
      <c r="E2340" s="39" t="str">
        <f ca="1">VLOOKUP(RANDBETWEEN(1,65),TABLAS!$B$4:$D$68,2,0)</f>
        <v>Consultorias</v>
      </c>
      <c r="F2340" s="41">
        <f t="shared" ca="1" si="36"/>
        <v>18355</v>
      </c>
      <c r="G2340" s="41">
        <f ca="1">RANDBETWEEN(70,130)/100*Tabla1[[#This Row],[Valor Meta 2019]]</f>
        <v>22209.55</v>
      </c>
      <c r="H2340" s="40">
        <f ca="1">RANDBETWEEN(70,120)/100*Tabla1[[#This Row],[Valor Real 2019]]</f>
        <v>16212.9715</v>
      </c>
    </row>
    <row r="2341" spans="2:8" x14ac:dyDescent="0.25">
      <c r="B2341" s="33" t="s">
        <v>28</v>
      </c>
      <c r="C2341" s="36" t="str">
        <f ca="1">VLOOKUP(Tabla1[[#This Row],[Cuenta]],TABLAS!$C:$D,2,0)</f>
        <v>PERSONAL</v>
      </c>
      <c r="D2341" s="33" t="s">
        <v>43</v>
      </c>
      <c r="E2341" s="39" t="str">
        <f ca="1">VLOOKUP(RANDBETWEEN(1,65),TABLAS!$B$4:$D$68,2,0)</f>
        <v>Vacaciones</v>
      </c>
      <c r="F2341" s="41">
        <f t="shared" ca="1" si="36"/>
        <v>14379</v>
      </c>
      <c r="G2341" s="41">
        <f ca="1">RANDBETWEEN(70,130)/100*Tabla1[[#This Row],[Valor Meta 2019]]</f>
        <v>15960.69</v>
      </c>
      <c r="H2341" s="40">
        <f ca="1">RANDBETWEEN(70,120)/100*Tabla1[[#This Row],[Valor Real 2019]]</f>
        <v>17556.759000000002</v>
      </c>
    </row>
    <row r="2342" spans="2:8" x14ac:dyDescent="0.25">
      <c r="B2342" s="33" t="s">
        <v>28</v>
      </c>
      <c r="C2342" s="36" t="str">
        <f ca="1">VLOOKUP(Tabla1[[#This Row],[Cuenta]],TABLAS!$C:$D,2,0)</f>
        <v>SERVICIOS DE TERCEROS</v>
      </c>
      <c r="D2342" s="33" t="s">
        <v>43</v>
      </c>
      <c r="E2342" s="39" t="str">
        <f ca="1">VLOOKUP(RANDBETWEEN(1,65),TABLAS!$B$4:$D$68,2,0)</f>
        <v>Courier</v>
      </c>
      <c r="F2342" s="41">
        <f t="shared" ca="1" si="36"/>
        <v>14374</v>
      </c>
      <c r="G2342" s="41">
        <f ca="1">RANDBETWEEN(70,130)/100*Tabla1[[#This Row],[Valor Meta 2019]]</f>
        <v>11355.460000000001</v>
      </c>
      <c r="H2342" s="40">
        <f ca="1">RANDBETWEEN(70,120)/100*Tabla1[[#This Row],[Valor Real 2019]]</f>
        <v>12945.224399999999</v>
      </c>
    </row>
    <row r="2343" spans="2:8" x14ac:dyDescent="0.25">
      <c r="B2343" s="33" t="s">
        <v>28</v>
      </c>
      <c r="C2343" s="36" t="str">
        <f ca="1">VLOOKUP(Tabla1[[#This Row],[Cuenta]],TABLAS!$C:$D,2,0)</f>
        <v>SERVICIOS DE TERCEROS</v>
      </c>
      <c r="D2343" s="33" t="s">
        <v>38</v>
      </c>
      <c r="E2343" s="39" t="str">
        <f ca="1">VLOOKUP(RANDBETWEEN(1,65),TABLAS!$B$4:$D$68,2,0)</f>
        <v>Gtos.reclamos de clientes</v>
      </c>
      <c r="F2343" s="41">
        <f t="shared" ca="1" si="36"/>
        <v>9666</v>
      </c>
      <c r="G2343" s="41">
        <f ca="1">RANDBETWEEN(70,130)/100*Tabla1[[#This Row],[Valor Meta 2019]]</f>
        <v>10245.960000000001</v>
      </c>
      <c r="H2343" s="40">
        <f ca="1">RANDBETWEEN(70,120)/100*Tabla1[[#This Row],[Valor Real 2019]]</f>
        <v>7377.0912000000008</v>
      </c>
    </row>
    <row r="2344" spans="2:8" x14ac:dyDescent="0.25">
      <c r="B2344" s="33" t="s">
        <v>28</v>
      </c>
      <c r="C2344" s="36" t="str">
        <f ca="1">VLOOKUP(Tabla1[[#This Row],[Cuenta]],TABLAS!$C:$D,2,0)</f>
        <v>PERSONAL</v>
      </c>
      <c r="D2344" s="33" t="s">
        <v>38</v>
      </c>
      <c r="E2344" s="39" t="str">
        <f ca="1">VLOOKUP(RANDBETWEEN(1,65),TABLAS!$B$4:$D$68,2,0)</f>
        <v>Uniformes</v>
      </c>
      <c r="F2344" s="41">
        <f t="shared" ca="1" si="36"/>
        <v>8339</v>
      </c>
      <c r="G2344" s="41">
        <f ca="1">RANDBETWEEN(70,130)/100*Tabla1[[#This Row],[Valor Meta 2019]]</f>
        <v>7421.71</v>
      </c>
      <c r="H2344" s="40">
        <f ca="1">RANDBETWEEN(70,120)/100*Tabla1[[#This Row],[Valor Real 2019]]</f>
        <v>6753.7561000000005</v>
      </c>
    </row>
    <row r="2345" spans="2:8" x14ac:dyDescent="0.25">
      <c r="B2345" s="33" t="s">
        <v>28</v>
      </c>
      <c r="C2345" s="36" t="str">
        <f ca="1">VLOOKUP(Tabla1[[#This Row],[Cuenta]],TABLAS!$C:$D,2,0)</f>
        <v>DEPRECIACIÓN, MAQ Y EQUIPOS</v>
      </c>
      <c r="D2345" s="33" t="s">
        <v>38</v>
      </c>
      <c r="E2345" s="39" t="str">
        <f ca="1">VLOOKUP(RANDBETWEEN(1,65),TABLAS!$B$4:$D$68,2,0)</f>
        <v>Depre.Equipos diversos leasing</v>
      </c>
      <c r="F2345" s="41">
        <f t="shared" ca="1" si="36"/>
        <v>19842</v>
      </c>
      <c r="G2345" s="41">
        <f ca="1">RANDBETWEEN(70,130)/100*Tabla1[[#This Row],[Valor Meta 2019]]</f>
        <v>22421.46</v>
      </c>
      <c r="H2345" s="40">
        <f ca="1">RANDBETWEEN(70,120)/100*Tabla1[[#This Row],[Valor Real 2019]]</f>
        <v>20627.743200000001</v>
      </c>
    </row>
    <row r="2346" spans="2:8" x14ac:dyDescent="0.25">
      <c r="B2346" s="33" t="s">
        <v>28</v>
      </c>
      <c r="C2346" s="36" t="str">
        <f ca="1">VLOOKUP(Tabla1[[#This Row],[Cuenta]],TABLAS!$C:$D,2,0)</f>
        <v>SERVICIOS DE TERCEROS</v>
      </c>
      <c r="D2346" s="33" t="s">
        <v>38</v>
      </c>
      <c r="E2346" s="39" t="str">
        <f ca="1">VLOOKUP(RANDBETWEEN(1,65),TABLAS!$B$4:$D$68,2,0)</f>
        <v>Servicios p·blicos</v>
      </c>
      <c r="F2346" s="41">
        <f t="shared" ca="1" si="36"/>
        <v>21918</v>
      </c>
      <c r="G2346" s="41">
        <f ca="1">RANDBETWEEN(70,130)/100*Tabla1[[#This Row],[Valor Meta 2019]]</f>
        <v>28493.4</v>
      </c>
      <c r="H2346" s="40">
        <f ca="1">RANDBETWEEN(70,120)/100*Tabla1[[#This Row],[Valor Real 2019]]</f>
        <v>22794.720000000001</v>
      </c>
    </row>
    <row r="2347" spans="2:8" x14ac:dyDescent="0.25">
      <c r="B2347" s="33" t="s">
        <v>28</v>
      </c>
      <c r="C2347" s="36" t="str">
        <f ca="1">VLOOKUP(Tabla1[[#This Row],[Cuenta]],TABLAS!$C:$D,2,0)</f>
        <v>GESTIÓN</v>
      </c>
      <c r="D2347" s="33" t="s">
        <v>38</v>
      </c>
      <c r="E2347" s="39" t="str">
        <f ca="1">VLOOKUP(RANDBETWEEN(1,65),TABLAS!$B$4:$D$68,2,0)</f>
        <v>Sanciones Administra</v>
      </c>
      <c r="F2347" s="41">
        <f t="shared" ca="1" si="36"/>
        <v>25921</v>
      </c>
      <c r="G2347" s="41">
        <f ca="1">RANDBETWEEN(70,130)/100*Tabla1[[#This Row],[Valor Meta 2019]]</f>
        <v>18144.699999999997</v>
      </c>
      <c r="H2347" s="40">
        <f ca="1">RANDBETWEEN(70,120)/100*Tabla1[[#This Row],[Valor Real 2019]]</f>
        <v>21773.639999999996</v>
      </c>
    </row>
    <row r="2348" spans="2:8" x14ac:dyDescent="0.25">
      <c r="B2348" s="33" t="s">
        <v>28</v>
      </c>
      <c r="C2348" s="36" t="str">
        <f ca="1">VLOOKUP(Tabla1[[#This Row],[Cuenta]],TABLAS!$C:$D,2,0)</f>
        <v>DEPRECIACIÓN, MAQ Y EQUIPOS</v>
      </c>
      <c r="D2348" s="33" t="s">
        <v>38</v>
      </c>
      <c r="E2348" s="39" t="str">
        <f ca="1">VLOOKUP(RANDBETWEEN(1,65),TABLAS!$B$4:$D$68,2,0)</f>
        <v>Amortiz.Software Costo</v>
      </c>
      <c r="F2348" s="41">
        <f t="shared" ca="1" si="36"/>
        <v>23748</v>
      </c>
      <c r="G2348" s="41">
        <f ca="1">RANDBETWEEN(70,130)/100*Tabla1[[#This Row],[Valor Meta 2019]]</f>
        <v>18523.440000000002</v>
      </c>
      <c r="H2348" s="40">
        <f ca="1">RANDBETWEEN(70,120)/100*Tabla1[[#This Row],[Valor Real 2019]]</f>
        <v>16856.330400000003</v>
      </c>
    </row>
    <row r="2349" spans="2:8" x14ac:dyDescent="0.25">
      <c r="B2349" s="33" t="s">
        <v>28</v>
      </c>
      <c r="C2349" s="36" t="str">
        <f ca="1">VLOOKUP(Tabla1[[#This Row],[Cuenta]],TABLAS!$C:$D,2,0)</f>
        <v>DEPRECIACIÓN, MAQ Y EQUIPOS</v>
      </c>
      <c r="D2349" s="33" t="s">
        <v>39</v>
      </c>
      <c r="E2349" s="39" t="str">
        <f ca="1">VLOOKUP(RANDBETWEEN(1,65),TABLAS!$B$4:$D$68,2,0)</f>
        <v>Amortiz.Software Costo</v>
      </c>
      <c r="F2349" s="41">
        <f t="shared" ca="1" si="36"/>
        <v>15753</v>
      </c>
      <c r="G2349" s="41">
        <f ca="1">RANDBETWEEN(70,130)/100*Tabla1[[#This Row],[Valor Meta 2019]]</f>
        <v>16855.710000000003</v>
      </c>
      <c r="H2349" s="40">
        <f ca="1">RANDBETWEEN(70,120)/100*Tabla1[[#This Row],[Valor Real 2019]]</f>
        <v>15001.581900000003</v>
      </c>
    </row>
    <row r="2350" spans="2:8" x14ac:dyDescent="0.25">
      <c r="B2350" s="33" t="s">
        <v>28</v>
      </c>
      <c r="C2350" s="36" t="str">
        <f ca="1">VLOOKUP(Tabla1[[#This Row],[Cuenta]],TABLAS!$C:$D,2,0)</f>
        <v>PERSONAL</v>
      </c>
      <c r="D2350" s="33" t="s">
        <v>39</v>
      </c>
      <c r="E2350" s="39" t="str">
        <f ca="1">VLOOKUP(RANDBETWEEN(1,65),TABLAS!$B$4:$D$68,2,0)</f>
        <v>Consumos</v>
      </c>
      <c r="F2350" s="41">
        <f t="shared" ca="1" si="36"/>
        <v>15489</v>
      </c>
      <c r="G2350" s="41">
        <f ca="1">RANDBETWEEN(70,130)/100*Tabla1[[#This Row],[Valor Meta 2019]]</f>
        <v>10997.189999999999</v>
      </c>
      <c r="H2350" s="40">
        <f ca="1">RANDBETWEEN(70,120)/100*Tabla1[[#This Row],[Valor Real 2019]]</f>
        <v>10557.302399999999</v>
      </c>
    </row>
    <row r="2351" spans="2:8" x14ac:dyDescent="0.25">
      <c r="B2351" s="33" t="s">
        <v>28</v>
      </c>
      <c r="C2351" s="36" t="str">
        <f ca="1">VLOOKUP(Tabla1[[#This Row],[Cuenta]],TABLAS!$C:$D,2,0)</f>
        <v>PERSONAL</v>
      </c>
      <c r="D2351" s="33" t="s">
        <v>39</v>
      </c>
      <c r="E2351" s="39" t="str">
        <f ca="1">VLOOKUP(RANDBETWEEN(1,65),TABLAS!$B$4:$D$68,2,0)</f>
        <v>Uniformes</v>
      </c>
      <c r="F2351" s="41">
        <f t="shared" ca="1" si="36"/>
        <v>15225</v>
      </c>
      <c r="G2351" s="41">
        <f ca="1">RANDBETWEEN(70,130)/100*Tabla1[[#This Row],[Valor Meta 2019]]</f>
        <v>11875.5</v>
      </c>
      <c r="H2351" s="40">
        <f ca="1">RANDBETWEEN(70,120)/100*Tabla1[[#This Row],[Valor Real 2019]]</f>
        <v>12706.785</v>
      </c>
    </row>
    <row r="2352" spans="2:8" x14ac:dyDescent="0.25">
      <c r="B2352" s="33" t="s">
        <v>28</v>
      </c>
      <c r="C2352" s="36" t="str">
        <f ca="1">VLOOKUP(Tabla1[[#This Row],[Cuenta]],TABLAS!$C:$D,2,0)</f>
        <v>SERVICIOS DE TERCEROS</v>
      </c>
      <c r="D2352" s="33" t="s">
        <v>39</v>
      </c>
      <c r="E2352" s="39" t="str">
        <f ca="1">VLOOKUP(RANDBETWEEN(1,65),TABLAS!$B$4:$D$68,2,0)</f>
        <v>Gastos por almacenaje y/o embalaje</v>
      </c>
      <c r="F2352" s="41">
        <f t="shared" ca="1" si="36"/>
        <v>27879</v>
      </c>
      <c r="G2352" s="41">
        <f ca="1">RANDBETWEEN(70,130)/100*Tabla1[[#This Row],[Valor Meta 2019]]</f>
        <v>34848.75</v>
      </c>
      <c r="H2352" s="40">
        <f ca="1">RANDBETWEEN(70,120)/100*Tabla1[[#This Row],[Valor Real 2019]]</f>
        <v>35197.237500000003</v>
      </c>
    </row>
    <row r="2353" spans="2:8" x14ac:dyDescent="0.25">
      <c r="B2353" s="33" t="s">
        <v>28</v>
      </c>
      <c r="C2353" s="36" t="str">
        <f ca="1">VLOOKUP(Tabla1[[#This Row],[Cuenta]],TABLAS!$C:$D,2,0)</f>
        <v>DEPRECIACIÓN, MAQ Y EQUIPOS</v>
      </c>
      <c r="D2353" s="33" t="s">
        <v>39</v>
      </c>
      <c r="E2353" s="39" t="str">
        <f ca="1">VLOOKUP(RANDBETWEEN(1,65),TABLAS!$B$4:$D$68,2,0)</f>
        <v>Deprec.Equipos diversos Costo</v>
      </c>
      <c r="F2353" s="41">
        <f t="shared" ca="1" si="36"/>
        <v>13995</v>
      </c>
      <c r="G2353" s="41">
        <f ca="1">RANDBETWEEN(70,130)/100*Tabla1[[#This Row],[Valor Meta 2019]]</f>
        <v>14134.95</v>
      </c>
      <c r="H2353" s="40">
        <f ca="1">RANDBETWEEN(70,120)/100*Tabla1[[#This Row],[Valor Real 2019]]</f>
        <v>14558.998500000002</v>
      </c>
    </row>
    <row r="2354" spans="2:8" x14ac:dyDescent="0.25">
      <c r="B2354" s="33" t="s">
        <v>28</v>
      </c>
      <c r="C2354" s="36" t="str">
        <f ca="1">VLOOKUP(Tabla1[[#This Row],[Cuenta]],TABLAS!$C:$D,2,0)</f>
        <v>PERSONAL</v>
      </c>
      <c r="D2354" s="33" t="s">
        <v>39</v>
      </c>
      <c r="E2354" s="39" t="str">
        <f ca="1">VLOOKUP(RANDBETWEEN(1,65),TABLAS!$B$4:$D$68,2,0)</f>
        <v>Atenciones y obsequios al personal</v>
      </c>
      <c r="F2354" s="41">
        <f t="shared" ca="1" si="36"/>
        <v>14975</v>
      </c>
      <c r="G2354" s="41">
        <f ca="1">RANDBETWEEN(70,130)/100*Tabla1[[#This Row],[Valor Meta 2019]]</f>
        <v>17520.75</v>
      </c>
      <c r="H2354" s="40">
        <f ca="1">RANDBETWEEN(70,120)/100*Tabla1[[#This Row],[Valor Real 2019]]</f>
        <v>14367.014999999999</v>
      </c>
    </row>
    <row r="2355" spans="2:8" x14ac:dyDescent="0.25">
      <c r="B2355" s="33" t="s">
        <v>28</v>
      </c>
      <c r="C2355" s="36" t="str">
        <f ca="1">VLOOKUP(Tabla1[[#This Row],[Cuenta]],TABLAS!$C:$D,2,0)</f>
        <v>PERSONAL</v>
      </c>
      <c r="D2355" s="33" t="s">
        <v>39</v>
      </c>
      <c r="E2355" s="39" t="str">
        <f ca="1">VLOOKUP(RANDBETWEEN(1,65),TABLAS!$B$4:$D$68,2,0)</f>
        <v>Gratificaciones Extraordinarias Empleados</v>
      </c>
      <c r="F2355" s="41">
        <f t="shared" ca="1" si="36"/>
        <v>24522</v>
      </c>
      <c r="G2355" s="41">
        <f ca="1">RANDBETWEEN(70,130)/100*Tabla1[[#This Row],[Valor Meta 2019]]</f>
        <v>24031.56</v>
      </c>
      <c r="H2355" s="40">
        <f ca="1">RANDBETWEEN(70,120)/100*Tabla1[[#This Row],[Valor Real 2019]]</f>
        <v>18504.301200000002</v>
      </c>
    </row>
    <row r="2356" spans="2:8" x14ac:dyDescent="0.25">
      <c r="B2356" s="33" t="s">
        <v>28</v>
      </c>
      <c r="C2356" s="36" t="str">
        <f ca="1">VLOOKUP(Tabla1[[#This Row],[Cuenta]],TABLAS!$C:$D,2,0)</f>
        <v>SERVICIOS DE TERCEROS</v>
      </c>
      <c r="D2356" s="33" t="s">
        <v>39</v>
      </c>
      <c r="E2356" s="39" t="str">
        <f ca="1">VLOOKUP(RANDBETWEEN(1,65),TABLAS!$B$4:$D$68,2,0)</f>
        <v>Vigilancia</v>
      </c>
      <c r="F2356" s="41">
        <f t="shared" ca="1" si="36"/>
        <v>18713</v>
      </c>
      <c r="G2356" s="41">
        <f ca="1">RANDBETWEEN(70,130)/100*Tabla1[[#This Row],[Valor Meta 2019]]</f>
        <v>17590.219999999998</v>
      </c>
      <c r="H2356" s="40">
        <f ca="1">RANDBETWEEN(70,120)/100*Tabla1[[#This Row],[Valor Real 2019]]</f>
        <v>16710.708999999995</v>
      </c>
    </row>
    <row r="2357" spans="2:8" x14ac:dyDescent="0.25">
      <c r="B2357" s="33" t="s">
        <v>28</v>
      </c>
      <c r="C2357" s="36" t="str">
        <f ca="1">VLOOKUP(Tabla1[[#This Row],[Cuenta]],TABLAS!$C:$D,2,0)</f>
        <v>GESTIÓN</v>
      </c>
      <c r="D2357" s="33" t="s">
        <v>39</v>
      </c>
      <c r="E2357" s="39" t="str">
        <f ca="1">VLOOKUP(RANDBETWEEN(1,65),TABLAS!$B$4:$D$68,2,0)</f>
        <v>Sanciones Administra</v>
      </c>
      <c r="F2357" s="41">
        <f t="shared" ca="1" si="36"/>
        <v>13711</v>
      </c>
      <c r="G2357" s="41">
        <f ca="1">RANDBETWEEN(70,130)/100*Tabla1[[#This Row],[Valor Meta 2019]]</f>
        <v>11105.91</v>
      </c>
      <c r="H2357" s="40">
        <f ca="1">RANDBETWEEN(70,120)/100*Tabla1[[#This Row],[Valor Real 2019]]</f>
        <v>10661.6736</v>
      </c>
    </row>
    <row r="2358" spans="2:8" x14ac:dyDescent="0.25">
      <c r="B2358" s="33" t="s">
        <v>28</v>
      </c>
      <c r="C2358" s="36" t="str">
        <f ca="1">VLOOKUP(Tabla1[[#This Row],[Cuenta]],TABLAS!$C:$D,2,0)</f>
        <v>DEPRECIACIÓN, MAQ Y EQUIPOS</v>
      </c>
      <c r="D2358" s="33" t="s">
        <v>39</v>
      </c>
      <c r="E2358" s="39" t="str">
        <f ca="1">VLOOKUP(RANDBETWEEN(1,65),TABLAS!$B$4:$D$68,2,0)</f>
        <v>Deprec.Edificaciones Costo</v>
      </c>
      <c r="F2358" s="41">
        <f t="shared" ca="1" si="36"/>
        <v>15876</v>
      </c>
      <c r="G2358" s="41">
        <f ca="1">RANDBETWEEN(70,130)/100*Tabla1[[#This Row],[Valor Meta 2019]]</f>
        <v>16511.04</v>
      </c>
      <c r="H2358" s="40">
        <f ca="1">RANDBETWEEN(70,120)/100*Tabla1[[#This Row],[Valor Real 2019]]</f>
        <v>16841.2608</v>
      </c>
    </row>
    <row r="2359" spans="2:8" x14ac:dyDescent="0.25">
      <c r="B2359" s="33" t="s">
        <v>28</v>
      </c>
      <c r="C2359" s="36" t="str">
        <f ca="1">VLOOKUP(Tabla1[[#This Row],[Cuenta]],TABLAS!$C:$D,2,0)</f>
        <v>PERSONAL</v>
      </c>
      <c r="D2359" s="33" t="s">
        <v>39</v>
      </c>
      <c r="E2359" s="39" t="str">
        <f ca="1">VLOOKUP(RANDBETWEEN(1,65),TABLAS!$B$4:$D$68,2,0)</f>
        <v>SCTR-Seg complemntario trabajo de riesgo</v>
      </c>
      <c r="F2359" s="41">
        <f t="shared" ca="1" si="36"/>
        <v>26886</v>
      </c>
      <c r="G2359" s="41">
        <f ca="1">RANDBETWEEN(70,130)/100*Tabla1[[#This Row],[Valor Meta 2019]]</f>
        <v>20971.080000000002</v>
      </c>
      <c r="H2359" s="40">
        <f ca="1">RANDBETWEEN(70,120)/100*Tabla1[[#This Row],[Valor Real 2019]]</f>
        <v>24116.741999999998</v>
      </c>
    </row>
    <row r="2360" spans="2:8" x14ac:dyDescent="0.25">
      <c r="B2360" s="33" t="s">
        <v>28</v>
      </c>
      <c r="C2360" s="36" t="str">
        <f ca="1">VLOOKUP(Tabla1[[#This Row],[Cuenta]],TABLAS!$C:$D,2,0)</f>
        <v>DEPRECIACIÓN, MAQ Y EQUIPOS</v>
      </c>
      <c r="D2360" s="33" t="s">
        <v>39</v>
      </c>
      <c r="E2360" s="39" t="str">
        <f ca="1">VLOOKUP(RANDBETWEEN(1,65),TABLAS!$B$4:$D$68,2,0)</f>
        <v>Perdida medicion activos-MercaderÝa Difer.inventar</v>
      </c>
      <c r="F2360" s="41">
        <f t="shared" ca="1" si="36"/>
        <v>28378</v>
      </c>
      <c r="G2360" s="41">
        <f ca="1">RANDBETWEEN(70,130)/100*Tabla1[[#This Row],[Valor Meta 2019]]</f>
        <v>26391.54</v>
      </c>
      <c r="H2360" s="40">
        <f ca="1">RANDBETWEEN(70,120)/100*Tabla1[[#This Row],[Valor Real 2019]]</f>
        <v>31669.847999999998</v>
      </c>
    </row>
    <row r="2361" spans="2:8" x14ac:dyDescent="0.25">
      <c r="B2361" s="33" t="s">
        <v>28</v>
      </c>
      <c r="C2361" s="36" t="str">
        <f ca="1">VLOOKUP(Tabla1[[#This Row],[Cuenta]],TABLAS!$C:$D,2,0)</f>
        <v>PERSONAL</v>
      </c>
      <c r="D2361" s="33" t="s">
        <v>39</v>
      </c>
      <c r="E2361" s="39" t="str">
        <f ca="1">VLOOKUP(RANDBETWEEN(1,65),TABLAS!$B$4:$D$68,2,0)</f>
        <v>Tickets de alimentos</v>
      </c>
      <c r="F2361" s="41">
        <f t="shared" ca="1" si="36"/>
        <v>10000</v>
      </c>
      <c r="G2361" s="41">
        <f ca="1">RANDBETWEEN(70,130)/100*Tabla1[[#This Row],[Valor Meta 2019]]</f>
        <v>7100</v>
      </c>
      <c r="H2361" s="40">
        <f ca="1">RANDBETWEEN(70,120)/100*Tabla1[[#This Row],[Valor Real 2019]]</f>
        <v>6887</v>
      </c>
    </row>
    <row r="2362" spans="2:8" x14ac:dyDescent="0.25">
      <c r="B2362" s="33" t="s">
        <v>28</v>
      </c>
      <c r="C2362" s="36" t="str">
        <f ca="1">VLOOKUP(Tabla1[[#This Row],[Cuenta]],TABLAS!$C:$D,2,0)</f>
        <v>PERSONAL</v>
      </c>
      <c r="D2362" s="33" t="s">
        <v>39</v>
      </c>
      <c r="E2362" s="39" t="str">
        <f ca="1">VLOOKUP(RANDBETWEEN(1,65),TABLAS!$B$4:$D$68,2,0)</f>
        <v>Gratificaciones Extraordinarias Empleados</v>
      </c>
      <c r="F2362" s="41">
        <f t="shared" ca="1" si="36"/>
        <v>21318</v>
      </c>
      <c r="G2362" s="41">
        <f ca="1">RANDBETWEEN(70,130)/100*Tabla1[[#This Row],[Valor Meta 2019]]</f>
        <v>17907.12</v>
      </c>
      <c r="H2362" s="40">
        <f ca="1">RANDBETWEEN(70,120)/100*Tabla1[[#This Row],[Valor Real 2019]]</f>
        <v>20951.330399999999</v>
      </c>
    </row>
    <row r="2363" spans="2:8" x14ac:dyDescent="0.25">
      <c r="B2363" s="33" t="s">
        <v>28</v>
      </c>
      <c r="C2363" s="36" t="str">
        <f ca="1">VLOOKUP(Tabla1[[#This Row],[Cuenta]],TABLAS!$C:$D,2,0)</f>
        <v>PERSONAL</v>
      </c>
      <c r="D2363" s="33" t="s">
        <v>40</v>
      </c>
      <c r="E2363" s="39" t="str">
        <f ca="1">VLOOKUP(RANDBETWEEN(1,65),TABLAS!$B$4:$D$68,2,0)</f>
        <v>Gratificaciones Extraordinarias Empleados</v>
      </c>
      <c r="F2363" s="41">
        <f t="shared" ca="1" si="36"/>
        <v>10353</v>
      </c>
      <c r="G2363" s="41">
        <f ca="1">RANDBETWEEN(70,130)/100*Tabla1[[#This Row],[Valor Meta 2019]]</f>
        <v>12837.72</v>
      </c>
      <c r="H2363" s="40">
        <f ca="1">RANDBETWEEN(70,120)/100*Tabla1[[#This Row],[Valor Real 2019]]</f>
        <v>13736.3604</v>
      </c>
    </row>
    <row r="2364" spans="2:8" x14ac:dyDescent="0.25">
      <c r="B2364" s="33" t="s">
        <v>28</v>
      </c>
      <c r="C2364" s="36" t="str">
        <f ca="1">VLOOKUP(Tabla1[[#This Row],[Cuenta]],TABLAS!$C:$D,2,0)</f>
        <v>PERSONAL</v>
      </c>
      <c r="D2364" s="33" t="s">
        <v>40</v>
      </c>
      <c r="E2364" s="39" t="str">
        <f ca="1">VLOOKUP(RANDBETWEEN(1,65),TABLAS!$B$4:$D$68,2,0)</f>
        <v>Descanso medico</v>
      </c>
      <c r="F2364" s="41">
        <f t="shared" ca="1" si="36"/>
        <v>19992</v>
      </c>
      <c r="G2364" s="41">
        <f ca="1">RANDBETWEEN(70,130)/100*Tabla1[[#This Row],[Valor Meta 2019]]</f>
        <v>24190.32</v>
      </c>
      <c r="H2364" s="40">
        <f ca="1">RANDBETWEEN(70,120)/100*Tabla1[[#This Row],[Valor Real 2019]]</f>
        <v>19836.062399999999</v>
      </c>
    </row>
    <row r="2365" spans="2:8" x14ac:dyDescent="0.25">
      <c r="B2365" s="33" t="s">
        <v>28</v>
      </c>
      <c r="C2365" s="36" t="str">
        <f ca="1">VLOOKUP(Tabla1[[#This Row],[Cuenta]],TABLAS!$C:$D,2,0)</f>
        <v>PERSONAL</v>
      </c>
      <c r="D2365" s="33" t="s">
        <v>40</v>
      </c>
      <c r="E2365" s="39" t="str">
        <f ca="1">VLOOKUP(RANDBETWEEN(1,65),TABLAS!$B$4:$D$68,2,0)</f>
        <v>ESSALUD-RÚgimen de prestaciones de salud</v>
      </c>
      <c r="F2365" s="41">
        <f t="shared" ca="1" si="36"/>
        <v>8769</v>
      </c>
      <c r="G2365" s="41">
        <f ca="1">RANDBETWEEN(70,130)/100*Tabla1[[#This Row],[Valor Meta 2019]]</f>
        <v>10172.039999999999</v>
      </c>
      <c r="H2365" s="40">
        <f ca="1">RANDBETWEEN(70,120)/100*Tabla1[[#This Row],[Valor Real 2019]]</f>
        <v>7120.427999999999</v>
      </c>
    </row>
    <row r="2366" spans="2:8" x14ac:dyDescent="0.25">
      <c r="B2366" s="33" t="s">
        <v>28</v>
      </c>
      <c r="C2366" s="36" t="str">
        <f ca="1">VLOOKUP(Tabla1[[#This Row],[Cuenta]],TABLAS!$C:$D,2,0)</f>
        <v>PERSONAL</v>
      </c>
      <c r="D2366" s="33" t="s">
        <v>40</v>
      </c>
      <c r="E2366" s="39" t="str">
        <f ca="1">VLOOKUP(RANDBETWEEN(1,65),TABLAS!$B$4:$D$68,2,0)</f>
        <v>Movilidad y/o servicio de Transporte</v>
      </c>
      <c r="F2366" s="41">
        <f t="shared" ca="1" si="36"/>
        <v>13387</v>
      </c>
      <c r="G2366" s="41">
        <f ca="1">RANDBETWEEN(70,130)/100*Tabla1[[#This Row],[Valor Meta 2019]]</f>
        <v>15395.05</v>
      </c>
      <c r="H2366" s="40">
        <f ca="1">RANDBETWEEN(70,120)/100*Tabla1[[#This Row],[Valor Real 2019]]</f>
        <v>13855.545</v>
      </c>
    </row>
    <row r="2367" spans="2:8" x14ac:dyDescent="0.25">
      <c r="B2367" s="33" t="s">
        <v>28</v>
      </c>
      <c r="C2367" s="36" t="str">
        <f ca="1">VLOOKUP(Tabla1[[#This Row],[Cuenta]],TABLAS!$C:$D,2,0)</f>
        <v>PERSONAL</v>
      </c>
      <c r="D2367" s="33" t="s">
        <v>40</v>
      </c>
      <c r="E2367" s="39" t="str">
        <f ca="1">VLOOKUP(RANDBETWEEN(1,65),TABLAS!$B$4:$D$68,2,0)</f>
        <v>SCTR-Seg complemntario trabajo de riesgo</v>
      </c>
      <c r="F2367" s="41">
        <f t="shared" ca="1" si="36"/>
        <v>13330</v>
      </c>
      <c r="G2367" s="41">
        <f ca="1">RANDBETWEEN(70,130)/100*Tabla1[[#This Row],[Valor Meta 2019]]</f>
        <v>11730.4</v>
      </c>
      <c r="H2367" s="40">
        <f ca="1">RANDBETWEEN(70,120)/100*Tabla1[[#This Row],[Valor Real 2019]]</f>
        <v>11143.88</v>
      </c>
    </row>
    <row r="2368" spans="2:8" x14ac:dyDescent="0.25">
      <c r="B2368" s="33" t="s">
        <v>28</v>
      </c>
      <c r="C2368" s="36" t="str">
        <f ca="1">VLOOKUP(Tabla1[[#This Row],[Cuenta]],TABLAS!$C:$D,2,0)</f>
        <v>PERSONAL</v>
      </c>
      <c r="D2368" s="33" t="s">
        <v>40</v>
      </c>
      <c r="E2368" s="39" t="str">
        <f ca="1">VLOOKUP(RANDBETWEEN(1,65),TABLAS!$B$4:$D$68,2,0)</f>
        <v>Indemnizacion Despido Arbitrario</v>
      </c>
      <c r="F2368" s="41">
        <f t="shared" ca="1" si="36"/>
        <v>15369</v>
      </c>
      <c r="G2368" s="41">
        <f ca="1">RANDBETWEEN(70,130)/100*Tabla1[[#This Row],[Valor Meta 2019]]</f>
        <v>12756.269999999999</v>
      </c>
      <c r="H2368" s="40">
        <f ca="1">RANDBETWEEN(70,120)/100*Tabla1[[#This Row],[Valor Real 2019]]</f>
        <v>12118.456499999998</v>
      </c>
    </row>
    <row r="2369" spans="2:8" x14ac:dyDescent="0.25">
      <c r="B2369" s="33" t="s">
        <v>28</v>
      </c>
      <c r="C2369" s="36" t="str">
        <f ca="1">VLOOKUP(Tabla1[[#This Row],[Cuenta]],TABLAS!$C:$D,2,0)</f>
        <v>DEPRECIACIÓN, MAQ Y EQUIPOS</v>
      </c>
      <c r="D2369" s="33" t="s">
        <v>40</v>
      </c>
      <c r="E2369" s="39" t="str">
        <f ca="1">VLOOKUP(RANDBETWEEN(1,65),TABLAS!$B$4:$D$68,2,0)</f>
        <v>Deprec.Maquinarias leasing</v>
      </c>
      <c r="F2369" s="41">
        <f t="shared" ca="1" si="36"/>
        <v>13064</v>
      </c>
      <c r="G2369" s="41">
        <f ca="1">RANDBETWEEN(70,130)/100*Tabla1[[#This Row],[Valor Meta 2019]]</f>
        <v>12018.880000000001</v>
      </c>
      <c r="H2369" s="40">
        <f ca="1">RANDBETWEEN(70,120)/100*Tabla1[[#This Row],[Valor Real 2019]]</f>
        <v>10216.048000000001</v>
      </c>
    </row>
    <row r="2370" spans="2:8" x14ac:dyDescent="0.25">
      <c r="B2370" s="33" t="s">
        <v>28</v>
      </c>
      <c r="C2370" s="36" t="str">
        <f ca="1">VLOOKUP(Tabla1[[#This Row],[Cuenta]],TABLAS!$C:$D,2,0)</f>
        <v>PERSONAL</v>
      </c>
      <c r="D2370" s="33" t="s">
        <v>40</v>
      </c>
      <c r="E2370" s="39" t="str">
        <f ca="1">VLOOKUP(RANDBETWEEN(1,65),TABLAS!$B$4:$D$68,2,0)</f>
        <v>Descanso medico</v>
      </c>
      <c r="F2370" s="41">
        <f t="shared" ca="1" si="36"/>
        <v>28640</v>
      </c>
      <c r="G2370" s="41">
        <f ca="1">RANDBETWEEN(70,130)/100*Tabla1[[#This Row],[Valor Meta 2019]]</f>
        <v>34368</v>
      </c>
      <c r="H2370" s="40">
        <f ca="1">RANDBETWEEN(70,120)/100*Tabla1[[#This Row],[Valor Real 2019]]</f>
        <v>29556.48</v>
      </c>
    </row>
    <row r="2371" spans="2:8" x14ac:dyDescent="0.25">
      <c r="B2371" s="33" t="s">
        <v>28</v>
      </c>
      <c r="C2371" s="36" t="str">
        <f ca="1">VLOOKUP(Tabla1[[#This Row],[Cuenta]],TABLAS!$C:$D,2,0)</f>
        <v>GESTIÓN</v>
      </c>
      <c r="D2371" s="33" t="s">
        <v>41</v>
      </c>
      <c r="E2371" s="39" t="str">
        <f ca="1">VLOOKUP(RANDBETWEEN(1,65),TABLAS!$B$4:$D$68,2,0)</f>
        <v>Costo neto enajenaci¾n</v>
      </c>
      <c r="F2371" s="41">
        <f t="shared" ca="1" si="36"/>
        <v>16169</v>
      </c>
      <c r="G2371" s="41">
        <f ca="1">RANDBETWEEN(70,130)/100*Tabla1[[#This Row],[Valor Meta 2019]]</f>
        <v>16330.69</v>
      </c>
      <c r="H2371" s="40">
        <f ca="1">RANDBETWEEN(70,120)/100*Tabla1[[#This Row],[Valor Real 2019]]</f>
        <v>15677.4624</v>
      </c>
    </row>
    <row r="2372" spans="2:8" x14ac:dyDescent="0.25">
      <c r="B2372" s="33" t="s">
        <v>28</v>
      </c>
      <c r="C2372" s="36" t="str">
        <f ca="1">VLOOKUP(Tabla1[[#This Row],[Cuenta]],TABLAS!$C:$D,2,0)</f>
        <v>SERVICIOS DE TERCEROS</v>
      </c>
      <c r="D2372" s="33" t="s">
        <v>41</v>
      </c>
      <c r="E2372" s="39" t="str">
        <f ca="1">VLOOKUP(RANDBETWEEN(1,65),TABLAS!$B$4:$D$68,2,0)</f>
        <v>Mantenimiento / Reparaciones</v>
      </c>
      <c r="F2372" s="41">
        <f t="shared" ca="1" si="36"/>
        <v>12882</v>
      </c>
      <c r="G2372" s="41">
        <f ca="1">RANDBETWEEN(70,130)/100*Tabla1[[#This Row],[Valor Meta 2019]]</f>
        <v>10949.699999999999</v>
      </c>
      <c r="H2372" s="40">
        <f ca="1">RANDBETWEEN(70,120)/100*Tabla1[[#This Row],[Valor Real 2019]]</f>
        <v>11059.196999999998</v>
      </c>
    </row>
    <row r="2373" spans="2:8" x14ac:dyDescent="0.25">
      <c r="B2373" s="33" t="s">
        <v>28</v>
      </c>
      <c r="C2373" s="36" t="str">
        <f ca="1">VLOOKUP(Tabla1[[#This Row],[Cuenta]],TABLAS!$C:$D,2,0)</f>
        <v>PERSONAL</v>
      </c>
      <c r="D2373" s="33" t="s">
        <v>41</v>
      </c>
      <c r="E2373" s="39" t="str">
        <f ca="1">VLOOKUP(RANDBETWEEN(1,65),TABLAS!$B$4:$D$68,2,0)</f>
        <v>Tickets de alimentos</v>
      </c>
      <c r="F2373" s="41">
        <f t="shared" ca="1" si="36"/>
        <v>21293</v>
      </c>
      <c r="G2373" s="41">
        <f ca="1">RANDBETWEEN(70,130)/100*Tabla1[[#This Row],[Valor Meta 2019]]</f>
        <v>17034.400000000001</v>
      </c>
      <c r="H2373" s="40">
        <f ca="1">RANDBETWEEN(70,120)/100*Tabla1[[#This Row],[Valor Real 2019]]</f>
        <v>20441.280000000002</v>
      </c>
    </row>
    <row r="2374" spans="2:8" x14ac:dyDescent="0.25">
      <c r="B2374" s="33" t="s">
        <v>28</v>
      </c>
      <c r="C2374" s="36" t="str">
        <f ca="1">VLOOKUP(Tabla1[[#This Row],[Cuenta]],TABLAS!$C:$D,2,0)</f>
        <v>DEPRECIACIÓN, MAQ Y EQUIPOS</v>
      </c>
      <c r="D2374" s="33" t="s">
        <v>41</v>
      </c>
      <c r="E2374" s="39" t="str">
        <f ca="1">VLOOKUP(RANDBETWEEN(1,65),TABLAS!$B$4:$D$68,2,0)</f>
        <v>Amortiz.Software Costo</v>
      </c>
      <c r="F2374" s="41">
        <f t="shared" ref="F2374:F2437" ca="1" si="37">RANDBETWEEN(8000,30000)</f>
        <v>29929</v>
      </c>
      <c r="G2374" s="41">
        <f ca="1">RANDBETWEEN(70,130)/100*Tabla1[[#This Row],[Valor Meta 2019]]</f>
        <v>27534.68</v>
      </c>
      <c r="H2374" s="40">
        <f ca="1">RANDBETWEEN(70,120)/100*Tabla1[[#This Row],[Valor Real 2019]]</f>
        <v>25607.252400000001</v>
      </c>
    </row>
    <row r="2375" spans="2:8" x14ac:dyDescent="0.25">
      <c r="B2375" s="33" t="s">
        <v>28</v>
      </c>
      <c r="C2375" s="36" t="str">
        <f ca="1">VLOOKUP(Tabla1[[#This Row],[Cuenta]],TABLAS!$C:$D,2,0)</f>
        <v>PERSONAL</v>
      </c>
      <c r="D2375" s="33" t="s">
        <v>41</v>
      </c>
      <c r="E2375" s="39" t="str">
        <f ca="1">VLOOKUP(RANDBETWEEN(1,65),TABLAS!$B$4:$D$68,2,0)</f>
        <v>Consumos</v>
      </c>
      <c r="F2375" s="41">
        <f t="shared" ca="1" si="37"/>
        <v>20465</v>
      </c>
      <c r="G2375" s="41">
        <f ca="1">RANDBETWEEN(70,130)/100*Tabla1[[#This Row],[Valor Meta 2019]]</f>
        <v>23330.1</v>
      </c>
      <c r="H2375" s="40">
        <f ca="1">RANDBETWEEN(70,120)/100*Tabla1[[#This Row],[Valor Real 2019]]</f>
        <v>21696.992999999999</v>
      </c>
    </row>
    <row r="2376" spans="2:8" x14ac:dyDescent="0.25">
      <c r="B2376" s="33" t="s">
        <v>28</v>
      </c>
      <c r="C2376" s="36" t="str">
        <f ca="1">VLOOKUP(Tabla1[[#This Row],[Cuenta]],TABLAS!$C:$D,2,0)</f>
        <v>PERSONAL</v>
      </c>
      <c r="D2376" s="33" t="s">
        <v>41</v>
      </c>
      <c r="E2376" s="39" t="str">
        <f ca="1">VLOOKUP(RANDBETWEEN(1,65),TABLAS!$B$4:$D$68,2,0)</f>
        <v>Descanso medico</v>
      </c>
      <c r="F2376" s="41">
        <f t="shared" ca="1" si="37"/>
        <v>23836</v>
      </c>
      <c r="G2376" s="41">
        <f ca="1">RANDBETWEEN(70,130)/100*Tabla1[[#This Row],[Valor Meta 2019]]</f>
        <v>23836</v>
      </c>
      <c r="H2376" s="40">
        <f ca="1">RANDBETWEEN(70,120)/100*Tabla1[[#This Row],[Valor Real 2019]]</f>
        <v>16923.559999999998</v>
      </c>
    </row>
    <row r="2377" spans="2:8" x14ac:dyDescent="0.25">
      <c r="B2377" s="33" t="s">
        <v>28</v>
      </c>
      <c r="C2377" s="36" t="str">
        <f ca="1">VLOOKUP(Tabla1[[#This Row],[Cuenta]],TABLAS!$C:$D,2,0)</f>
        <v>GESTIÓN</v>
      </c>
      <c r="D2377" s="33" t="s">
        <v>42</v>
      </c>
      <c r="E2377" s="39" t="str">
        <f ca="1">VLOOKUP(RANDBETWEEN(1,65),TABLAS!$B$4:$D$68,2,0)</f>
        <v>Movilidad</v>
      </c>
      <c r="F2377" s="41">
        <f t="shared" ca="1" si="37"/>
        <v>8626</v>
      </c>
      <c r="G2377" s="41">
        <f ca="1">RANDBETWEEN(70,130)/100*Tabla1[[#This Row],[Valor Meta 2019]]</f>
        <v>8108.44</v>
      </c>
      <c r="H2377" s="40">
        <f ca="1">RANDBETWEEN(70,120)/100*Tabla1[[#This Row],[Valor Real 2019]]</f>
        <v>6730.0051999999996</v>
      </c>
    </row>
    <row r="2378" spans="2:8" x14ac:dyDescent="0.25">
      <c r="B2378" s="33" t="s">
        <v>28</v>
      </c>
      <c r="C2378" s="36" t="str">
        <f ca="1">VLOOKUP(Tabla1[[#This Row],[Cuenta]],TABLAS!$C:$D,2,0)</f>
        <v>GESTIÓN</v>
      </c>
      <c r="D2378" s="33" t="s">
        <v>42</v>
      </c>
      <c r="E2378" s="39" t="str">
        <f ca="1">VLOOKUP(RANDBETWEEN(1,65),TABLAS!$B$4:$D$68,2,0)</f>
        <v>Arbitrios municipales</v>
      </c>
      <c r="F2378" s="41">
        <f t="shared" ca="1" si="37"/>
        <v>28715</v>
      </c>
      <c r="G2378" s="41">
        <f ca="1">RANDBETWEEN(70,130)/100*Tabla1[[#This Row],[Valor Meta 2019]]</f>
        <v>27279.25</v>
      </c>
      <c r="H2378" s="40">
        <f ca="1">RANDBETWEEN(70,120)/100*Tabla1[[#This Row],[Valor Real 2019]]</f>
        <v>20186.645</v>
      </c>
    </row>
    <row r="2379" spans="2:8" x14ac:dyDescent="0.25">
      <c r="B2379" s="33" t="s">
        <v>28</v>
      </c>
      <c r="C2379" s="36" t="str">
        <f ca="1">VLOOKUP(Tabla1[[#This Row],[Cuenta]],TABLAS!$C:$D,2,0)</f>
        <v>SERVICIOS DE TERCEROS</v>
      </c>
      <c r="D2379" s="33" t="s">
        <v>42</v>
      </c>
      <c r="E2379" s="39" t="str">
        <f ca="1">VLOOKUP(RANDBETWEEN(1,65),TABLAS!$B$4:$D$68,2,0)</f>
        <v>Servicio de personal (service)</v>
      </c>
      <c r="F2379" s="41">
        <f t="shared" ca="1" si="37"/>
        <v>28327</v>
      </c>
      <c r="G2379" s="41">
        <f ca="1">RANDBETWEEN(70,130)/100*Tabla1[[#This Row],[Valor Meta 2019]]</f>
        <v>36258.559999999998</v>
      </c>
      <c r="H2379" s="40">
        <f ca="1">RANDBETWEEN(70,120)/100*Tabla1[[#This Row],[Valor Real 2019]]</f>
        <v>33720.460800000001</v>
      </c>
    </row>
    <row r="2380" spans="2:8" x14ac:dyDescent="0.25">
      <c r="B2380" s="33" t="s">
        <v>28</v>
      </c>
      <c r="C2380" s="36" t="str">
        <f ca="1">VLOOKUP(Tabla1[[#This Row],[Cuenta]],TABLAS!$C:$D,2,0)</f>
        <v>GESTIÓN</v>
      </c>
      <c r="D2380" s="33" t="s">
        <v>42</v>
      </c>
      <c r="E2380" s="39" t="str">
        <f ca="1">VLOOKUP(RANDBETWEEN(1,65),TABLAS!$B$4:$D$68,2,0)</f>
        <v>Seguros-vehiculos</v>
      </c>
      <c r="F2380" s="41">
        <f t="shared" ca="1" si="37"/>
        <v>10692</v>
      </c>
      <c r="G2380" s="41">
        <f ca="1">RANDBETWEEN(70,130)/100*Tabla1[[#This Row],[Valor Meta 2019]]</f>
        <v>9195.119999999999</v>
      </c>
      <c r="H2380" s="40">
        <f ca="1">RANDBETWEEN(70,120)/100*Tabla1[[#This Row],[Valor Real 2019]]</f>
        <v>7172.1935999999996</v>
      </c>
    </row>
    <row r="2381" spans="2:8" x14ac:dyDescent="0.25">
      <c r="B2381" s="33" t="s">
        <v>28</v>
      </c>
      <c r="C2381" s="36" t="str">
        <f ca="1">VLOOKUP(Tabla1[[#This Row],[Cuenta]],TABLAS!$C:$D,2,0)</f>
        <v>SERVICIOS DE TERCEROS</v>
      </c>
      <c r="D2381" s="33" t="s">
        <v>42</v>
      </c>
      <c r="E2381" s="39" t="str">
        <f ca="1">VLOOKUP(RANDBETWEEN(1,65),TABLAS!$B$4:$D$68,2,0)</f>
        <v>Servicios p·blicos</v>
      </c>
      <c r="F2381" s="41">
        <f t="shared" ca="1" si="37"/>
        <v>19114</v>
      </c>
      <c r="G2381" s="41">
        <f ca="1">RANDBETWEEN(70,130)/100*Tabla1[[#This Row],[Valor Meta 2019]]</f>
        <v>14717.78</v>
      </c>
      <c r="H2381" s="40">
        <f ca="1">RANDBETWEEN(70,120)/100*Tabla1[[#This Row],[Valor Real 2019]]</f>
        <v>11774.224000000002</v>
      </c>
    </row>
    <row r="2382" spans="2:8" x14ac:dyDescent="0.25">
      <c r="B2382" s="33" t="s">
        <v>28</v>
      </c>
      <c r="C2382" s="36" t="str">
        <f ca="1">VLOOKUP(Tabla1[[#This Row],[Cuenta]],TABLAS!$C:$D,2,0)</f>
        <v>SERVICIOS DE TERCEROS</v>
      </c>
      <c r="D2382" s="33" t="s">
        <v>42</v>
      </c>
      <c r="E2382" s="39" t="str">
        <f ca="1">VLOOKUP(RANDBETWEEN(1,65),TABLAS!$B$4:$D$68,2,0)</f>
        <v>Flete Local</v>
      </c>
      <c r="F2382" s="41">
        <f t="shared" ca="1" si="37"/>
        <v>13304</v>
      </c>
      <c r="G2382" s="41">
        <f ca="1">RANDBETWEEN(70,130)/100*Tabla1[[#This Row],[Valor Meta 2019]]</f>
        <v>13037.92</v>
      </c>
      <c r="H2382" s="40">
        <f ca="1">RANDBETWEEN(70,120)/100*Tabla1[[#This Row],[Valor Real 2019]]</f>
        <v>11082.232</v>
      </c>
    </row>
    <row r="2383" spans="2:8" x14ac:dyDescent="0.25">
      <c r="B2383" s="33" t="s">
        <v>28</v>
      </c>
      <c r="C2383" s="36" t="str">
        <f ca="1">VLOOKUP(Tabla1[[#This Row],[Cuenta]],TABLAS!$C:$D,2,0)</f>
        <v>GESTIÓN</v>
      </c>
      <c r="D2383" s="33" t="s">
        <v>42</v>
      </c>
      <c r="E2383" s="39" t="str">
        <f ca="1">VLOOKUP(RANDBETWEEN(1,65),TABLAS!$B$4:$D$68,2,0)</f>
        <v>Arbitrios municipales</v>
      </c>
      <c r="F2383" s="41">
        <f t="shared" ca="1" si="37"/>
        <v>18301</v>
      </c>
      <c r="G2383" s="41">
        <f ca="1">RANDBETWEEN(70,130)/100*Tabla1[[#This Row],[Valor Meta 2019]]</f>
        <v>17019.93</v>
      </c>
      <c r="H2383" s="40">
        <f ca="1">RANDBETWEEN(70,120)/100*Tabla1[[#This Row],[Valor Real 2019]]</f>
        <v>16339.132799999999</v>
      </c>
    </row>
    <row r="2384" spans="2:8" x14ac:dyDescent="0.25">
      <c r="B2384" s="33" t="s">
        <v>28</v>
      </c>
      <c r="C2384" s="36" t="str">
        <f ca="1">VLOOKUP(Tabla1[[#This Row],[Cuenta]],TABLAS!$C:$D,2,0)</f>
        <v>SERVICIOS DE TERCEROS</v>
      </c>
      <c r="D2384" s="33" t="s">
        <v>42</v>
      </c>
      <c r="E2384" s="39" t="str">
        <f ca="1">VLOOKUP(RANDBETWEEN(1,65),TABLAS!$B$4:$D$68,2,0)</f>
        <v>Alquileres</v>
      </c>
      <c r="F2384" s="41">
        <f t="shared" ca="1" si="37"/>
        <v>27247</v>
      </c>
      <c r="G2384" s="41">
        <f ca="1">RANDBETWEEN(70,130)/100*Tabla1[[#This Row],[Valor Meta 2019]]</f>
        <v>29154.29</v>
      </c>
      <c r="H2384" s="40">
        <f ca="1">RANDBETWEEN(70,120)/100*Tabla1[[#This Row],[Valor Real 2019]]</f>
        <v>30612.004500000003</v>
      </c>
    </row>
    <row r="2385" spans="2:8" x14ac:dyDescent="0.25">
      <c r="B2385" s="33" t="s">
        <v>28</v>
      </c>
      <c r="C2385" s="36" t="str">
        <f ca="1">VLOOKUP(Tabla1[[#This Row],[Cuenta]],TABLAS!$C:$D,2,0)</f>
        <v>GESTIÓN</v>
      </c>
      <c r="D2385" s="33" t="s">
        <v>42</v>
      </c>
      <c r="E2385" s="39" t="str">
        <f ca="1">VLOOKUP(RANDBETWEEN(1,65),TABLAS!$B$4:$D$68,2,0)</f>
        <v>comprobantes de pago</v>
      </c>
      <c r="F2385" s="41">
        <f t="shared" ca="1" si="37"/>
        <v>23390</v>
      </c>
      <c r="G2385" s="41">
        <f ca="1">RANDBETWEEN(70,130)/100*Tabla1[[#This Row],[Valor Meta 2019]]</f>
        <v>26664.6</v>
      </c>
      <c r="H2385" s="40">
        <f ca="1">RANDBETWEEN(70,120)/100*Tabla1[[#This Row],[Valor Real 2019]]</f>
        <v>23464.847999999998</v>
      </c>
    </row>
    <row r="2386" spans="2:8" x14ac:dyDescent="0.25">
      <c r="B2386" s="33" t="s">
        <v>28</v>
      </c>
      <c r="C2386" s="36" t="str">
        <f ca="1">VLOOKUP(Tabla1[[#This Row],[Cuenta]],TABLAS!$C:$D,2,0)</f>
        <v>DEPRECIACIÓN, MAQ Y EQUIPOS</v>
      </c>
      <c r="D2386" s="33" t="s">
        <v>42</v>
      </c>
      <c r="E2386" s="39" t="str">
        <f ca="1">VLOOKUP(RANDBETWEEN(1,65),TABLAS!$B$4:$D$68,2,0)</f>
        <v>Deprec.Equipo de transporte leasing</v>
      </c>
      <c r="F2386" s="41">
        <f t="shared" ca="1" si="37"/>
        <v>12831</v>
      </c>
      <c r="G2386" s="41">
        <f ca="1">RANDBETWEEN(70,130)/100*Tabla1[[#This Row],[Valor Meta 2019]]</f>
        <v>10649.73</v>
      </c>
      <c r="H2386" s="40">
        <f ca="1">RANDBETWEEN(70,120)/100*Tabla1[[#This Row],[Valor Real 2019]]</f>
        <v>7667.8055999999997</v>
      </c>
    </row>
    <row r="2387" spans="2:8" x14ac:dyDescent="0.25">
      <c r="B2387" s="33" t="s">
        <v>28</v>
      </c>
      <c r="C2387" s="36" t="str">
        <f ca="1">VLOOKUP(Tabla1[[#This Row],[Cuenta]],TABLAS!$C:$D,2,0)</f>
        <v>SERVICIOS DE TERCEROS</v>
      </c>
      <c r="D2387" s="33" t="s">
        <v>42</v>
      </c>
      <c r="E2387" s="39" t="str">
        <f ca="1">VLOOKUP(RANDBETWEEN(1,65),TABLAS!$B$4:$D$68,2,0)</f>
        <v>Otros Fletes</v>
      </c>
      <c r="F2387" s="41">
        <f t="shared" ca="1" si="37"/>
        <v>8695</v>
      </c>
      <c r="G2387" s="41">
        <f ca="1">RANDBETWEEN(70,130)/100*Tabla1[[#This Row],[Valor Meta 2019]]</f>
        <v>6608.2</v>
      </c>
      <c r="H2387" s="40">
        <f ca="1">RANDBETWEEN(70,120)/100*Tabla1[[#This Row],[Valor Real 2019]]</f>
        <v>5418.7239999999993</v>
      </c>
    </row>
    <row r="2388" spans="2:8" x14ac:dyDescent="0.25">
      <c r="B2388" s="33" t="s">
        <v>28</v>
      </c>
      <c r="C2388" s="36" t="str">
        <f ca="1">VLOOKUP(Tabla1[[#This Row],[Cuenta]],TABLAS!$C:$D,2,0)</f>
        <v>SERVICIOS DE TERCEROS</v>
      </c>
      <c r="D2388" s="33" t="s">
        <v>42</v>
      </c>
      <c r="E2388" s="39" t="str">
        <f ca="1">VLOOKUP(RANDBETWEEN(1,65),TABLAS!$B$4:$D$68,2,0)</f>
        <v>Aporte Publicitario</v>
      </c>
      <c r="F2388" s="41">
        <f t="shared" ca="1" si="37"/>
        <v>25640</v>
      </c>
      <c r="G2388" s="41">
        <f ca="1">RANDBETWEEN(70,130)/100*Tabla1[[#This Row],[Valor Meta 2019]]</f>
        <v>26409.200000000001</v>
      </c>
      <c r="H2388" s="40">
        <f ca="1">RANDBETWEEN(70,120)/100*Tabla1[[#This Row],[Valor Real 2019]]</f>
        <v>31426.948</v>
      </c>
    </row>
    <row r="2389" spans="2:8" x14ac:dyDescent="0.25">
      <c r="B2389" s="33" t="s">
        <v>28</v>
      </c>
      <c r="C2389" s="36" t="str">
        <f ca="1">VLOOKUP(Tabla1[[#This Row],[Cuenta]],TABLAS!$C:$D,2,0)</f>
        <v>DEPRECIACIÓN, MAQ Y EQUIPOS</v>
      </c>
      <c r="D2389" s="33" t="s">
        <v>42</v>
      </c>
      <c r="E2389" s="39" t="str">
        <f ca="1">VLOOKUP(RANDBETWEEN(1,65),TABLAS!$B$4:$D$68,2,0)</f>
        <v>Perdida medicion activos-MercaderÝa Difer.inventar</v>
      </c>
      <c r="F2389" s="41">
        <f t="shared" ca="1" si="37"/>
        <v>23970</v>
      </c>
      <c r="G2389" s="41">
        <f ca="1">RANDBETWEEN(70,130)/100*Tabla1[[#This Row],[Valor Meta 2019]]</f>
        <v>30441.9</v>
      </c>
      <c r="H2389" s="40">
        <f ca="1">RANDBETWEEN(70,120)/100*Tabla1[[#This Row],[Valor Real 2019]]</f>
        <v>29224.224000000002</v>
      </c>
    </row>
    <row r="2390" spans="2:8" x14ac:dyDescent="0.25">
      <c r="B2390" s="33" t="s">
        <v>28</v>
      </c>
      <c r="C2390" s="36" t="str">
        <f ca="1">VLOOKUP(Tabla1[[#This Row],[Cuenta]],TABLAS!$C:$D,2,0)</f>
        <v>GESTIÓN</v>
      </c>
      <c r="D2390" s="33" t="s">
        <v>42</v>
      </c>
      <c r="E2390" s="39" t="str">
        <f ca="1">VLOOKUP(RANDBETWEEN(1,65),TABLAS!$B$4:$D$68,2,0)</f>
        <v>Movilidad</v>
      </c>
      <c r="F2390" s="41">
        <f t="shared" ca="1" si="37"/>
        <v>11040</v>
      </c>
      <c r="G2390" s="41">
        <f ca="1">RANDBETWEEN(70,130)/100*Tabla1[[#This Row],[Valor Meta 2019]]</f>
        <v>12806.4</v>
      </c>
      <c r="H2390" s="40">
        <f ca="1">RANDBETWEEN(70,120)/100*Tabla1[[#This Row],[Valor Real 2019]]</f>
        <v>13702.848</v>
      </c>
    </row>
    <row r="2391" spans="2:8" x14ac:dyDescent="0.25">
      <c r="B2391" s="33" t="s">
        <v>28</v>
      </c>
      <c r="C2391" s="36" t="str">
        <f ca="1">VLOOKUP(Tabla1[[#This Row],[Cuenta]],TABLAS!$C:$D,2,0)</f>
        <v>GESTIÓN</v>
      </c>
      <c r="D2391" s="33" t="s">
        <v>42</v>
      </c>
      <c r="E2391" s="39" t="str">
        <f ca="1">VLOOKUP(RANDBETWEEN(1,65),TABLAS!$B$4:$D$68,2,0)</f>
        <v>Sanciones Administra</v>
      </c>
      <c r="F2391" s="41">
        <f t="shared" ca="1" si="37"/>
        <v>11739</v>
      </c>
      <c r="G2391" s="41">
        <f ca="1">RANDBETWEEN(70,130)/100*Tabla1[[#This Row],[Valor Meta 2019]]</f>
        <v>8569.4699999999993</v>
      </c>
      <c r="H2391" s="40">
        <f ca="1">RANDBETWEEN(70,120)/100*Tabla1[[#This Row],[Valor Real 2019]]</f>
        <v>9940.5851999999977</v>
      </c>
    </row>
    <row r="2392" spans="2:8" x14ac:dyDescent="0.25">
      <c r="B2392" s="33" t="s">
        <v>28</v>
      </c>
      <c r="C2392" s="36" t="str">
        <f ca="1">VLOOKUP(Tabla1[[#This Row],[Cuenta]],TABLAS!$C:$D,2,0)</f>
        <v>SERVICIOS DE TERCEROS</v>
      </c>
      <c r="D2392" s="33" t="s">
        <v>43</v>
      </c>
      <c r="E2392" s="39" t="str">
        <f ca="1">VLOOKUP(RANDBETWEEN(1,65),TABLAS!$B$4:$D$68,2,0)</f>
        <v>Aporte Publicitario</v>
      </c>
      <c r="F2392" s="41">
        <f t="shared" ca="1" si="37"/>
        <v>11542</v>
      </c>
      <c r="G2392" s="41">
        <f ca="1">RANDBETWEEN(70,130)/100*Tabla1[[#This Row],[Valor Meta 2019]]</f>
        <v>11888.26</v>
      </c>
      <c r="H2392" s="40">
        <f ca="1">RANDBETWEEN(70,120)/100*Tabla1[[#This Row],[Valor Real 2019]]</f>
        <v>8559.5471999999991</v>
      </c>
    </row>
    <row r="2393" spans="2:8" x14ac:dyDescent="0.25">
      <c r="B2393" s="33" t="s">
        <v>28</v>
      </c>
      <c r="C2393" s="36" t="str">
        <f ca="1">VLOOKUP(Tabla1[[#This Row],[Cuenta]],TABLAS!$C:$D,2,0)</f>
        <v>SERVICIOS DE TERCEROS</v>
      </c>
      <c r="D2393" s="33" t="s">
        <v>43</v>
      </c>
      <c r="E2393" s="39" t="str">
        <f ca="1">VLOOKUP(RANDBETWEEN(1,65),TABLAS!$B$4:$D$68,2,0)</f>
        <v>Flete a Provincia</v>
      </c>
      <c r="F2393" s="41">
        <f t="shared" ca="1" si="37"/>
        <v>22783</v>
      </c>
      <c r="G2393" s="41">
        <f ca="1">RANDBETWEEN(70,130)/100*Tabla1[[#This Row],[Valor Meta 2019]]</f>
        <v>28706.58</v>
      </c>
      <c r="H2393" s="40">
        <f ca="1">RANDBETWEEN(70,120)/100*Tabla1[[#This Row],[Valor Real 2019]]</f>
        <v>32438.435399999998</v>
      </c>
    </row>
    <row r="2394" spans="2:8" x14ac:dyDescent="0.25">
      <c r="B2394" s="33" t="s">
        <v>28</v>
      </c>
      <c r="C2394" s="36" t="str">
        <f ca="1">VLOOKUP(Tabla1[[#This Row],[Cuenta]],TABLAS!$C:$D,2,0)</f>
        <v>SERVICIOS DE TERCEROS</v>
      </c>
      <c r="D2394" s="33" t="s">
        <v>43</v>
      </c>
      <c r="E2394" s="39" t="str">
        <f ca="1">VLOOKUP(RANDBETWEEN(1,65),TABLAS!$B$4:$D$68,2,0)</f>
        <v>Alquileres</v>
      </c>
      <c r="F2394" s="41">
        <f t="shared" ca="1" si="37"/>
        <v>8731</v>
      </c>
      <c r="G2394" s="41">
        <f ca="1">RANDBETWEEN(70,130)/100*Tabla1[[#This Row],[Valor Meta 2019]]</f>
        <v>9254.86</v>
      </c>
      <c r="H2394" s="40">
        <f ca="1">RANDBETWEEN(70,120)/100*Tabla1[[#This Row],[Valor Real 2019]]</f>
        <v>9439.9572000000007</v>
      </c>
    </row>
    <row r="2395" spans="2:8" x14ac:dyDescent="0.25">
      <c r="B2395" s="33" t="s">
        <v>28</v>
      </c>
      <c r="C2395" s="36" t="str">
        <f ca="1">VLOOKUP(Tabla1[[#This Row],[Cuenta]],TABLAS!$C:$D,2,0)</f>
        <v>GESTIÓN</v>
      </c>
      <c r="D2395" s="33" t="s">
        <v>43</v>
      </c>
      <c r="E2395" s="39" t="str">
        <f ca="1">VLOOKUP(RANDBETWEEN(1,65),TABLAS!$B$4:$D$68,2,0)</f>
        <v>Otros-Gastos Reparables</v>
      </c>
      <c r="F2395" s="41">
        <f t="shared" ca="1" si="37"/>
        <v>12355</v>
      </c>
      <c r="G2395" s="41">
        <f ca="1">RANDBETWEEN(70,130)/100*Tabla1[[#This Row],[Valor Meta 2019]]</f>
        <v>12972.75</v>
      </c>
      <c r="H2395" s="40">
        <f ca="1">RANDBETWEEN(70,120)/100*Tabla1[[#This Row],[Valor Real 2019]]</f>
        <v>10507.927500000002</v>
      </c>
    </row>
    <row r="2396" spans="2:8" x14ac:dyDescent="0.25">
      <c r="B2396" s="33" t="s">
        <v>28</v>
      </c>
      <c r="C2396" s="36" t="str">
        <f ca="1">VLOOKUP(Tabla1[[#This Row],[Cuenta]],TABLAS!$C:$D,2,0)</f>
        <v>PERSONAL</v>
      </c>
      <c r="D2396" s="33" t="s">
        <v>43</v>
      </c>
      <c r="E2396" s="39" t="str">
        <f ca="1">VLOOKUP(RANDBETWEEN(1,65),TABLAS!$B$4:$D$68,2,0)</f>
        <v>Gratificaciones Extraordinarias Empleados</v>
      </c>
      <c r="F2396" s="41">
        <f t="shared" ca="1" si="37"/>
        <v>19357</v>
      </c>
      <c r="G2396" s="41">
        <f ca="1">RANDBETWEEN(70,130)/100*Tabla1[[#This Row],[Valor Meta 2019]]</f>
        <v>22454.12</v>
      </c>
      <c r="H2396" s="40">
        <f ca="1">RANDBETWEEN(70,120)/100*Tabla1[[#This Row],[Valor Real 2019]]</f>
        <v>17289.672399999999</v>
      </c>
    </row>
    <row r="2397" spans="2:8" x14ac:dyDescent="0.25">
      <c r="B2397" s="33" t="s">
        <v>28</v>
      </c>
      <c r="C2397" s="36" t="str">
        <f ca="1">VLOOKUP(Tabla1[[#This Row],[Cuenta]],TABLAS!$C:$D,2,0)</f>
        <v>PERSONAL</v>
      </c>
      <c r="D2397" s="33" t="s">
        <v>43</v>
      </c>
      <c r="E2397" s="39" t="str">
        <f ca="1">VLOOKUP(RANDBETWEEN(1,65),TABLAS!$B$4:$D$68,2,0)</f>
        <v>Movilidad y/o servicio de Transporte</v>
      </c>
      <c r="F2397" s="41">
        <f t="shared" ca="1" si="37"/>
        <v>18804</v>
      </c>
      <c r="G2397" s="41">
        <f ca="1">RANDBETWEEN(70,130)/100*Tabla1[[#This Row],[Valor Meta 2019]]</f>
        <v>22188.719999999998</v>
      </c>
      <c r="H2397" s="40">
        <f ca="1">RANDBETWEEN(70,120)/100*Tabla1[[#This Row],[Valor Real 2019]]</f>
        <v>15532.103999999998</v>
      </c>
    </row>
    <row r="2398" spans="2:8" x14ac:dyDescent="0.25">
      <c r="B2398" s="33" t="s">
        <v>28</v>
      </c>
      <c r="C2398" s="36" t="str">
        <f ca="1">VLOOKUP(Tabla1[[#This Row],[Cuenta]],TABLAS!$C:$D,2,0)</f>
        <v>SERVICIOS DE TERCEROS</v>
      </c>
      <c r="D2398" s="33" t="s">
        <v>43</v>
      </c>
      <c r="E2398" s="39" t="str">
        <f ca="1">VLOOKUP(RANDBETWEEN(1,65),TABLAS!$B$4:$D$68,2,0)</f>
        <v>Flete Local</v>
      </c>
      <c r="F2398" s="41">
        <f t="shared" ca="1" si="37"/>
        <v>19695</v>
      </c>
      <c r="G2398" s="41">
        <f ca="1">RANDBETWEEN(70,130)/100*Tabla1[[#This Row],[Valor Meta 2019]]</f>
        <v>21467.550000000003</v>
      </c>
      <c r="H2398" s="40">
        <f ca="1">RANDBETWEEN(70,120)/100*Tabla1[[#This Row],[Valor Real 2019]]</f>
        <v>24043.656000000006</v>
      </c>
    </row>
    <row r="2399" spans="2:8" x14ac:dyDescent="0.25">
      <c r="B2399" s="33" t="s">
        <v>28</v>
      </c>
      <c r="C2399" s="36" t="str">
        <f ca="1">VLOOKUP(Tabla1[[#This Row],[Cuenta]],TABLAS!$C:$D,2,0)</f>
        <v>PERSONAL</v>
      </c>
      <c r="D2399" s="33" t="s">
        <v>43</v>
      </c>
      <c r="E2399" s="39" t="str">
        <f ca="1">VLOOKUP(RANDBETWEEN(1,65),TABLAS!$B$4:$D$68,2,0)</f>
        <v>Atenciones y obsequios al personal</v>
      </c>
      <c r="F2399" s="41">
        <f t="shared" ca="1" si="37"/>
        <v>11475</v>
      </c>
      <c r="G2399" s="41">
        <f ca="1">RANDBETWEEN(70,130)/100*Tabla1[[#This Row],[Valor Meta 2019]]</f>
        <v>11475</v>
      </c>
      <c r="H2399" s="40">
        <f ca="1">RANDBETWEEN(70,120)/100*Tabla1[[#This Row],[Valor Real 2019]]</f>
        <v>11475</v>
      </c>
    </row>
    <row r="2400" spans="2:8" x14ac:dyDescent="0.25">
      <c r="B2400" s="33" t="s">
        <v>28</v>
      </c>
      <c r="C2400" s="36" t="str">
        <f ca="1">VLOOKUP(Tabla1[[#This Row],[Cuenta]],TABLAS!$C:$D,2,0)</f>
        <v>PERSONAL</v>
      </c>
      <c r="D2400" s="33" t="s">
        <v>38</v>
      </c>
      <c r="E2400" s="39" t="str">
        <f ca="1">VLOOKUP(RANDBETWEEN(1,65),TABLAS!$B$4:$D$68,2,0)</f>
        <v>Uniformes</v>
      </c>
      <c r="F2400" s="41">
        <f t="shared" ca="1" si="37"/>
        <v>13817</v>
      </c>
      <c r="G2400" s="41">
        <f ca="1">RANDBETWEEN(70,130)/100*Tabla1[[#This Row],[Valor Meta 2019]]</f>
        <v>10086.41</v>
      </c>
      <c r="H2400" s="40">
        <f ca="1">RANDBETWEEN(70,120)/100*Tabla1[[#This Row],[Valor Real 2019]]</f>
        <v>7463.9434000000001</v>
      </c>
    </row>
    <row r="2401" spans="2:8" x14ac:dyDescent="0.25">
      <c r="B2401" s="33" t="s">
        <v>28</v>
      </c>
      <c r="C2401" s="36" t="str">
        <f ca="1">VLOOKUP(Tabla1[[#This Row],[Cuenta]],TABLAS!$C:$D,2,0)</f>
        <v>GESTIÓN</v>
      </c>
      <c r="D2401" s="33" t="s">
        <v>38</v>
      </c>
      <c r="E2401" s="39" t="str">
        <f ca="1">VLOOKUP(RANDBETWEEN(1,65),TABLAS!$B$4:$D$68,2,0)</f>
        <v>Otros-Gastos Reparables</v>
      </c>
      <c r="F2401" s="41">
        <f t="shared" ca="1" si="37"/>
        <v>11675</v>
      </c>
      <c r="G2401" s="41">
        <f ca="1">RANDBETWEEN(70,130)/100*Tabla1[[#This Row],[Valor Meta 2019]]</f>
        <v>14360.25</v>
      </c>
      <c r="H2401" s="40">
        <f ca="1">RANDBETWEEN(70,120)/100*Tabla1[[#This Row],[Valor Real 2019]]</f>
        <v>13355.032500000001</v>
      </c>
    </row>
    <row r="2402" spans="2:8" x14ac:dyDescent="0.25">
      <c r="B2402" s="33" t="s">
        <v>28</v>
      </c>
      <c r="C2402" s="36" t="str">
        <f ca="1">VLOOKUP(Tabla1[[#This Row],[Cuenta]],TABLAS!$C:$D,2,0)</f>
        <v>DEPRECIACIÓN, MAQ Y EQUIPOS</v>
      </c>
      <c r="D2402" s="33" t="s">
        <v>38</v>
      </c>
      <c r="E2402" s="39" t="str">
        <f ca="1">VLOOKUP(RANDBETWEEN(1,65),TABLAS!$B$4:$D$68,2,0)</f>
        <v>Deprec.Equipo de transporte Costo</v>
      </c>
      <c r="F2402" s="41">
        <f t="shared" ca="1" si="37"/>
        <v>14239</v>
      </c>
      <c r="G2402" s="41">
        <f ca="1">RANDBETWEEN(70,130)/100*Tabla1[[#This Row],[Valor Meta 2019]]</f>
        <v>15805.29</v>
      </c>
      <c r="H2402" s="40">
        <f ca="1">RANDBETWEEN(70,120)/100*Tabla1[[#This Row],[Valor Real 2019]]</f>
        <v>12960.337799999999</v>
      </c>
    </row>
    <row r="2403" spans="2:8" x14ac:dyDescent="0.25">
      <c r="B2403" s="33" t="s">
        <v>28</v>
      </c>
      <c r="C2403" s="36" t="str">
        <f ca="1">VLOOKUP(Tabla1[[#This Row],[Cuenta]],TABLAS!$C:$D,2,0)</f>
        <v>PERSONAL</v>
      </c>
      <c r="D2403" s="33" t="s">
        <v>38</v>
      </c>
      <c r="E2403" s="39" t="str">
        <f ca="1">VLOOKUP(RANDBETWEEN(1,65),TABLAS!$B$4:$D$68,2,0)</f>
        <v>Movilidad y/o servicio de Transporte</v>
      </c>
      <c r="F2403" s="41">
        <f t="shared" ca="1" si="37"/>
        <v>25828</v>
      </c>
      <c r="G2403" s="41">
        <f ca="1">RANDBETWEEN(70,130)/100*Tabla1[[#This Row],[Valor Meta 2019]]</f>
        <v>32026.720000000001</v>
      </c>
      <c r="H2403" s="40">
        <f ca="1">RANDBETWEEN(70,120)/100*Tabla1[[#This Row],[Valor Real 2019]]</f>
        <v>30425.383999999998</v>
      </c>
    </row>
    <row r="2404" spans="2:8" x14ac:dyDescent="0.25">
      <c r="B2404" s="33" t="s">
        <v>28</v>
      </c>
      <c r="C2404" s="36" t="str">
        <f ca="1">VLOOKUP(Tabla1[[#This Row],[Cuenta]],TABLAS!$C:$D,2,0)</f>
        <v>SERVICIOS DE TERCEROS</v>
      </c>
      <c r="D2404" s="33" t="s">
        <v>38</v>
      </c>
      <c r="E2404" s="39" t="str">
        <f ca="1">VLOOKUP(RANDBETWEEN(1,65),TABLAS!$B$4:$D$68,2,0)</f>
        <v>Flete Local</v>
      </c>
      <c r="F2404" s="41">
        <f t="shared" ca="1" si="37"/>
        <v>28798</v>
      </c>
      <c r="G2404" s="41">
        <f ca="1">RANDBETWEEN(70,130)/100*Tabla1[[#This Row],[Valor Meta 2019]]</f>
        <v>31677.800000000003</v>
      </c>
      <c r="H2404" s="40">
        <f ca="1">RANDBETWEEN(70,120)/100*Tabla1[[#This Row],[Valor Real 2019]]</f>
        <v>37063.025999999998</v>
      </c>
    </row>
    <row r="2405" spans="2:8" x14ac:dyDescent="0.25">
      <c r="B2405" s="33" t="s">
        <v>28</v>
      </c>
      <c r="C2405" s="36" t="str">
        <f ca="1">VLOOKUP(Tabla1[[#This Row],[Cuenta]],TABLAS!$C:$D,2,0)</f>
        <v>GESTIÓN</v>
      </c>
      <c r="D2405" s="33" t="s">
        <v>38</v>
      </c>
      <c r="E2405" s="39" t="str">
        <f ca="1">VLOOKUP(RANDBETWEEN(1,65),TABLAS!$B$4:$D$68,2,0)</f>
        <v>Sanciones Administra</v>
      </c>
      <c r="F2405" s="41">
        <f t="shared" ca="1" si="37"/>
        <v>19641</v>
      </c>
      <c r="G2405" s="41">
        <f ca="1">RANDBETWEEN(70,130)/100*Tabla1[[#This Row],[Valor Meta 2019]]</f>
        <v>20623.05</v>
      </c>
      <c r="H2405" s="40">
        <f ca="1">RANDBETWEEN(70,120)/100*Tabla1[[#This Row],[Valor Real 2019]]</f>
        <v>22272.894</v>
      </c>
    </row>
    <row r="2406" spans="2:8" x14ac:dyDescent="0.25">
      <c r="B2406" s="33" t="s">
        <v>28</v>
      </c>
      <c r="C2406" s="36" t="str">
        <f ca="1">VLOOKUP(Tabla1[[#This Row],[Cuenta]],TABLAS!$C:$D,2,0)</f>
        <v>GESTIÓN</v>
      </c>
      <c r="D2406" s="33" t="s">
        <v>39</v>
      </c>
      <c r="E2406" s="39" t="str">
        <f ca="1">VLOOKUP(RANDBETWEEN(1,65),TABLAS!$B$4:$D$68,2,0)</f>
        <v>Otros-Gastos Reparables</v>
      </c>
      <c r="F2406" s="41">
        <f t="shared" ca="1" si="37"/>
        <v>28937</v>
      </c>
      <c r="G2406" s="41">
        <f ca="1">RANDBETWEEN(70,130)/100*Tabla1[[#This Row],[Valor Meta 2019]]</f>
        <v>34435.03</v>
      </c>
      <c r="H2406" s="40">
        <f ca="1">RANDBETWEEN(70,120)/100*Tabla1[[#This Row],[Valor Real 2019]]</f>
        <v>38222.883300000001</v>
      </c>
    </row>
    <row r="2407" spans="2:8" x14ac:dyDescent="0.25">
      <c r="B2407" s="33" t="s">
        <v>28</v>
      </c>
      <c r="C2407" s="36" t="str">
        <f ca="1">VLOOKUP(Tabla1[[#This Row],[Cuenta]],TABLAS!$C:$D,2,0)</f>
        <v>GESTIÓN</v>
      </c>
      <c r="D2407" s="33" t="s">
        <v>39</v>
      </c>
      <c r="E2407" s="39" t="str">
        <f ca="1">VLOOKUP(RANDBETWEEN(1,65),TABLAS!$B$4:$D$68,2,0)</f>
        <v>Sanciones Administra</v>
      </c>
      <c r="F2407" s="41">
        <f t="shared" ca="1" si="37"/>
        <v>19467</v>
      </c>
      <c r="G2407" s="41">
        <f ca="1">RANDBETWEEN(70,130)/100*Tabla1[[#This Row],[Valor Meta 2019]]</f>
        <v>14016.24</v>
      </c>
      <c r="H2407" s="40">
        <f ca="1">RANDBETWEEN(70,120)/100*Tabla1[[#This Row],[Valor Real 2019]]</f>
        <v>14997.3768</v>
      </c>
    </row>
    <row r="2408" spans="2:8" x14ac:dyDescent="0.25">
      <c r="B2408" s="33" t="s">
        <v>28</v>
      </c>
      <c r="C2408" s="36" t="str">
        <f ca="1">VLOOKUP(Tabla1[[#This Row],[Cuenta]],TABLAS!$C:$D,2,0)</f>
        <v>SERVICIOS DE TERCEROS</v>
      </c>
      <c r="D2408" s="33" t="s">
        <v>39</v>
      </c>
      <c r="E2408" s="39" t="str">
        <f ca="1">VLOOKUP(RANDBETWEEN(1,65),TABLAS!$B$4:$D$68,2,0)</f>
        <v>Flete a Provincia</v>
      </c>
      <c r="F2408" s="41">
        <f t="shared" ca="1" si="37"/>
        <v>12639</v>
      </c>
      <c r="G2408" s="41">
        <f ca="1">RANDBETWEEN(70,130)/100*Tabla1[[#This Row],[Valor Meta 2019]]</f>
        <v>12007.05</v>
      </c>
      <c r="H2408" s="40">
        <f ca="1">RANDBETWEEN(70,120)/100*Tabla1[[#This Row],[Valor Real 2019]]</f>
        <v>11166.556500000001</v>
      </c>
    </row>
    <row r="2409" spans="2:8" x14ac:dyDescent="0.25">
      <c r="B2409" s="33" t="s">
        <v>28</v>
      </c>
      <c r="C2409" s="36" t="str">
        <f ca="1">VLOOKUP(Tabla1[[#This Row],[Cuenta]],TABLAS!$C:$D,2,0)</f>
        <v>DEPRECIACIÓN, MAQ Y EQUIPOS</v>
      </c>
      <c r="D2409" s="33" t="s">
        <v>39</v>
      </c>
      <c r="E2409" s="39" t="str">
        <f ca="1">VLOOKUP(RANDBETWEEN(1,65),TABLAS!$B$4:$D$68,2,0)</f>
        <v>Deprec.Equipos diversos Costo</v>
      </c>
      <c r="F2409" s="41">
        <f t="shared" ca="1" si="37"/>
        <v>23545</v>
      </c>
      <c r="G2409" s="41">
        <f ca="1">RANDBETWEEN(70,130)/100*Tabla1[[#This Row],[Valor Meta 2019]]</f>
        <v>25664.050000000003</v>
      </c>
      <c r="H2409" s="40">
        <f ca="1">RANDBETWEEN(70,120)/100*Tabla1[[#This Row],[Valor Real 2019]]</f>
        <v>28230.455000000005</v>
      </c>
    </row>
    <row r="2410" spans="2:8" x14ac:dyDescent="0.25">
      <c r="B2410" s="33" t="s">
        <v>28</v>
      </c>
      <c r="C2410" s="36" t="str">
        <f ca="1">VLOOKUP(Tabla1[[#This Row],[Cuenta]],TABLAS!$C:$D,2,0)</f>
        <v>SERVICIOS DE TERCEROS</v>
      </c>
      <c r="D2410" s="33" t="s">
        <v>39</v>
      </c>
      <c r="E2410" s="39" t="str">
        <f ca="1">VLOOKUP(RANDBETWEEN(1,65),TABLAS!$B$4:$D$68,2,0)</f>
        <v>Otros Fletes</v>
      </c>
      <c r="F2410" s="41">
        <f t="shared" ca="1" si="37"/>
        <v>16621</v>
      </c>
      <c r="G2410" s="41">
        <f ca="1">RANDBETWEEN(70,130)/100*Tabla1[[#This Row],[Valor Meta 2019]]</f>
        <v>14626.48</v>
      </c>
      <c r="H2410" s="40">
        <f ca="1">RANDBETWEEN(70,120)/100*Tabla1[[#This Row],[Valor Real 2019]]</f>
        <v>11554.9192</v>
      </c>
    </row>
    <row r="2411" spans="2:8" x14ac:dyDescent="0.25">
      <c r="B2411" s="33" t="s">
        <v>28</v>
      </c>
      <c r="C2411" s="36" t="str">
        <f ca="1">VLOOKUP(Tabla1[[#This Row],[Cuenta]],TABLAS!$C:$D,2,0)</f>
        <v>PERSONAL</v>
      </c>
      <c r="D2411" s="33" t="s">
        <v>39</v>
      </c>
      <c r="E2411" s="39" t="str">
        <f ca="1">VLOOKUP(RANDBETWEEN(1,65),TABLAS!$B$4:$D$68,2,0)</f>
        <v>Descanso medico</v>
      </c>
      <c r="F2411" s="41">
        <f t="shared" ca="1" si="37"/>
        <v>28164</v>
      </c>
      <c r="G2411" s="41">
        <f ca="1">RANDBETWEEN(70,130)/100*Tabla1[[#This Row],[Valor Meta 2019]]</f>
        <v>25629.24</v>
      </c>
      <c r="H2411" s="40">
        <f ca="1">RANDBETWEEN(70,120)/100*Tabla1[[#This Row],[Valor Real 2019]]</f>
        <v>30498.795600000001</v>
      </c>
    </row>
    <row r="2412" spans="2:8" x14ac:dyDescent="0.25">
      <c r="B2412" s="33" t="s">
        <v>28</v>
      </c>
      <c r="C2412" s="36" t="str">
        <f ca="1">VLOOKUP(Tabla1[[#This Row],[Cuenta]],TABLAS!$C:$D,2,0)</f>
        <v>SERVICIOS DE TERCEROS</v>
      </c>
      <c r="D2412" s="33" t="s">
        <v>39</v>
      </c>
      <c r="E2412" s="39" t="str">
        <f ca="1">VLOOKUP(RANDBETWEEN(1,65),TABLAS!$B$4:$D$68,2,0)</f>
        <v>Aporte Publicitario</v>
      </c>
      <c r="F2412" s="41">
        <f t="shared" ca="1" si="37"/>
        <v>22029</v>
      </c>
      <c r="G2412" s="41">
        <f ca="1">RANDBETWEEN(70,130)/100*Tabla1[[#This Row],[Valor Meta 2019]]</f>
        <v>24672.480000000003</v>
      </c>
      <c r="H2412" s="40">
        <f ca="1">RANDBETWEEN(70,120)/100*Tabla1[[#This Row],[Valor Real 2019]]</f>
        <v>27879.902400000003</v>
      </c>
    </row>
    <row r="2413" spans="2:8" x14ac:dyDescent="0.25">
      <c r="B2413" s="33" t="s">
        <v>28</v>
      </c>
      <c r="C2413" s="36" t="str">
        <f ca="1">VLOOKUP(Tabla1[[#This Row],[Cuenta]],TABLAS!$C:$D,2,0)</f>
        <v>GESTIÓN</v>
      </c>
      <c r="D2413" s="33" t="s">
        <v>39</v>
      </c>
      <c r="E2413" s="39" t="str">
        <f ca="1">VLOOKUP(RANDBETWEEN(1,65),TABLAS!$B$4:$D$68,2,0)</f>
        <v>SOAT</v>
      </c>
      <c r="F2413" s="41">
        <f t="shared" ca="1" si="37"/>
        <v>13635</v>
      </c>
      <c r="G2413" s="41">
        <f ca="1">RANDBETWEEN(70,130)/100*Tabla1[[#This Row],[Valor Meta 2019]]</f>
        <v>14180.4</v>
      </c>
      <c r="H2413" s="40">
        <f ca="1">RANDBETWEEN(70,120)/100*Tabla1[[#This Row],[Valor Real 2019]]</f>
        <v>14889.42</v>
      </c>
    </row>
    <row r="2414" spans="2:8" x14ac:dyDescent="0.25">
      <c r="B2414" s="33" t="s">
        <v>28</v>
      </c>
      <c r="C2414" s="36" t="str">
        <f ca="1">VLOOKUP(Tabla1[[#This Row],[Cuenta]],TABLAS!$C:$D,2,0)</f>
        <v>PERSONAL</v>
      </c>
      <c r="D2414" s="33" t="s">
        <v>39</v>
      </c>
      <c r="E2414" s="39" t="str">
        <f ca="1">VLOOKUP(RANDBETWEEN(1,65),TABLAS!$B$4:$D$68,2,0)</f>
        <v>Incentivo por cese</v>
      </c>
      <c r="F2414" s="41">
        <f t="shared" ca="1" si="37"/>
        <v>15076</v>
      </c>
      <c r="G2414" s="41">
        <f ca="1">RANDBETWEEN(70,130)/100*Tabla1[[#This Row],[Valor Meta 2019]]</f>
        <v>19598.8</v>
      </c>
      <c r="H2414" s="40">
        <f ca="1">RANDBETWEEN(70,120)/100*Tabla1[[#This Row],[Valor Real 2019]]</f>
        <v>14111.135999999999</v>
      </c>
    </row>
    <row r="2415" spans="2:8" x14ac:dyDescent="0.25">
      <c r="B2415" s="33" t="s">
        <v>28</v>
      </c>
      <c r="C2415" s="36" t="str">
        <f ca="1">VLOOKUP(Tabla1[[#This Row],[Cuenta]],TABLAS!$C:$D,2,0)</f>
        <v>SERVICIOS DE TERCEROS</v>
      </c>
      <c r="D2415" s="33" t="s">
        <v>39</v>
      </c>
      <c r="E2415" s="39" t="str">
        <f ca="1">VLOOKUP(RANDBETWEEN(1,65),TABLAS!$B$4:$D$68,2,0)</f>
        <v>Otros Fletes</v>
      </c>
      <c r="F2415" s="41">
        <f t="shared" ca="1" si="37"/>
        <v>11238</v>
      </c>
      <c r="G2415" s="41">
        <f ca="1">RANDBETWEEN(70,130)/100*Tabla1[[#This Row],[Valor Meta 2019]]</f>
        <v>13485.6</v>
      </c>
      <c r="H2415" s="40">
        <f ca="1">RANDBETWEEN(70,120)/100*Tabla1[[#This Row],[Valor Real 2019]]</f>
        <v>14969.016000000001</v>
      </c>
    </row>
    <row r="2416" spans="2:8" x14ac:dyDescent="0.25">
      <c r="B2416" s="33" t="s">
        <v>28</v>
      </c>
      <c r="C2416" s="36" t="str">
        <f ca="1">VLOOKUP(Tabla1[[#This Row],[Cuenta]],TABLAS!$C:$D,2,0)</f>
        <v>GESTIÓN</v>
      </c>
      <c r="D2416" s="33" t="s">
        <v>39</v>
      </c>
      <c r="E2416" s="39" t="str">
        <f ca="1">VLOOKUP(RANDBETWEEN(1,65),TABLAS!$B$4:$D$68,2,0)</f>
        <v>Seguros-vehiculos</v>
      </c>
      <c r="F2416" s="41">
        <f t="shared" ca="1" si="37"/>
        <v>24475</v>
      </c>
      <c r="G2416" s="41">
        <f ca="1">RANDBETWEEN(70,130)/100*Tabla1[[#This Row],[Valor Meta 2019]]</f>
        <v>17866.75</v>
      </c>
      <c r="H2416" s="40">
        <f ca="1">RANDBETWEEN(70,120)/100*Tabla1[[#This Row],[Valor Real 2019]]</f>
        <v>19117.422500000001</v>
      </c>
    </row>
    <row r="2417" spans="2:8" x14ac:dyDescent="0.25">
      <c r="B2417" s="33" t="s">
        <v>28</v>
      </c>
      <c r="C2417" s="36" t="str">
        <f ca="1">VLOOKUP(Tabla1[[#This Row],[Cuenta]],TABLAS!$C:$D,2,0)</f>
        <v>PERSONAL</v>
      </c>
      <c r="D2417" s="33" t="s">
        <v>39</v>
      </c>
      <c r="E2417" s="39" t="str">
        <f ca="1">VLOOKUP(RANDBETWEEN(1,65),TABLAS!$B$4:$D$68,2,0)</f>
        <v>Descanso medico</v>
      </c>
      <c r="F2417" s="41">
        <f t="shared" ca="1" si="37"/>
        <v>8130</v>
      </c>
      <c r="G2417" s="41">
        <f ca="1">RANDBETWEEN(70,130)/100*Tabla1[[#This Row],[Valor Meta 2019]]</f>
        <v>8780.4000000000015</v>
      </c>
      <c r="H2417" s="40">
        <f ca="1">RANDBETWEEN(70,120)/100*Tabla1[[#This Row],[Valor Real 2019]]</f>
        <v>10536.480000000001</v>
      </c>
    </row>
    <row r="2418" spans="2:8" x14ac:dyDescent="0.25">
      <c r="B2418" s="33" t="s">
        <v>28</v>
      </c>
      <c r="C2418" s="36" t="str">
        <f ca="1">VLOOKUP(Tabla1[[#This Row],[Cuenta]],TABLAS!$C:$D,2,0)</f>
        <v>SERVICIOS DE TERCEROS</v>
      </c>
      <c r="D2418" s="33" t="s">
        <v>39</v>
      </c>
      <c r="E2418" s="39" t="str">
        <f ca="1">VLOOKUP(RANDBETWEEN(1,65),TABLAS!$B$4:$D$68,2,0)</f>
        <v>Consultorias</v>
      </c>
      <c r="F2418" s="41">
        <f t="shared" ca="1" si="37"/>
        <v>20921</v>
      </c>
      <c r="G2418" s="41">
        <f ca="1">RANDBETWEEN(70,130)/100*Tabla1[[#This Row],[Valor Meta 2019]]</f>
        <v>14644.699999999999</v>
      </c>
      <c r="H2418" s="40">
        <f ca="1">RANDBETWEEN(70,120)/100*Tabla1[[#This Row],[Valor Real 2019]]</f>
        <v>11715.76</v>
      </c>
    </row>
    <row r="2419" spans="2:8" x14ac:dyDescent="0.25">
      <c r="B2419" s="33" t="s">
        <v>28</v>
      </c>
      <c r="C2419" s="36" t="str">
        <f ca="1">VLOOKUP(Tabla1[[#This Row],[Cuenta]],TABLAS!$C:$D,2,0)</f>
        <v>PERSONAL</v>
      </c>
      <c r="D2419" s="33" t="s">
        <v>39</v>
      </c>
      <c r="E2419" s="39" t="str">
        <f ca="1">VLOOKUP(RANDBETWEEN(1,65),TABLAS!$B$4:$D$68,2,0)</f>
        <v>Sueldos</v>
      </c>
      <c r="F2419" s="41">
        <f t="shared" ca="1" si="37"/>
        <v>25436</v>
      </c>
      <c r="G2419" s="41">
        <f ca="1">RANDBETWEEN(70,130)/100*Tabla1[[#This Row],[Valor Meta 2019]]</f>
        <v>20348.800000000003</v>
      </c>
      <c r="H2419" s="40">
        <f ca="1">RANDBETWEEN(70,120)/100*Tabla1[[#This Row],[Valor Real 2019]]</f>
        <v>16279.040000000003</v>
      </c>
    </row>
    <row r="2420" spans="2:8" x14ac:dyDescent="0.25">
      <c r="B2420" s="33" t="s">
        <v>28</v>
      </c>
      <c r="C2420" s="36" t="str">
        <f ca="1">VLOOKUP(Tabla1[[#This Row],[Cuenta]],TABLAS!$C:$D,2,0)</f>
        <v>GESTIÓN</v>
      </c>
      <c r="D2420" s="33" t="s">
        <v>40</v>
      </c>
      <c r="E2420" s="39" t="str">
        <f ca="1">VLOOKUP(RANDBETWEEN(1,65),TABLAS!$B$4:$D$68,2,0)</f>
        <v>Otros-Gastos Reparables</v>
      </c>
      <c r="F2420" s="41">
        <f t="shared" ca="1" si="37"/>
        <v>27743</v>
      </c>
      <c r="G2420" s="41">
        <f ca="1">RANDBETWEEN(70,130)/100*Tabla1[[#This Row],[Valor Meta 2019]]</f>
        <v>30239.870000000003</v>
      </c>
      <c r="H2420" s="40">
        <f ca="1">RANDBETWEEN(70,120)/100*Tabla1[[#This Row],[Valor Real 2019]]</f>
        <v>27820.680400000005</v>
      </c>
    </row>
    <row r="2421" spans="2:8" x14ac:dyDescent="0.25">
      <c r="B2421" s="33" t="s">
        <v>28</v>
      </c>
      <c r="C2421" s="36" t="str">
        <f ca="1">VLOOKUP(Tabla1[[#This Row],[Cuenta]],TABLAS!$C:$D,2,0)</f>
        <v>GESTIÓN</v>
      </c>
      <c r="D2421" s="33" t="s">
        <v>40</v>
      </c>
      <c r="E2421" s="39" t="str">
        <f ca="1">VLOOKUP(RANDBETWEEN(1,65),TABLAS!$B$4:$D$68,2,0)</f>
        <v>Arbitrios municipales</v>
      </c>
      <c r="F2421" s="41">
        <f t="shared" ca="1" si="37"/>
        <v>15156</v>
      </c>
      <c r="G2421" s="41">
        <f ca="1">RANDBETWEEN(70,130)/100*Tabla1[[#This Row],[Valor Meta 2019]]</f>
        <v>16065.36</v>
      </c>
      <c r="H2421" s="40">
        <f ca="1">RANDBETWEEN(70,120)/100*Tabla1[[#This Row],[Valor Real 2019]]</f>
        <v>16868.628000000001</v>
      </c>
    </row>
    <row r="2422" spans="2:8" x14ac:dyDescent="0.25">
      <c r="B2422" s="33" t="s">
        <v>28</v>
      </c>
      <c r="C2422" s="36" t="str">
        <f ca="1">VLOOKUP(Tabla1[[#This Row],[Cuenta]],TABLAS!$C:$D,2,0)</f>
        <v>DEPRECIACIÓN, MAQ Y EQUIPOS</v>
      </c>
      <c r="D2422" s="33" t="s">
        <v>40</v>
      </c>
      <c r="E2422" s="39" t="str">
        <f ca="1">VLOOKUP(RANDBETWEEN(1,65),TABLAS!$B$4:$D$68,2,0)</f>
        <v>Amortiz.Software Costo</v>
      </c>
      <c r="F2422" s="41">
        <f t="shared" ca="1" si="37"/>
        <v>11021</v>
      </c>
      <c r="G2422" s="41">
        <f ca="1">RANDBETWEEN(70,130)/100*Tabla1[[#This Row],[Valor Meta 2019]]</f>
        <v>13555.83</v>
      </c>
      <c r="H2422" s="40">
        <f ca="1">RANDBETWEEN(70,120)/100*Tabla1[[#This Row],[Valor Real 2019]]</f>
        <v>12471.363600000001</v>
      </c>
    </row>
    <row r="2423" spans="2:8" x14ac:dyDescent="0.25">
      <c r="B2423" s="33" t="s">
        <v>28</v>
      </c>
      <c r="C2423" s="36" t="str">
        <f ca="1">VLOOKUP(Tabla1[[#This Row],[Cuenta]],TABLAS!$C:$D,2,0)</f>
        <v>PERSONAL</v>
      </c>
      <c r="D2423" s="33" t="s">
        <v>40</v>
      </c>
      <c r="E2423" s="39" t="str">
        <f ca="1">VLOOKUP(RANDBETWEEN(1,65),TABLAS!$B$4:$D$68,2,0)</f>
        <v>CTS-Compensación por tiempo de servicio</v>
      </c>
      <c r="F2423" s="41">
        <f t="shared" ca="1" si="37"/>
        <v>20408</v>
      </c>
      <c r="G2423" s="41">
        <f ca="1">RANDBETWEEN(70,130)/100*Tabla1[[#This Row],[Valor Meta 2019]]</f>
        <v>21428.400000000001</v>
      </c>
      <c r="H2423" s="40">
        <f ca="1">RANDBETWEEN(70,120)/100*Tabla1[[#This Row],[Valor Real 2019]]</f>
        <v>24642.66</v>
      </c>
    </row>
    <row r="2424" spans="2:8" x14ac:dyDescent="0.25">
      <c r="B2424" s="33" t="s">
        <v>28</v>
      </c>
      <c r="C2424" s="36" t="str">
        <f ca="1">VLOOKUP(Tabla1[[#This Row],[Cuenta]],TABLAS!$C:$D,2,0)</f>
        <v>DEPRECIACIÓN, MAQ Y EQUIPOS</v>
      </c>
      <c r="D2424" s="33" t="s">
        <v>40</v>
      </c>
      <c r="E2424" s="39" t="str">
        <f ca="1">VLOOKUP(RANDBETWEEN(1,65),TABLAS!$B$4:$D$68,2,0)</f>
        <v>Deprec.Equipo de computo Costo</v>
      </c>
      <c r="F2424" s="41">
        <f t="shared" ca="1" si="37"/>
        <v>15255</v>
      </c>
      <c r="G2424" s="41">
        <f ca="1">RANDBETWEEN(70,130)/100*Tabla1[[#This Row],[Valor Meta 2019]]</f>
        <v>16475.400000000001</v>
      </c>
      <c r="H2424" s="40">
        <f ca="1">RANDBETWEEN(70,120)/100*Tabla1[[#This Row],[Valor Real 2019]]</f>
        <v>16310.646000000001</v>
      </c>
    </row>
    <row r="2425" spans="2:8" x14ac:dyDescent="0.25">
      <c r="B2425" s="33" t="s">
        <v>28</v>
      </c>
      <c r="C2425" s="36" t="str">
        <f ca="1">VLOOKUP(Tabla1[[#This Row],[Cuenta]],TABLAS!$C:$D,2,0)</f>
        <v>SERVICIOS DE TERCEROS</v>
      </c>
      <c r="D2425" s="33" t="s">
        <v>40</v>
      </c>
      <c r="E2425" s="39" t="str">
        <f ca="1">VLOOKUP(RANDBETWEEN(1,65),TABLAS!$B$4:$D$68,2,0)</f>
        <v>Otros Fletes</v>
      </c>
      <c r="F2425" s="41">
        <f t="shared" ca="1" si="37"/>
        <v>12841</v>
      </c>
      <c r="G2425" s="41">
        <f ca="1">RANDBETWEEN(70,130)/100*Tabla1[[#This Row],[Valor Meta 2019]]</f>
        <v>9759.16</v>
      </c>
      <c r="H2425" s="40">
        <f ca="1">RANDBETWEEN(70,120)/100*Tabla1[[#This Row],[Valor Real 2019]]</f>
        <v>11418.217199999999</v>
      </c>
    </row>
    <row r="2426" spans="2:8" x14ac:dyDescent="0.25">
      <c r="B2426" s="33" t="s">
        <v>28</v>
      </c>
      <c r="C2426" s="36" t="str">
        <f ca="1">VLOOKUP(Tabla1[[#This Row],[Cuenta]],TABLAS!$C:$D,2,0)</f>
        <v>SERVICIOS DE TERCEROS</v>
      </c>
      <c r="D2426" s="33" t="s">
        <v>40</v>
      </c>
      <c r="E2426" s="39" t="str">
        <f ca="1">VLOOKUP(RANDBETWEEN(1,65),TABLAS!$B$4:$D$68,2,0)</f>
        <v>Servicio de personal (service)</v>
      </c>
      <c r="F2426" s="41">
        <f t="shared" ca="1" si="37"/>
        <v>26777</v>
      </c>
      <c r="G2426" s="41">
        <f ca="1">RANDBETWEEN(70,130)/100*Tabla1[[#This Row],[Valor Meta 2019]]</f>
        <v>22760.45</v>
      </c>
      <c r="H2426" s="40">
        <f ca="1">RANDBETWEEN(70,120)/100*Tabla1[[#This Row],[Valor Real 2019]]</f>
        <v>16159.9195</v>
      </c>
    </row>
    <row r="2427" spans="2:8" x14ac:dyDescent="0.25">
      <c r="B2427" s="33" t="s">
        <v>28</v>
      </c>
      <c r="C2427" s="36" t="str">
        <f ca="1">VLOOKUP(Tabla1[[#This Row],[Cuenta]],TABLAS!$C:$D,2,0)</f>
        <v>PERSONAL</v>
      </c>
      <c r="D2427" s="33" t="s">
        <v>40</v>
      </c>
      <c r="E2427" s="39" t="str">
        <f ca="1">VLOOKUP(RANDBETWEEN(1,65),TABLAS!$B$4:$D$68,2,0)</f>
        <v>Descanso medico</v>
      </c>
      <c r="F2427" s="41">
        <f t="shared" ca="1" si="37"/>
        <v>26162</v>
      </c>
      <c r="G2427" s="41">
        <f ca="1">RANDBETWEEN(70,130)/100*Tabla1[[#This Row],[Valor Meta 2019]]</f>
        <v>25900.38</v>
      </c>
      <c r="H2427" s="40">
        <f ca="1">RANDBETWEEN(70,120)/100*Tabla1[[#This Row],[Valor Real 2019]]</f>
        <v>25382.3724</v>
      </c>
    </row>
    <row r="2428" spans="2:8" x14ac:dyDescent="0.25">
      <c r="B2428" s="33" t="s">
        <v>28</v>
      </c>
      <c r="C2428" s="36" t="str">
        <f ca="1">VLOOKUP(Tabla1[[#This Row],[Cuenta]],TABLAS!$C:$D,2,0)</f>
        <v>PERSONAL</v>
      </c>
      <c r="D2428" s="33" t="s">
        <v>41</v>
      </c>
      <c r="E2428" s="39" t="str">
        <f ca="1">VLOOKUP(RANDBETWEEN(1,65),TABLAS!$B$4:$D$68,2,0)</f>
        <v>Seguro de vida</v>
      </c>
      <c r="F2428" s="41">
        <f t="shared" ca="1" si="37"/>
        <v>9957</v>
      </c>
      <c r="G2428" s="41">
        <f ca="1">RANDBETWEEN(70,130)/100*Tabla1[[#This Row],[Valor Meta 2019]]</f>
        <v>11649.689999999999</v>
      </c>
      <c r="H2428" s="40">
        <f ca="1">RANDBETWEEN(70,120)/100*Tabla1[[#This Row],[Valor Real 2019]]</f>
        <v>10950.708599999998</v>
      </c>
    </row>
    <row r="2429" spans="2:8" x14ac:dyDescent="0.25">
      <c r="B2429" s="33" t="s">
        <v>28</v>
      </c>
      <c r="C2429" s="36" t="str">
        <f ca="1">VLOOKUP(Tabla1[[#This Row],[Cuenta]],TABLAS!$C:$D,2,0)</f>
        <v>GESTIÓN</v>
      </c>
      <c r="D2429" s="33" t="s">
        <v>41</v>
      </c>
      <c r="E2429" s="39" t="str">
        <f ca="1">VLOOKUP(RANDBETWEEN(1,65),TABLAS!$B$4:$D$68,2,0)</f>
        <v>Movilidad</v>
      </c>
      <c r="F2429" s="41">
        <f t="shared" ca="1" si="37"/>
        <v>19663</v>
      </c>
      <c r="G2429" s="41">
        <f ca="1">RANDBETWEEN(70,130)/100*Tabla1[[#This Row],[Valor Meta 2019]]</f>
        <v>16910.18</v>
      </c>
      <c r="H2429" s="40">
        <f ca="1">RANDBETWEEN(70,120)/100*Tabla1[[#This Row],[Valor Real 2019]]</f>
        <v>13020.838600000001</v>
      </c>
    </row>
    <row r="2430" spans="2:8" x14ac:dyDescent="0.25">
      <c r="B2430" s="33" t="s">
        <v>28</v>
      </c>
      <c r="C2430" s="36" t="str">
        <f ca="1">VLOOKUP(Tabla1[[#This Row],[Cuenta]],TABLAS!$C:$D,2,0)</f>
        <v>PERSONAL</v>
      </c>
      <c r="D2430" s="33" t="s">
        <v>41</v>
      </c>
      <c r="E2430" s="39" t="str">
        <f ca="1">VLOOKUP(RANDBETWEEN(1,65),TABLAS!$B$4:$D$68,2,0)</f>
        <v>Participacion de utilidades</v>
      </c>
      <c r="F2430" s="41">
        <f t="shared" ca="1" si="37"/>
        <v>17677</v>
      </c>
      <c r="G2430" s="41">
        <f ca="1">RANDBETWEEN(70,130)/100*Tabla1[[#This Row],[Valor Meta 2019]]</f>
        <v>19621.47</v>
      </c>
      <c r="H2430" s="40">
        <f ca="1">RANDBETWEEN(70,120)/100*Tabla1[[#This Row],[Valor Real 2019]]</f>
        <v>15893.390700000002</v>
      </c>
    </row>
    <row r="2431" spans="2:8" x14ac:dyDescent="0.25">
      <c r="B2431" s="33" t="s">
        <v>28</v>
      </c>
      <c r="C2431" s="36" t="str">
        <f ca="1">VLOOKUP(Tabla1[[#This Row],[Cuenta]],TABLAS!$C:$D,2,0)</f>
        <v>PERSONAL</v>
      </c>
      <c r="D2431" s="33" t="s">
        <v>41</v>
      </c>
      <c r="E2431" s="39" t="str">
        <f ca="1">VLOOKUP(RANDBETWEEN(1,65),TABLAS!$B$4:$D$68,2,0)</f>
        <v>Atenciones y obsequios al personal</v>
      </c>
      <c r="F2431" s="41">
        <f t="shared" ca="1" si="37"/>
        <v>14550</v>
      </c>
      <c r="G2431" s="41">
        <f ca="1">RANDBETWEEN(70,130)/100*Tabla1[[#This Row],[Valor Meta 2019]]</f>
        <v>15277.5</v>
      </c>
      <c r="H2431" s="40">
        <f ca="1">RANDBETWEEN(70,120)/100*Tabla1[[#This Row],[Valor Real 2019]]</f>
        <v>16499.7</v>
      </c>
    </row>
    <row r="2432" spans="2:8" x14ac:dyDescent="0.25">
      <c r="B2432" s="33" t="s">
        <v>28</v>
      </c>
      <c r="C2432" s="36" t="str">
        <f ca="1">VLOOKUP(Tabla1[[#This Row],[Cuenta]],TABLAS!$C:$D,2,0)</f>
        <v>SERVICIOS DE TERCEROS</v>
      </c>
      <c r="D2432" s="33" t="s">
        <v>41</v>
      </c>
      <c r="E2432" s="39" t="str">
        <f ca="1">VLOOKUP(RANDBETWEEN(1,65),TABLAS!$B$4:$D$68,2,0)</f>
        <v>Gasto de viaje</v>
      </c>
      <c r="F2432" s="41">
        <f t="shared" ca="1" si="37"/>
        <v>19511</v>
      </c>
      <c r="G2432" s="41">
        <f ca="1">RANDBETWEEN(70,130)/100*Tabla1[[#This Row],[Valor Meta 2019]]</f>
        <v>24388.75</v>
      </c>
      <c r="H2432" s="40">
        <f ca="1">RANDBETWEEN(70,120)/100*Tabla1[[#This Row],[Valor Real 2019]]</f>
        <v>17316.012500000001</v>
      </c>
    </row>
    <row r="2433" spans="2:8" x14ac:dyDescent="0.25">
      <c r="B2433" s="33" t="s">
        <v>28</v>
      </c>
      <c r="C2433" s="36" t="str">
        <f ca="1">VLOOKUP(Tabla1[[#This Row],[Cuenta]],TABLAS!$C:$D,2,0)</f>
        <v>SERVICIOS DE TERCEROS</v>
      </c>
      <c r="D2433" s="33" t="s">
        <v>41</v>
      </c>
      <c r="E2433" s="39" t="str">
        <f ca="1">VLOOKUP(RANDBETWEEN(1,65),TABLAS!$B$4:$D$68,2,0)</f>
        <v>Otros Fletes</v>
      </c>
      <c r="F2433" s="41">
        <f t="shared" ca="1" si="37"/>
        <v>22935</v>
      </c>
      <c r="G2433" s="41">
        <f ca="1">RANDBETWEEN(70,130)/100*Tabla1[[#This Row],[Valor Meta 2019]]</f>
        <v>27063.3</v>
      </c>
      <c r="H2433" s="40">
        <f ca="1">RANDBETWEEN(70,120)/100*Tabla1[[#This Row],[Valor Real 2019]]</f>
        <v>23274.437999999998</v>
      </c>
    </row>
    <row r="2434" spans="2:8" x14ac:dyDescent="0.25">
      <c r="B2434" s="33" t="s">
        <v>28</v>
      </c>
      <c r="C2434" s="36" t="str">
        <f ca="1">VLOOKUP(Tabla1[[#This Row],[Cuenta]],TABLAS!$C:$D,2,0)</f>
        <v>GESTIÓN</v>
      </c>
      <c r="D2434" s="33" t="s">
        <v>42</v>
      </c>
      <c r="E2434" s="39" t="str">
        <f ca="1">VLOOKUP(RANDBETWEEN(1,65),TABLAS!$B$4:$D$68,2,0)</f>
        <v>Licencias de Sistemas</v>
      </c>
      <c r="F2434" s="41">
        <f t="shared" ca="1" si="37"/>
        <v>18133</v>
      </c>
      <c r="G2434" s="41">
        <f ca="1">RANDBETWEEN(70,130)/100*Tabla1[[#This Row],[Valor Meta 2019]]</f>
        <v>16501.03</v>
      </c>
      <c r="H2434" s="40">
        <f ca="1">RANDBETWEEN(70,120)/100*Tabla1[[#This Row],[Valor Real 2019]]</f>
        <v>19471.215399999997</v>
      </c>
    </row>
    <row r="2435" spans="2:8" x14ac:dyDescent="0.25">
      <c r="B2435" s="33" t="s">
        <v>28</v>
      </c>
      <c r="C2435" s="36" t="str">
        <f ca="1">VLOOKUP(Tabla1[[#This Row],[Cuenta]],TABLAS!$C:$D,2,0)</f>
        <v>SERVICIOS DE TERCEROS</v>
      </c>
      <c r="D2435" s="33" t="s">
        <v>42</v>
      </c>
      <c r="E2435" s="39" t="str">
        <f ca="1">VLOOKUP(RANDBETWEEN(1,65),TABLAS!$B$4:$D$68,2,0)</f>
        <v>Vigilancia</v>
      </c>
      <c r="F2435" s="41">
        <f t="shared" ca="1" si="37"/>
        <v>23120</v>
      </c>
      <c r="G2435" s="41">
        <f ca="1">RANDBETWEEN(70,130)/100*Tabla1[[#This Row],[Valor Meta 2019]]</f>
        <v>23813.600000000002</v>
      </c>
      <c r="H2435" s="40">
        <f ca="1">RANDBETWEEN(70,120)/100*Tabla1[[#This Row],[Valor Real 2019]]</f>
        <v>27147.504000000001</v>
      </c>
    </row>
    <row r="2436" spans="2:8" x14ac:dyDescent="0.25">
      <c r="B2436" s="33" t="s">
        <v>28</v>
      </c>
      <c r="C2436" s="36" t="str">
        <f ca="1">VLOOKUP(Tabla1[[#This Row],[Cuenta]],TABLAS!$C:$D,2,0)</f>
        <v>DEPRECIACIÓN, MAQ Y EQUIPOS</v>
      </c>
      <c r="D2436" s="33" t="s">
        <v>42</v>
      </c>
      <c r="E2436" s="39" t="str">
        <f ca="1">VLOOKUP(RANDBETWEEN(1,65),TABLAS!$B$4:$D$68,2,0)</f>
        <v>Deprec. Edificaciones leasing</v>
      </c>
      <c r="F2436" s="41">
        <f t="shared" ca="1" si="37"/>
        <v>10402</v>
      </c>
      <c r="G2436" s="41">
        <f ca="1">RANDBETWEEN(70,130)/100*Tabla1[[#This Row],[Valor Meta 2019]]</f>
        <v>10297.98</v>
      </c>
      <c r="H2436" s="40">
        <f ca="1">RANDBETWEEN(70,120)/100*Tabla1[[#This Row],[Valor Real 2019]]</f>
        <v>7414.5455999999995</v>
      </c>
    </row>
    <row r="2437" spans="2:8" x14ac:dyDescent="0.25">
      <c r="B2437" s="33" t="s">
        <v>28</v>
      </c>
      <c r="C2437" s="36" t="str">
        <f ca="1">VLOOKUP(Tabla1[[#This Row],[Cuenta]],TABLAS!$C:$D,2,0)</f>
        <v>DEPRECIACIÓN, MAQ Y EQUIPOS</v>
      </c>
      <c r="D2437" s="33" t="s">
        <v>42</v>
      </c>
      <c r="E2437" s="39" t="str">
        <f ca="1">VLOOKUP(RANDBETWEEN(1,65),TABLAS!$B$4:$D$68,2,0)</f>
        <v>Deprec.Maquinarias Costo</v>
      </c>
      <c r="F2437" s="41">
        <f t="shared" ca="1" si="37"/>
        <v>20066</v>
      </c>
      <c r="G2437" s="41">
        <f ca="1">RANDBETWEEN(70,130)/100*Tabla1[[#This Row],[Valor Meta 2019]]</f>
        <v>21470.620000000003</v>
      </c>
      <c r="H2437" s="40">
        <f ca="1">RANDBETWEEN(70,120)/100*Tabla1[[#This Row],[Valor Real 2019]]</f>
        <v>24476.506799999999</v>
      </c>
    </row>
    <row r="2438" spans="2:8" x14ac:dyDescent="0.25">
      <c r="B2438" s="33" t="s">
        <v>28</v>
      </c>
      <c r="C2438" s="36" t="str">
        <f ca="1">VLOOKUP(Tabla1[[#This Row],[Cuenta]],TABLAS!$C:$D,2,0)</f>
        <v>SERVICIOS DE TERCEROS</v>
      </c>
      <c r="D2438" s="33" t="s">
        <v>42</v>
      </c>
      <c r="E2438" s="39" t="str">
        <f ca="1">VLOOKUP(RANDBETWEEN(1,65),TABLAS!$B$4:$D$68,2,0)</f>
        <v>Agua</v>
      </c>
      <c r="F2438" s="41">
        <f t="shared" ref="F2438:F2501" ca="1" si="38">RANDBETWEEN(8000,30000)</f>
        <v>14310</v>
      </c>
      <c r="G2438" s="41">
        <f ca="1">RANDBETWEEN(70,130)/100*Tabla1[[#This Row],[Valor Meta 2019]]</f>
        <v>12735.9</v>
      </c>
      <c r="H2438" s="40">
        <f ca="1">RANDBETWEEN(70,120)/100*Tabla1[[#This Row],[Valor Real 2019]]</f>
        <v>12863.259</v>
      </c>
    </row>
    <row r="2439" spans="2:8" x14ac:dyDescent="0.25">
      <c r="B2439" s="33" t="s">
        <v>28</v>
      </c>
      <c r="C2439" s="36" t="str">
        <f ca="1">VLOOKUP(Tabla1[[#This Row],[Cuenta]],TABLAS!$C:$D,2,0)</f>
        <v>SERVICIOS DE TERCEROS</v>
      </c>
      <c r="D2439" s="33" t="s">
        <v>42</v>
      </c>
      <c r="E2439" s="39" t="str">
        <f ca="1">VLOOKUP(RANDBETWEEN(1,65),TABLAS!$B$4:$D$68,2,0)</f>
        <v>Alquileres</v>
      </c>
      <c r="F2439" s="41">
        <f t="shared" ca="1" si="38"/>
        <v>26260</v>
      </c>
      <c r="G2439" s="41">
        <f ca="1">RANDBETWEEN(70,130)/100*Tabla1[[#This Row],[Valor Meta 2019]]</f>
        <v>25734.799999999999</v>
      </c>
      <c r="H2439" s="40">
        <f ca="1">RANDBETWEEN(70,120)/100*Tabla1[[#This Row],[Valor Real 2019]]</f>
        <v>22903.971999999998</v>
      </c>
    </row>
    <row r="2440" spans="2:8" x14ac:dyDescent="0.25">
      <c r="B2440" s="33" t="s">
        <v>28</v>
      </c>
      <c r="C2440" s="36" t="str">
        <f ca="1">VLOOKUP(Tabla1[[#This Row],[Cuenta]],TABLAS!$C:$D,2,0)</f>
        <v>GESTIÓN</v>
      </c>
      <c r="D2440" s="33" t="s">
        <v>42</v>
      </c>
      <c r="E2440" s="39" t="str">
        <f ca="1">VLOOKUP(RANDBETWEEN(1,65),TABLAS!$B$4:$D$68,2,0)</f>
        <v>Licencias de Sistemas</v>
      </c>
      <c r="F2440" s="41">
        <f t="shared" ca="1" si="38"/>
        <v>12970</v>
      </c>
      <c r="G2440" s="41">
        <f ca="1">RANDBETWEEN(70,130)/100*Tabla1[[#This Row],[Valor Meta 2019]]</f>
        <v>13229.4</v>
      </c>
      <c r="H2440" s="40">
        <f ca="1">RANDBETWEEN(70,120)/100*Tabla1[[#This Row],[Valor Real 2019]]</f>
        <v>15346.103999999999</v>
      </c>
    </row>
    <row r="2441" spans="2:8" x14ac:dyDescent="0.25">
      <c r="B2441" s="33" t="s">
        <v>28</v>
      </c>
      <c r="C2441" s="36" t="str">
        <f ca="1">VLOOKUP(Tabla1[[#This Row],[Cuenta]],TABLAS!$C:$D,2,0)</f>
        <v>SERVICIOS DE TERCEROS</v>
      </c>
      <c r="D2441" s="33" t="s">
        <v>42</v>
      </c>
      <c r="E2441" s="39" t="str">
        <f ca="1">VLOOKUP(RANDBETWEEN(1,65),TABLAS!$B$4:$D$68,2,0)</f>
        <v>Courier</v>
      </c>
      <c r="F2441" s="41">
        <f t="shared" ca="1" si="38"/>
        <v>28423</v>
      </c>
      <c r="G2441" s="41">
        <f ca="1">RANDBETWEEN(70,130)/100*Tabla1[[#This Row],[Valor Meta 2019]]</f>
        <v>20748.79</v>
      </c>
      <c r="H2441" s="40">
        <f ca="1">RANDBETWEEN(70,120)/100*Tabla1[[#This Row],[Valor Real 2019]]</f>
        <v>15561.592500000001</v>
      </c>
    </row>
    <row r="2442" spans="2:8" x14ac:dyDescent="0.25">
      <c r="B2442" s="33" t="s">
        <v>28</v>
      </c>
      <c r="C2442" s="36" t="str">
        <f ca="1">VLOOKUP(Tabla1[[#This Row],[Cuenta]],TABLAS!$C:$D,2,0)</f>
        <v>SERVICIOS DE TERCEROS</v>
      </c>
      <c r="D2442" s="33" t="s">
        <v>42</v>
      </c>
      <c r="E2442" s="39" t="str">
        <f ca="1">VLOOKUP(RANDBETWEEN(1,65),TABLAS!$B$4:$D$68,2,0)</f>
        <v>Gastos por almacenaje y/o embalaje</v>
      </c>
      <c r="F2442" s="41">
        <f t="shared" ca="1" si="38"/>
        <v>11306</v>
      </c>
      <c r="G2442" s="41">
        <f ca="1">RANDBETWEEN(70,130)/100*Tabla1[[#This Row],[Valor Meta 2019]]</f>
        <v>12888.839999999998</v>
      </c>
      <c r="H2442" s="40">
        <f ca="1">RANDBETWEEN(70,120)/100*Tabla1[[#This Row],[Valor Real 2019]]</f>
        <v>11213.290799999999</v>
      </c>
    </row>
    <row r="2443" spans="2:8" x14ac:dyDescent="0.25">
      <c r="B2443" s="33" t="s">
        <v>28</v>
      </c>
      <c r="C2443" s="36" t="str">
        <f ca="1">VLOOKUP(Tabla1[[#This Row],[Cuenta]],TABLAS!$C:$D,2,0)</f>
        <v>PERSONAL</v>
      </c>
      <c r="D2443" s="33" t="s">
        <v>42</v>
      </c>
      <c r="E2443" s="39" t="str">
        <f ca="1">VLOOKUP(RANDBETWEEN(1,65),TABLAS!$B$4:$D$68,2,0)</f>
        <v>Atenciones y obsequios al personal</v>
      </c>
      <c r="F2443" s="41">
        <f t="shared" ca="1" si="38"/>
        <v>17588</v>
      </c>
      <c r="G2443" s="41">
        <f ca="1">RANDBETWEEN(70,130)/100*Tabla1[[#This Row],[Valor Meta 2019]]</f>
        <v>15653.32</v>
      </c>
      <c r="H2443" s="40">
        <f ca="1">RANDBETWEEN(70,120)/100*Tabla1[[#This Row],[Valor Real 2019]]</f>
        <v>11113.857199999999</v>
      </c>
    </row>
    <row r="2444" spans="2:8" x14ac:dyDescent="0.25">
      <c r="B2444" s="33" t="s">
        <v>28</v>
      </c>
      <c r="C2444" s="36" t="str">
        <f ca="1">VLOOKUP(Tabla1[[#This Row],[Cuenta]],TABLAS!$C:$D,2,0)</f>
        <v>DEPRECIACIÓN, MAQ Y EQUIPOS</v>
      </c>
      <c r="D2444" s="33" t="s">
        <v>42</v>
      </c>
      <c r="E2444" s="39" t="str">
        <f ca="1">VLOOKUP(RANDBETWEEN(1,65),TABLAS!$B$4:$D$68,2,0)</f>
        <v>Deprec. Edificaciones leasing</v>
      </c>
      <c r="F2444" s="41">
        <f t="shared" ca="1" si="38"/>
        <v>17960</v>
      </c>
      <c r="G2444" s="41">
        <f ca="1">RANDBETWEEN(70,130)/100*Tabla1[[#This Row],[Valor Meta 2019]]</f>
        <v>20115.2</v>
      </c>
      <c r="H2444" s="40">
        <f ca="1">RANDBETWEEN(70,120)/100*Tabla1[[#This Row],[Valor Real 2019]]</f>
        <v>17701.376</v>
      </c>
    </row>
    <row r="2445" spans="2:8" x14ac:dyDescent="0.25">
      <c r="B2445" s="33" t="s">
        <v>28</v>
      </c>
      <c r="C2445" s="36" t="str">
        <f ca="1">VLOOKUP(Tabla1[[#This Row],[Cuenta]],TABLAS!$C:$D,2,0)</f>
        <v>SERVICIOS DE TERCEROS</v>
      </c>
      <c r="D2445" s="33" t="s">
        <v>42</v>
      </c>
      <c r="E2445" s="39" t="str">
        <f ca="1">VLOOKUP(RANDBETWEEN(1,65),TABLAS!$B$4:$D$68,2,0)</f>
        <v>Flete Local</v>
      </c>
      <c r="F2445" s="41">
        <f t="shared" ca="1" si="38"/>
        <v>20606</v>
      </c>
      <c r="G2445" s="41">
        <f ca="1">RANDBETWEEN(70,130)/100*Tabla1[[#This Row],[Valor Meta 2019]]</f>
        <v>25757.5</v>
      </c>
      <c r="H2445" s="40">
        <f ca="1">RANDBETWEEN(70,120)/100*Tabla1[[#This Row],[Valor Real 2019]]</f>
        <v>20348.424999999999</v>
      </c>
    </row>
    <row r="2446" spans="2:8" x14ac:dyDescent="0.25">
      <c r="B2446" s="33" t="s">
        <v>28</v>
      </c>
      <c r="C2446" s="36" t="str">
        <f ca="1">VLOOKUP(Tabla1[[#This Row],[Cuenta]],TABLAS!$C:$D,2,0)</f>
        <v>PERSONAL</v>
      </c>
      <c r="D2446" s="33" t="s">
        <v>42</v>
      </c>
      <c r="E2446" s="39" t="str">
        <f ca="1">VLOOKUP(RANDBETWEEN(1,65),TABLAS!$B$4:$D$68,2,0)</f>
        <v>Vacaciones</v>
      </c>
      <c r="F2446" s="41">
        <f t="shared" ca="1" si="38"/>
        <v>27010</v>
      </c>
      <c r="G2446" s="41">
        <f ca="1">RANDBETWEEN(70,130)/100*Tabla1[[#This Row],[Valor Meta 2019]]</f>
        <v>24849.200000000001</v>
      </c>
      <c r="H2446" s="40">
        <f ca="1">RANDBETWEEN(70,120)/100*Tabla1[[#This Row],[Valor Real 2019]]</f>
        <v>18139.916000000001</v>
      </c>
    </row>
    <row r="2447" spans="2:8" x14ac:dyDescent="0.25">
      <c r="B2447" s="33" t="s">
        <v>28</v>
      </c>
      <c r="C2447" s="36" t="str">
        <f ca="1">VLOOKUP(Tabla1[[#This Row],[Cuenta]],TABLAS!$C:$D,2,0)</f>
        <v>GESTIÓN</v>
      </c>
      <c r="D2447" s="33" t="s">
        <v>42</v>
      </c>
      <c r="E2447" s="39" t="str">
        <f ca="1">VLOOKUP(RANDBETWEEN(1,65),TABLAS!$B$4:$D$68,2,0)</f>
        <v>Seguros-Responsabilidad civil</v>
      </c>
      <c r="F2447" s="41">
        <f t="shared" ca="1" si="38"/>
        <v>11230</v>
      </c>
      <c r="G2447" s="41">
        <f ca="1">RANDBETWEEN(70,130)/100*Tabla1[[#This Row],[Valor Meta 2019]]</f>
        <v>9208.5999999999985</v>
      </c>
      <c r="H2447" s="40">
        <f ca="1">RANDBETWEEN(70,120)/100*Tabla1[[#This Row],[Valor Real 2019]]</f>
        <v>7643.1379999999981</v>
      </c>
    </row>
    <row r="2448" spans="2:8" x14ac:dyDescent="0.25">
      <c r="B2448" s="33" t="s">
        <v>28</v>
      </c>
      <c r="C2448" s="36" t="str">
        <f ca="1">VLOOKUP(Tabla1[[#This Row],[Cuenta]],TABLAS!$C:$D,2,0)</f>
        <v>PERSONAL</v>
      </c>
      <c r="D2448" s="33" t="s">
        <v>42</v>
      </c>
      <c r="E2448" s="39" t="str">
        <f ca="1">VLOOKUP(RANDBETWEEN(1,65),TABLAS!$B$4:$D$68,2,0)</f>
        <v>Movilidad y/o servicio de Transporte</v>
      </c>
      <c r="F2448" s="41">
        <f t="shared" ca="1" si="38"/>
        <v>11882</v>
      </c>
      <c r="G2448" s="41">
        <f ca="1">RANDBETWEEN(70,130)/100*Tabla1[[#This Row],[Valor Meta 2019]]</f>
        <v>10812.62</v>
      </c>
      <c r="H2448" s="40">
        <f ca="1">RANDBETWEEN(70,120)/100*Tabla1[[#This Row],[Valor Real 2019]]</f>
        <v>9406.9794000000002</v>
      </c>
    </row>
    <row r="2449" spans="2:8" x14ac:dyDescent="0.25">
      <c r="B2449" s="33" t="s">
        <v>28</v>
      </c>
      <c r="C2449" s="36" t="str">
        <f ca="1">VLOOKUP(Tabla1[[#This Row],[Cuenta]],TABLAS!$C:$D,2,0)</f>
        <v>SERVICIOS DE TERCEROS</v>
      </c>
      <c r="D2449" s="33" t="s">
        <v>43</v>
      </c>
      <c r="E2449" s="39" t="str">
        <f ca="1">VLOOKUP(RANDBETWEEN(1,65),TABLAS!$B$4:$D$68,2,0)</f>
        <v>Flete Local</v>
      </c>
      <c r="F2449" s="41">
        <f t="shared" ca="1" si="38"/>
        <v>27817</v>
      </c>
      <c r="G2449" s="41">
        <f ca="1">RANDBETWEEN(70,130)/100*Tabla1[[#This Row],[Valor Meta 2019]]</f>
        <v>29207.850000000002</v>
      </c>
      <c r="H2449" s="40">
        <f ca="1">RANDBETWEEN(70,120)/100*Tabla1[[#This Row],[Valor Real 2019]]</f>
        <v>27163.300500000005</v>
      </c>
    </row>
    <row r="2450" spans="2:8" x14ac:dyDescent="0.25">
      <c r="B2450" s="33" t="s">
        <v>28</v>
      </c>
      <c r="C2450" s="36" t="str">
        <f ca="1">VLOOKUP(Tabla1[[#This Row],[Cuenta]],TABLAS!$C:$D,2,0)</f>
        <v>DEPRECIACIÓN, MAQ Y EQUIPOS</v>
      </c>
      <c r="D2450" s="33" t="s">
        <v>43</v>
      </c>
      <c r="E2450" s="39" t="str">
        <f ca="1">VLOOKUP(RANDBETWEEN(1,65),TABLAS!$B$4:$D$68,2,0)</f>
        <v>Perdida medicion activos-MercaderÝa Difer.inventar</v>
      </c>
      <c r="F2450" s="41">
        <f t="shared" ca="1" si="38"/>
        <v>15010</v>
      </c>
      <c r="G2450" s="41">
        <f ca="1">RANDBETWEEN(70,130)/100*Tabla1[[#This Row],[Valor Meta 2019]]</f>
        <v>10507</v>
      </c>
      <c r="H2450" s="40">
        <f ca="1">RANDBETWEEN(70,120)/100*Tabla1[[#This Row],[Valor Real 2019]]</f>
        <v>9036.02</v>
      </c>
    </row>
    <row r="2451" spans="2:8" x14ac:dyDescent="0.25">
      <c r="B2451" s="33" t="s">
        <v>28</v>
      </c>
      <c r="C2451" s="36" t="str">
        <f ca="1">VLOOKUP(Tabla1[[#This Row],[Cuenta]],TABLAS!$C:$D,2,0)</f>
        <v>DEPRECIACIÓN, MAQ Y EQUIPOS</v>
      </c>
      <c r="D2451" s="33" t="s">
        <v>43</v>
      </c>
      <c r="E2451" s="39" t="str">
        <f ca="1">VLOOKUP(RANDBETWEEN(1,65),TABLAS!$B$4:$D$68,2,0)</f>
        <v>Deprec.Equipo de transporte Costo</v>
      </c>
      <c r="F2451" s="41">
        <f t="shared" ca="1" si="38"/>
        <v>16686</v>
      </c>
      <c r="G2451" s="41">
        <f ca="1">RANDBETWEEN(70,130)/100*Tabla1[[#This Row],[Valor Meta 2019]]</f>
        <v>19856.34</v>
      </c>
      <c r="H2451" s="40">
        <f ca="1">RANDBETWEEN(70,120)/100*Tabla1[[#This Row],[Valor Real 2019]]</f>
        <v>21841.974000000002</v>
      </c>
    </row>
    <row r="2452" spans="2:8" x14ac:dyDescent="0.25">
      <c r="B2452" s="33" t="s">
        <v>28</v>
      </c>
      <c r="C2452" s="36" t="str">
        <f ca="1">VLOOKUP(Tabla1[[#This Row],[Cuenta]],TABLAS!$C:$D,2,0)</f>
        <v>SERVICIOS DE TERCEROS</v>
      </c>
      <c r="D2452" s="33" t="s">
        <v>43</v>
      </c>
      <c r="E2452" s="39" t="str">
        <f ca="1">VLOOKUP(RANDBETWEEN(1,65),TABLAS!$B$4:$D$68,2,0)</f>
        <v>Gtos.reclamos de clientes</v>
      </c>
      <c r="F2452" s="41">
        <f t="shared" ca="1" si="38"/>
        <v>12465</v>
      </c>
      <c r="G2452" s="41">
        <f ca="1">RANDBETWEEN(70,130)/100*Tabla1[[#This Row],[Valor Meta 2019]]</f>
        <v>12589.65</v>
      </c>
      <c r="H2452" s="40">
        <f ca="1">RANDBETWEEN(70,120)/100*Tabla1[[#This Row],[Valor Real 2019]]</f>
        <v>12211.960499999999</v>
      </c>
    </row>
    <row r="2453" spans="2:8" x14ac:dyDescent="0.25">
      <c r="B2453" s="33" t="s">
        <v>28</v>
      </c>
      <c r="C2453" s="36" t="str">
        <f ca="1">VLOOKUP(Tabla1[[#This Row],[Cuenta]],TABLAS!$C:$D,2,0)</f>
        <v>GESTIÓN</v>
      </c>
      <c r="D2453" s="33" t="s">
        <v>43</v>
      </c>
      <c r="E2453" s="39" t="str">
        <f ca="1">VLOOKUP(RANDBETWEEN(1,65),TABLAS!$B$4:$D$68,2,0)</f>
        <v>Arbitrios municipales</v>
      </c>
      <c r="F2453" s="41">
        <f t="shared" ca="1" si="38"/>
        <v>13660</v>
      </c>
      <c r="G2453" s="41">
        <f ca="1">RANDBETWEEN(70,130)/100*Tabla1[[#This Row],[Valor Meta 2019]]</f>
        <v>16801.8</v>
      </c>
      <c r="H2453" s="40">
        <f ca="1">RANDBETWEEN(70,120)/100*Tabla1[[#This Row],[Valor Real 2019]]</f>
        <v>15121.619999999999</v>
      </c>
    </row>
    <row r="2454" spans="2:8" x14ac:dyDescent="0.25">
      <c r="B2454" s="33" t="s">
        <v>28</v>
      </c>
      <c r="C2454" s="36" t="str">
        <f ca="1">VLOOKUP(Tabla1[[#This Row],[Cuenta]],TABLAS!$C:$D,2,0)</f>
        <v>SERVICIOS DE TERCEROS</v>
      </c>
      <c r="D2454" s="33" t="s">
        <v>43</v>
      </c>
      <c r="E2454" s="39" t="str">
        <f ca="1">VLOOKUP(RANDBETWEEN(1,65),TABLAS!$B$4:$D$68,2,0)</f>
        <v>Courier</v>
      </c>
      <c r="F2454" s="41">
        <f t="shared" ca="1" si="38"/>
        <v>15033</v>
      </c>
      <c r="G2454" s="41">
        <f ca="1">RANDBETWEEN(70,130)/100*Tabla1[[#This Row],[Valor Meta 2019]]</f>
        <v>19242.240000000002</v>
      </c>
      <c r="H2454" s="40">
        <f ca="1">RANDBETWEEN(70,120)/100*Tabla1[[#This Row],[Valor Real 2019]]</f>
        <v>19627.084800000001</v>
      </c>
    </row>
    <row r="2455" spans="2:8" x14ac:dyDescent="0.25">
      <c r="B2455" s="33" t="s">
        <v>28</v>
      </c>
      <c r="C2455" s="36" t="str">
        <f ca="1">VLOOKUP(Tabla1[[#This Row],[Cuenta]],TABLAS!$C:$D,2,0)</f>
        <v>PERSONAL</v>
      </c>
      <c r="D2455" s="33" t="s">
        <v>43</v>
      </c>
      <c r="E2455" s="39" t="str">
        <f ca="1">VLOOKUP(RANDBETWEEN(1,65),TABLAS!$B$4:$D$68,2,0)</f>
        <v>Incentivo por cese</v>
      </c>
      <c r="F2455" s="41">
        <f t="shared" ca="1" si="38"/>
        <v>29689</v>
      </c>
      <c r="G2455" s="41">
        <f ca="1">RANDBETWEEN(70,130)/100*Tabla1[[#This Row],[Valor Meta 2019]]</f>
        <v>31470.34</v>
      </c>
      <c r="H2455" s="40">
        <f ca="1">RANDBETWEEN(70,120)/100*Tabla1[[#This Row],[Valor Real 2019]]</f>
        <v>29267.416200000003</v>
      </c>
    </row>
    <row r="2456" spans="2:8" x14ac:dyDescent="0.25">
      <c r="B2456" s="33" t="s">
        <v>28</v>
      </c>
      <c r="C2456" s="36" t="str">
        <f ca="1">VLOOKUP(Tabla1[[#This Row],[Cuenta]],TABLAS!$C:$D,2,0)</f>
        <v>SERVICIOS DE TERCEROS</v>
      </c>
      <c r="D2456" s="33" t="s">
        <v>43</v>
      </c>
      <c r="E2456" s="39" t="str">
        <f ca="1">VLOOKUP(RANDBETWEEN(1,65),TABLAS!$B$4:$D$68,2,0)</f>
        <v>Gtos.reclamos de clientes</v>
      </c>
      <c r="F2456" s="41">
        <f t="shared" ca="1" si="38"/>
        <v>27361</v>
      </c>
      <c r="G2456" s="41">
        <f ca="1">RANDBETWEEN(70,130)/100*Tabla1[[#This Row],[Valor Meta 2019]]</f>
        <v>28455.440000000002</v>
      </c>
      <c r="H2456" s="40">
        <f ca="1">RANDBETWEEN(70,120)/100*Tabla1[[#This Row],[Valor Real 2019]]</f>
        <v>23618.015200000002</v>
      </c>
    </row>
    <row r="2457" spans="2:8" x14ac:dyDescent="0.25">
      <c r="B2457" s="33" t="s">
        <v>28</v>
      </c>
      <c r="C2457" s="36" t="str">
        <f ca="1">VLOOKUP(Tabla1[[#This Row],[Cuenta]],TABLAS!$C:$D,2,0)</f>
        <v>GESTIÓN</v>
      </c>
      <c r="D2457" s="33" t="s">
        <v>38</v>
      </c>
      <c r="E2457" s="39" t="str">
        <f ca="1">VLOOKUP(RANDBETWEEN(1,65),TABLAS!$B$4:$D$68,2,0)</f>
        <v>Arbitrios municipales</v>
      </c>
      <c r="F2457" s="41">
        <f t="shared" ca="1" si="38"/>
        <v>21377</v>
      </c>
      <c r="G2457" s="41">
        <f ca="1">RANDBETWEEN(70,130)/100*Tabla1[[#This Row],[Valor Meta 2019]]</f>
        <v>27790.100000000002</v>
      </c>
      <c r="H2457" s="40">
        <f ca="1">RANDBETWEEN(70,120)/100*Tabla1[[#This Row],[Valor Real 2019]]</f>
        <v>20286.773000000001</v>
      </c>
    </row>
    <row r="2458" spans="2:8" x14ac:dyDescent="0.25">
      <c r="B2458" s="33" t="s">
        <v>28</v>
      </c>
      <c r="C2458" s="36" t="str">
        <f ca="1">VLOOKUP(Tabla1[[#This Row],[Cuenta]],TABLAS!$C:$D,2,0)</f>
        <v>SERVICIOS DE TERCEROS</v>
      </c>
      <c r="D2458" s="33" t="s">
        <v>38</v>
      </c>
      <c r="E2458" s="39" t="str">
        <f ca="1">VLOOKUP(RANDBETWEEN(1,65),TABLAS!$B$4:$D$68,2,0)</f>
        <v>Energia Electrica</v>
      </c>
      <c r="F2458" s="41">
        <f t="shared" ca="1" si="38"/>
        <v>8310</v>
      </c>
      <c r="G2458" s="41">
        <f ca="1">RANDBETWEEN(70,130)/100*Tabla1[[#This Row],[Valor Meta 2019]]</f>
        <v>7063.5</v>
      </c>
      <c r="H2458" s="40">
        <f ca="1">RANDBETWEEN(70,120)/100*Tabla1[[#This Row],[Valor Real 2019]]</f>
        <v>5156.3549999999996</v>
      </c>
    </row>
    <row r="2459" spans="2:8" x14ac:dyDescent="0.25">
      <c r="B2459" s="33" t="s">
        <v>28</v>
      </c>
      <c r="C2459" s="36" t="str">
        <f ca="1">VLOOKUP(Tabla1[[#This Row],[Cuenta]],TABLAS!$C:$D,2,0)</f>
        <v>DEPRECIACIÓN, MAQ Y EQUIPOS</v>
      </c>
      <c r="D2459" s="33" t="s">
        <v>38</v>
      </c>
      <c r="E2459" s="39" t="str">
        <f ca="1">VLOOKUP(RANDBETWEEN(1,65),TABLAS!$B$4:$D$68,2,0)</f>
        <v>Deprec.Equipo de computo Costo</v>
      </c>
      <c r="F2459" s="41">
        <f t="shared" ca="1" si="38"/>
        <v>16225</v>
      </c>
      <c r="G2459" s="41">
        <f ca="1">RANDBETWEEN(70,130)/100*Tabla1[[#This Row],[Valor Meta 2019]]</f>
        <v>12168.75</v>
      </c>
      <c r="H2459" s="40">
        <f ca="1">RANDBETWEEN(70,120)/100*Tabla1[[#This Row],[Valor Real 2019]]</f>
        <v>11803.6875</v>
      </c>
    </row>
    <row r="2460" spans="2:8" x14ac:dyDescent="0.25">
      <c r="B2460" s="33" t="s">
        <v>28</v>
      </c>
      <c r="C2460" s="36" t="str">
        <f ca="1">VLOOKUP(Tabla1[[#This Row],[Cuenta]],TABLAS!$C:$D,2,0)</f>
        <v>PERSONAL</v>
      </c>
      <c r="D2460" s="33" t="s">
        <v>38</v>
      </c>
      <c r="E2460" s="39" t="str">
        <f ca="1">VLOOKUP(RANDBETWEEN(1,65),TABLAS!$B$4:$D$68,2,0)</f>
        <v>Incentivo por cese</v>
      </c>
      <c r="F2460" s="41">
        <f t="shared" ca="1" si="38"/>
        <v>22437</v>
      </c>
      <c r="G2460" s="41">
        <f ca="1">RANDBETWEEN(70,130)/100*Tabla1[[#This Row],[Valor Meta 2019]]</f>
        <v>21315.149999999998</v>
      </c>
      <c r="H2460" s="40">
        <f ca="1">RANDBETWEEN(70,120)/100*Tabla1[[#This Row],[Valor Real 2019]]</f>
        <v>18970.483499999998</v>
      </c>
    </row>
    <row r="2461" spans="2:8" x14ac:dyDescent="0.25">
      <c r="B2461" s="33" t="s">
        <v>28</v>
      </c>
      <c r="C2461" s="36" t="str">
        <f ca="1">VLOOKUP(Tabla1[[#This Row],[Cuenta]],TABLAS!$C:$D,2,0)</f>
        <v>DEPRECIACIÓN, MAQ Y EQUIPOS</v>
      </c>
      <c r="D2461" s="33" t="s">
        <v>38</v>
      </c>
      <c r="E2461" s="39" t="str">
        <f ca="1">VLOOKUP(RANDBETWEEN(1,65),TABLAS!$B$4:$D$68,2,0)</f>
        <v>Depre.Equipos diversos leasing</v>
      </c>
      <c r="F2461" s="41">
        <f t="shared" ca="1" si="38"/>
        <v>12315</v>
      </c>
      <c r="G2461" s="41">
        <f ca="1">RANDBETWEEN(70,130)/100*Tabla1[[#This Row],[Valor Meta 2019]]</f>
        <v>14778</v>
      </c>
      <c r="H2461" s="40">
        <f ca="1">RANDBETWEEN(70,120)/100*Tabla1[[#This Row],[Valor Real 2019]]</f>
        <v>10787.94</v>
      </c>
    </row>
    <row r="2462" spans="2:8" x14ac:dyDescent="0.25">
      <c r="B2462" s="33" t="s">
        <v>28</v>
      </c>
      <c r="C2462" s="36" t="str">
        <f ca="1">VLOOKUP(Tabla1[[#This Row],[Cuenta]],TABLAS!$C:$D,2,0)</f>
        <v>SERVICIOS DE TERCEROS</v>
      </c>
      <c r="D2462" s="33" t="s">
        <v>38</v>
      </c>
      <c r="E2462" s="39" t="str">
        <f ca="1">VLOOKUP(RANDBETWEEN(1,65),TABLAS!$B$4:$D$68,2,0)</f>
        <v>Servicio de montacarga</v>
      </c>
      <c r="F2462" s="41">
        <f t="shared" ca="1" si="38"/>
        <v>9481</v>
      </c>
      <c r="G2462" s="41">
        <f ca="1">RANDBETWEEN(70,130)/100*Tabla1[[#This Row],[Valor Meta 2019]]</f>
        <v>8627.7100000000009</v>
      </c>
      <c r="H2462" s="40">
        <f ca="1">RANDBETWEEN(70,120)/100*Tabla1[[#This Row],[Valor Real 2019]]</f>
        <v>7247.2764000000006</v>
      </c>
    </row>
    <row r="2463" spans="2:8" x14ac:dyDescent="0.25">
      <c r="B2463" s="33" t="s">
        <v>28</v>
      </c>
      <c r="C2463" s="36" t="str">
        <f ca="1">VLOOKUP(Tabla1[[#This Row],[Cuenta]],TABLAS!$C:$D,2,0)</f>
        <v>PERSONAL</v>
      </c>
      <c r="D2463" s="33" t="s">
        <v>39</v>
      </c>
      <c r="E2463" s="39" t="str">
        <f ca="1">VLOOKUP(RANDBETWEEN(1,65),TABLAS!$B$4:$D$68,2,0)</f>
        <v>SCTR-Seg complemntario trabajo de riesgo</v>
      </c>
      <c r="F2463" s="41">
        <f t="shared" ca="1" si="38"/>
        <v>9522</v>
      </c>
      <c r="G2463" s="41">
        <f ca="1">RANDBETWEEN(70,130)/100*Tabla1[[#This Row],[Valor Meta 2019]]</f>
        <v>12378.6</v>
      </c>
      <c r="H2463" s="40">
        <f ca="1">RANDBETWEEN(70,120)/100*Tabla1[[#This Row],[Valor Real 2019]]</f>
        <v>10026.666000000001</v>
      </c>
    </row>
    <row r="2464" spans="2:8" x14ac:dyDescent="0.25">
      <c r="B2464" s="33" t="s">
        <v>28</v>
      </c>
      <c r="C2464" s="36" t="str">
        <f ca="1">VLOOKUP(Tabla1[[#This Row],[Cuenta]],TABLAS!$C:$D,2,0)</f>
        <v>GESTIÓN</v>
      </c>
      <c r="D2464" s="33" t="s">
        <v>39</v>
      </c>
      <c r="E2464" s="39" t="str">
        <f ca="1">VLOOKUP(RANDBETWEEN(1,65),TABLAS!$B$4:$D$68,2,0)</f>
        <v>Suministros diversos</v>
      </c>
      <c r="F2464" s="41">
        <f t="shared" ca="1" si="38"/>
        <v>12921</v>
      </c>
      <c r="G2464" s="41">
        <f ca="1">RANDBETWEEN(70,130)/100*Tabla1[[#This Row],[Valor Meta 2019]]</f>
        <v>14471.520000000002</v>
      </c>
      <c r="H2464" s="40">
        <f ca="1">RANDBETWEEN(70,120)/100*Tabla1[[#This Row],[Valor Real 2019]]</f>
        <v>11143.070400000002</v>
      </c>
    </row>
    <row r="2465" spans="2:8" x14ac:dyDescent="0.25">
      <c r="B2465" s="33" t="s">
        <v>28</v>
      </c>
      <c r="C2465" s="36" t="str">
        <f ca="1">VLOOKUP(Tabla1[[#This Row],[Cuenta]],TABLAS!$C:$D,2,0)</f>
        <v>SERVICIOS DE TERCEROS</v>
      </c>
      <c r="D2465" s="33" t="s">
        <v>39</v>
      </c>
      <c r="E2465" s="39" t="str">
        <f ca="1">VLOOKUP(RANDBETWEEN(1,65),TABLAS!$B$4:$D$68,2,0)</f>
        <v>Gastos por almacenaje y/o embalaje</v>
      </c>
      <c r="F2465" s="41">
        <f t="shared" ca="1" si="38"/>
        <v>20203</v>
      </c>
      <c r="G2465" s="41">
        <f ca="1">RANDBETWEEN(70,130)/100*Tabla1[[#This Row],[Valor Meta 2019]]</f>
        <v>17576.61</v>
      </c>
      <c r="H2465" s="40">
        <f ca="1">RANDBETWEEN(70,120)/100*Tabla1[[#This Row],[Valor Real 2019]]</f>
        <v>13006.6914</v>
      </c>
    </row>
    <row r="2466" spans="2:8" x14ac:dyDescent="0.25">
      <c r="B2466" s="33" t="s">
        <v>28</v>
      </c>
      <c r="C2466" s="36" t="str">
        <f ca="1">VLOOKUP(Tabla1[[#This Row],[Cuenta]],TABLAS!$C:$D,2,0)</f>
        <v>DEPRECIACIÓN, MAQ Y EQUIPOS</v>
      </c>
      <c r="D2466" s="33" t="s">
        <v>39</v>
      </c>
      <c r="E2466" s="39" t="str">
        <f ca="1">VLOOKUP(RANDBETWEEN(1,65),TABLAS!$B$4:$D$68,2,0)</f>
        <v>Dperec.Muebles y enseres Costo</v>
      </c>
      <c r="F2466" s="41">
        <f t="shared" ca="1" si="38"/>
        <v>23665</v>
      </c>
      <c r="G2466" s="41">
        <f ca="1">RANDBETWEEN(70,130)/100*Tabla1[[#This Row],[Valor Meta 2019]]</f>
        <v>20588.55</v>
      </c>
      <c r="H2466" s="40">
        <f ca="1">RANDBETWEEN(70,120)/100*Tabla1[[#This Row],[Valor Real 2019]]</f>
        <v>20176.778999999999</v>
      </c>
    </row>
    <row r="2467" spans="2:8" x14ac:dyDescent="0.25">
      <c r="B2467" s="33" t="s">
        <v>28</v>
      </c>
      <c r="C2467" s="36" t="str">
        <f ca="1">VLOOKUP(Tabla1[[#This Row],[Cuenta]],TABLAS!$C:$D,2,0)</f>
        <v>GESTIÓN</v>
      </c>
      <c r="D2467" s="33" t="s">
        <v>39</v>
      </c>
      <c r="E2467" s="39" t="str">
        <f ca="1">VLOOKUP(RANDBETWEEN(1,65),TABLAS!$B$4:$D$68,2,0)</f>
        <v>Suministros diversos</v>
      </c>
      <c r="F2467" s="41">
        <f t="shared" ca="1" si="38"/>
        <v>12582</v>
      </c>
      <c r="G2467" s="41">
        <f ca="1">RANDBETWEEN(70,130)/100*Tabla1[[#This Row],[Valor Meta 2019]]</f>
        <v>10443.06</v>
      </c>
      <c r="H2467" s="40">
        <f ca="1">RANDBETWEEN(70,120)/100*Tabla1[[#This Row],[Valor Real 2019]]</f>
        <v>10756.3518</v>
      </c>
    </row>
    <row r="2468" spans="2:8" x14ac:dyDescent="0.25">
      <c r="B2468" s="33" t="s">
        <v>28</v>
      </c>
      <c r="C2468" s="36" t="str">
        <f ca="1">VLOOKUP(Tabla1[[#This Row],[Cuenta]],TABLAS!$C:$D,2,0)</f>
        <v>SERVICIOS DE TERCEROS</v>
      </c>
      <c r="D2468" s="33" t="s">
        <v>39</v>
      </c>
      <c r="E2468" s="39" t="str">
        <f ca="1">VLOOKUP(RANDBETWEEN(1,65),TABLAS!$B$4:$D$68,2,0)</f>
        <v>Gastos por almacenaje y/o embalaje</v>
      </c>
      <c r="F2468" s="41">
        <f t="shared" ca="1" si="38"/>
        <v>28757</v>
      </c>
      <c r="G2468" s="41">
        <f ca="1">RANDBETWEEN(70,130)/100*Tabla1[[#This Row],[Valor Meta 2019]]</f>
        <v>36521.39</v>
      </c>
      <c r="H2468" s="40">
        <f ca="1">RANDBETWEEN(70,120)/100*Tabla1[[#This Row],[Valor Real 2019]]</f>
        <v>25564.972999999998</v>
      </c>
    </row>
    <row r="2469" spans="2:8" x14ac:dyDescent="0.25">
      <c r="B2469" s="33" t="s">
        <v>28</v>
      </c>
      <c r="C2469" s="36" t="str">
        <f ca="1">VLOOKUP(Tabla1[[#This Row],[Cuenta]],TABLAS!$C:$D,2,0)</f>
        <v>DEPRECIACIÓN, MAQ Y EQUIPOS</v>
      </c>
      <c r="D2469" s="33" t="s">
        <v>39</v>
      </c>
      <c r="E2469" s="39" t="str">
        <f ca="1">VLOOKUP(RANDBETWEEN(1,65),TABLAS!$B$4:$D$68,2,0)</f>
        <v>Perdida medicion activos-MercaderÝa Difer.inventar</v>
      </c>
      <c r="F2469" s="41">
        <f t="shared" ca="1" si="38"/>
        <v>26277</v>
      </c>
      <c r="G2469" s="41">
        <f ca="1">RANDBETWEEN(70,130)/100*Tabla1[[#This Row],[Valor Meta 2019]]</f>
        <v>29430.240000000002</v>
      </c>
      <c r="H2469" s="40">
        <f ca="1">RANDBETWEEN(70,120)/100*Tabla1[[#This Row],[Valor Real 2019]]</f>
        <v>32078.961600000002</v>
      </c>
    </row>
    <row r="2470" spans="2:8" x14ac:dyDescent="0.25">
      <c r="B2470" s="33" t="s">
        <v>28</v>
      </c>
      <c r="C2470" s="36" t="str">
        <f ca="1">VLOOKUP(Tabla1[[#This Row],[Cuenta]],TABLAS!$C:$D,2,0)</f>
        <v>SERVICIOS DE TERCEROS</v>
      </c>
      <c r="D2470" s="33" t="s">
        <v>39</v>
      </c>
      <c r="E2470" s="39" t="str">
        <f ca="1">VLOOKUP(RANDBETWEEN(1,65),TABLAS!$B$4:$D$68,2,0)</f>
        <v>Energia Electrica</v>
      </c>
      <c r="F2470" s="41">
        <f t="shared" ca="1" si="38"/>
        <v>18557</v>
      </c>
      <c r="G2470" s="41">
        <f ca="1">RANDBETWEEN(70,130)/100*Tabla1[[#This Row],[Valor Meta 2019]]</f>
        <v>19855.990000000002</v>
      </c>
      <c r="H2470" s="40">
        <f ca="1">RANDBETWEEN(70,120)/100*Tabla1[[#This Row],[Valor Real 2019]]</f>
        <v>17870.391000000003</v>
      </c>
    </row>
    <row r="2471" spans="2:8" x14ac:dyDescent="0.25">
      <c r="B2471" s="33" t="s">
        <v>28</v>
      </c>
      <c r="C2471" s="36" t="str">
        <f ca="1">VLOOKUP(Tabla1[[#This Row],[Cuenta]],TABLAS!$C:$D,2,0)</f>
        <v>GESTIÓN</v>
      </c>
      <c r="D2471" s="33" t="s">
        <v>39</v>
      </c>
      <c r="E2471" s="39" t="str">
        <f ca="1">VLOOKUP(RANDBETWEEN(1,65),TABLAS!$B$4:$D$68,2,0)</f>
        <v>Sanciones Administra</v>
      </c>
      <c r="F2471" s="41">
        <f t="shared" ca="1" si="38"/>
        <v>18458</v>
      </c>
      <c r="G2471" s="41">
        <f ca="1">RANDBETWEEN(70,130)/100*Tabla1[[#This Row],[Valor Meta 2019]]</f>
        <v>14212.66</v>
      </c>
      <c r="H2471" s="40">
        <f ca="1">RANDBETWEEN(70,120)/100*Tabla1[[#This Row],[Valor Real 2019]]</f>
        <v>14354.786599999999</v>
      </c>
    </row>
    <row r="2472" spans="2:8" x14ac:dyDescent="0.25">
      <c r="B2472" s="33" t="s">
        <v>28</v>
      </c>
      <c r="C2472" s="36" t="str">
        <f ca="1">VLOOKUP(Tabla1[[#This Row],[Cuenta]],TABLAS!$C:$D,2,0)</f>
        <v>SERVICIOS DE TERCEROS</v>
      </c>
      <c r="D2472" s="33" t="s">
        <v>39</v>
      </c>
      <c r="E2472" s="39" t="str">
        <f ca="1">VLOOKUP(RANDBETWEEN(1,65),TABLAS!$B$4:$D$68,2,0)</f>
        <v>Limpieza</v>
      </c>
      <c r="F2472" s="41">
        <f t="shared" ca="1" si="38"/>
        <v>11286</v>
      </c>
      <c r="G2472" s="41">
        <f ca="1">RANDBETWEEN(70,130)/100*Tabla1[[#This Row],[Valor Meta 2019]]</f>
        <v>8351.64</v>
      </c>
      <c r="H2472" s="40">
        <f ca="1">RANDBETWEEN(70,120)/100*Tabla1[[#This Row],[Valor Real 2019]]</f>
        <v>8769.2219999999998</v>
      </c>
    </row>
    <row r="2473" spans="2:8" x14ac:dyDescent="0.25">
      <c r="B2473" s="33" t="s">
        <v>28</v>
      </c>
      <c r="C2473" s="36" t="str">
        <f ca="1">VLOOKUP(Tabla1[[#This Row],[Cuenta]],TABLAS!$C:$D,2,0)</f>
        <v>PERSONAL</v>
      </c>
      <c r="D2473" s="33" t="s">
        <v>39</v>
      </c>
      <c r="E2473" s="39" t="str">
        <f ca="1">VLOOKUP(RANDBETWEEN(1,65),TABLAS!$B$4:$D$68,2,0)</f>
        <v>Incentivo por cese</v>
      </c>
      <c r="F2473" s="41">
        <f t="shared" ca="1" si="38"/>
        <v>10762</v>
      </c>
      <c r="G2473" s="41">
        <f ca="1">RANDBETWEEN(70,130)/100*Tabla1[[#This Row],[Valor Meta 2019]]</f>
        <v>9147.6999999999989</v>
      </c>
      <c r="H2473" s="40">
        <f ca="1">RANDBETWEEN(70,120)/100*Tabla1[[#This Row],[Valor Real 2019]]</f>
        <v>6860.7749999999996</v>
      </c>
    </row>
    <row r="2474" spans="2:8" x14ac:dyDescent="0.25">
      <c r="B2474" s="33" t="s">
        <v>28</v>
      </c>
      <c r="C2474" s="36" t="str">
        <f ca="1">VLOOKUP(Tabla1[[#This Row],[Cuenta]],TABLAS!$C:$D,2,0)</f>
        <v>PERSONAL</v>
      </c>
      <c r="D2474" s="33" t="s">
        <v>39</v>
      </c>
      <c r="E2474" s="39" t="str">
        <f ca="1">VLOOKUP(RANDBETWEEN(1,65),TABLAS!$B$4:$D$68,2,0)</f>
        <v>Gratif. Ordinarias Empleados</v>
      </c>
      <c r="F2474" s="41">
        <f t="shared" ca="1" si="38"/>
        <v>29394</v>
      </c>
      <c r="G2474" s="41">
        <f ca="1">RANDBETWEEN(70,130)/100*Tabla1[[#This Row],[Valor Meta 2019]]</f>
        <v>35272.799999999996</v>
      </c>
      <c r="H2474" s="40">
        <f ca="1">RANDBETWEEN(70,120)/100*Tabla1[[#This Row],[Valor Real 2019]]</f>
        <v>27865.511999999999</v>
      </c>
    </row>
    <row r="2475" spans="2:8" x14ac:dyDescent="0.25">
      <c r="B2475" s="33" t="s">
        <v>28</v>
      </c>
      <c r="C2475" s="36" t="str">
        <f ca="1">VLOOKUP(Tabla1[[#This Row],[Cuenta]],TABLAS!$C:$D,2,0)</f>
        <v>PERSONAL</v>
      </c>
      <c r="D2475" s="33" t="s">
        <v>39</v>
      </c>
      <c r="E2475" s="39" t="str">
        <f ca="1">VLOOKUP(RANDBETWEEN(1,65),TABLAS!$B$4:$D$68,2,0)</f>
        <v>Descanso medico</v>
      </c>
      <c r="F2475" s="41">
        <f t="shared" ca="1" si="38"/>
        <v>18350</v>
      </c>
      <c r="G2475" s="41">
        <f ca="1">RANDBETWEEN(70,130)/100*Tabla1[[#This Row],[Valor Meta 2019]]</f>
        <v>17983</v>
      </c>
      <c r="H2475" s="40">
        <f ca="1">RANDBETWEEN(70,120)/100*Tabla1[[#This Row],[Valor Real 2019]]</f>
        <v>15825.04</v>
      </c>
    </row>
    <row r="2476" spans="2:8" x14ac:dyDescent="0.25">
      <c r="B2476" s="33" t="s">
        <v>28</v>
      </c>
      <c r="C2476" s="36" t="str">
        <f ca="1">VLOOKUP(Tabla1[[#This Row],[Cuenta]],TABLAS!$C:$D,2,0)</f>
        <v>SERVICIOS DE TERCEROS</v>
      </c>
      <c r="D2476" s="33" t="s">
        <v>39</v>
      </c>
      <c r="E2476" s="39" t="str">
        <f ca="1">VLOOKUP(RANDBETWEEN(1,65),TABLAS!$B$4:$D$68,2,0)</f>
        <v>Gasto de viaje</v>
      </c>
      <c r="F2476" s="41">
        <f t="shared" ca="1" si="38"/>
        <v>9631</v>
      </c>
      <c r="G2476" s="41">
        <f ca="1">RANDBETWEEN(70,130)/100*Tabla1[[#This Row],[Valor Meta 2019]]</f>
        <v>10786.720000000001</v>
      </c>
      <c r="H2476" s="40">
        <f ca="1">RANDBETWEEN(70,120)/100*Tabla1[[#This Row],[Valor Real 2019]]</f>
        <v>10355.251200000001</v>
      </c>
    </row>
    <row r="2477" spans="2:8" x14ac:dyDescent="0.25">
      <c r="B2477" s="33" t="s">
        <v>28</v>
      </c>
      <c r="C2477" s="36" t="str">
        <f ca="1">VLOOKUP(Tabla1[[#This Row],[Cuenta]],TABLAS!$C:$D,2,0)</f>
        <v>DEPRECIACIÓN, MAQ Y EQUIPOS</v>
      </c>
      <c r="D2477" s="33" t="s">
        <v>40</v>
      </c>
      <c r="E2477" s="39" t="str">
        <f ca="1">VLOOKUP(RANDBETWEEN(1,65),TABLAS!$B$4:$D$68,2,0)</f>
        <v>Deprec.Maquinarias Costo</v>
      </c>
      <c r="F2477" s="41">
        <f t="shared" ca="1" si="38"/>
        <v>18616</v>
      </c>
      <c r="G2477" s="41">
        <f ca="1">RANDBETWEEN(70,130)/100*Tabla1[[#This Row],[Valor Meta 2019]]</f>
        <v>13962</v>
      </c>
      <c r="H2477" s="40">
        <f ca="1">RANDBETWEEN(70,120)/100*Tabla1[[#This Row],[Valor Real 2019]]</f>
        <v>13822.38</v>
      </c>
    </row>
    <row r="2478" spans="2:8" x14ac:dyDescent="0.25">
      <c r="B2478" s="33" t="s">
        <v>28</v>
      </c>
      <c r="C2478" s="36" t="str">
        <f ca="1">VLOOKUP(Tabla1[[#This Row],[Cuenta]],TABLAS!$C:$D,2,0)</f>
        <v>DEPRECIACIÓN, MAQ Y EQUIPOS</v>
      </c>
      <c r="D2478" s="33" t="s">
        <v>40</v>
      </c>
      <c r="E2478" s="39" t="str">
        <f ca="1">VLOOKUP(RANDBETWEEN(1,65),TABLAS!$B$4:$D$68,2,0)</f>
        <v>Perd. med-desmedros / merma</v>
      </c>
      <c r="F2478" s="41">
        <f t="shared" ca="1" si="38"/>
        <v>18751</v>
      </c>
      <c r="G2478" s="41">
        <f ca="1">RANDBETWEEN(70,130)/100*Tabla1[[#This Row],[Valor Meta 2019]]</f>
        <v>21938.67</v>
      </c>
      <c r="H2478" s="40">
        <f ca="1">RANDBETWEEN(70,120)/100*Tabla1[[#This Row],[Valor Real 2019]]</f>
        <v>24571.310400000002</v>
      </c>
    </row>
    <row r="2479" spans="2:8" x14ac:dyDescent="0.25">
      <c r="B2479" s="33" t="s">
        <v>28</v>
      </c>
      <c r="C2479" s="36" t="str">
        <f ca="1">VLOOKUP(Tabla1[[#This Row],[Cuenta]],TABLAS!$C:$D,2,0)</f>
        <v>PERSONAL</v>
      </c>
      <c r="D2479" s="33" t="s">
        <v>40</v>
      </c>
      <c r="E2479" s="39" t="str">
        <f ca="1">VLOOKUP(RANDBETWEEN(1,65),TABLAS!$B$4:$D$68,2,0)</f>
        <v>Consumos</v>
      </c>
      <c r="F2479" s="41">
        <f t="shared" ca="1" si="38"/>
        <v>19952</v>
      </c>
      <c r="G2479" s="41">
        <f ca="1">RANDBETWEEN(70,130)/100*Tabla1[[#This Row],[Valor Meta 2019]]</f>
        <v>13966.4</v>
      </c>
      <c r="H2479" s="40">
        <f ca="1">RANDBETWEEN(70,120)/100*Tabla1[[#This Row],[Valor Real 2019]]</f>
        <v>14944.048000000001</v>
      </c>
    </row>
    <row r="2480" spans="2:8" x14ac:dyDescent="0.25">
      <c r="B2480" s="33" t="s">
        <v>28</v>
      </c>
      <c r="C2480" s="36" t="str">
        <f ca="1">VLOOKUP(Tabla1[[#This Row],[Cuenta]],TABLAS!$C:$D,2,0)</f>
        <v>SERVICIOS DE TERCEROS</v>
      </c>
      <c r="D2480" s="33" t="s">
        <v>40</v>
      </c>
      <c r="E2480" s="39" t="str">
        <f ca="1">VLOOKUP(RANDBETWEEN(1,65),TABLAS!$B$4:$D$68,2,0)</f>
        <v>Flete Local</v>
      </c>
      <c r="F2480" s="41">
        <f t="shared" ca="1" si="38"/>
        <v>18176</v>
      </c>
      <c r="G2480" s="41">
        <f ca="1">RANDBETWEEN(70,130)/100*Tabla1[[#This Row],[Valor Meta 2019]]</f>
        <v>15086.08</v>
      </c>
      <c r="H2480" s="40">
        <f ca="1">RANDBETWEEN(70,120)/100*Tabla1[[#This Row],[Valor Real 2019]]</f>
        <v>16745.5488</v>
      </c>
    </row>
    <row r="2481" spans="2:8" x14ac:dyDescent="0.25">
      <c r="B2481" s="33" t="s">
        <v>28</v>
      </c>
      <c r="C2481" s="36" t="str">
        <f ca="1">VLOOKUP(Tabla1[[#This Row],[Cuenta]],TABLAS!$C:$D,2,0)</f>
        <v>PERSONAL</v>
      </c>
      <c r="D2481" s="33" t="s">
        <v>40</v>
      </c>
      <c r="E2481" s="39" t="str">
        <f ca="1">VLOOKUP(RANDBETWEEN(1,65),TABLAS!$B$4:$D$68,2,0)</f>
        <v>Consumos</v>
      </c>
      <c r="F2481" s="41">
        <f t="shared" ca="1" si="38"/>
        <v>21333</v>
      </c>
      <c r="G2481" s="41">
        <f ca="1">RANDBETWEEN(70,130)/100*Tabla1[[#This Row],[Valor Meta 2019]]</f>
        <v>20266.349999999999</v>
      </c>
      <c r="H2481" s="40">
        <f ca="1">RANDBETWEEN(70,120)/100*Tabla1[[#This Row],[Valor Real 2019]]</f>
        <v>18037.051499999998</v>
      </c>
    </row>
    <row r="2482" spans="2:8" x14ac:dyDescent="0.25">
      <c r="B2482" s="33" t="s">
        <v>28</v>
      </c>
      <c r="C2482" s="36" t="str">
        <f ca="1">VLOOKUP(Tabla1[[#This Row],[Cuenta]],TABLAS!$C:$D,2,0)</f>
        <v>SERVICIOS DE TERCEROS</v>
      </c>
      <c r="D2482" s="33" t="s">
        <v>40</v>
      </c>
      <c r="E2482" s="39" t="str">
        <f ca="1">VLOOKUP(RANDBETWEEN(1,65),TABLAS!$B$4:$D$68,2,0)</f>
        <v>Servicio de montacarga</v>
      </c>
      <c r="F2482" s="41">
        <f t="shared" ca="1" si="38"/>
        <v>9950</v>
      </c>
      <c r="G2482" s="41">
        <f ca="1">RANDBETWEEN(70,130)/100*Tabla1[[#This Row],[Valor Meta 2019]]</f>
        <v>7960</v>
      </c>
      <c r="H2482" s="40">
        <f ca="1">RANDBETWEEN(70,120)/100*Tabla1[[#This Row],[Valor Real 2019]]</f>
        <v>8517.2000000000007</v>
      </c>
    </row>
    <row r="2483" spans="2:8" x14ac:dyDescent="0.25">
      <c r="B2483" s="33" t="s">
        <v>28</v>
      </c>
      <c r="C2483" s="36" t="str">
        <f ca="1">VLOOKUP(Tabla1[[#This Row],[Cuenta]],TABLAS!$C:$D,2,0)</f>
        <v>PERSONAL</v>
      </c>
      <c r="D2483" s="33" t="s">
        <v>40</v>
      </c>
      <c r="E2483" s="39" t="str">
        <f ca="1">VLOOKUP(RANDBETWEEN(1,65),TABLAS!$B$4:$D$68,2,0)</f>
        <v>ESSALUD-RÚgimen de prestaciones de salud</v>
      </c>
      <c r="F2483" s="41">
        <f t="shared" ca="1" si="38"/>
        <v>16056</v>
      </c>
      <c r="G2483" s="41">
        <f ca="1">RANDBETWEEN(70,130)/100*Tabla1[[#This Row],[Valor Meta 2019]]</f>
        <v>15734.88</v>
      </c>
      <c r="H2483" s="40">
        <f ca="1">RANDBETWEEN(70,120)/100*Tabla1[[#This Row],[Valor Real 2019]]</f>
        <v>11958.5088</v>
      </c>
    </row>
    <row r="2484" spans="2:8" x14ac:dyDescent="0.25">
      <c r="B2484" s="33" t="s">
        <v>28</v>
      </c>
      <c r="C2484" s="36" t="str">
        <f ca="1">VLOOKUP(Tabla1[[#This Row],[Cuenta]],TABLAS!$C:$D,2,0)</f>
        <v>GESTIÓN</v>
      </c>
      <c r="D2484" s="33" t="s">
        <v>40</v>
      </c>
      <c r="E2484" s="39" t="str">
        <f ca="1">VLOOKUP(RANDBETWEEN(1,65),TABLAS!$B$4:$D$68,2,0)</f>
        <v>comprobantes de pago</v>
      </c>
      <c r="F2484" s="41">
        <f t="shared" ca="1" si="38"/>
        <v>8557</v>
      </c>
      <c r="G2484" s="41">
        <f ca="1">RANDBETWEEN(70,130)/100*Tabla1[[#This Row],[Valor Meta 2019]]</f>
        <v>7444.59</v>
      </c>
      <c r="H2484" s="40">
        <f ca="1">RANDBETWEEN(70,120)/100*Tabla1[[#This Row],[Valor Real 2019]]</f>
        <v>7667.9277000000002</v>
      </c>
    </row>
    <row r="2485" spans="2:8" x14ac:dyDescent="0.25">
      <c r="B2485" s="33" t="s">
        <v>28</v>
      </c>
      <c r="C2485" s="36" t="str">
        <f ca="1">VLOOKUP(Tabla1[[#This Row],[Cuenta]],TABLAS!$C:$D,2,0)</f>
        <v>SERVICIOS DE TERCEROS</v>
      </c>
      <c r="D2485" s="33" t="s">
        <v>41</v>
      </c>
      <c r="E2485" s="39" t="str">
        <f ca="1">VLOOKUP(RANDBETWEEN(1,65),TABLAS!$B$4:$D$68,2,0)</f>
        <v>Aporte Publicitario</v>
      </c>
      <c r="F2485" s="41">
        <f t="shared" ca="1" si="38"/>
        <v>29111</v>
      </c>
      <c r="G2485" s="41">
        <f ca="1">RANDBETWEEN(70,130)/100*Tabla1[[#This Row],[Valor Meta 2019]]</f>
        <v>26199.9</v>
      </c>
      <c r="H2485" s="40">
        <f ca="1">RANDBETWEEN(70,120)/100*Tabla1[[#This Row],[Valor Real 2019]]</f>
        <v>27771.894000000004</v>
      </c>
    </row>
    <row r="2486" spans="2:8" x14ac:dyDescent="0.25">
      <c r="B2486" s="33" t="s">
        <v>28</v>
      </c>
      <c r="C2486" s="36" t="str">
        <f ca="1">VLOOKUP(Tabla1[[#This Row],[Cuenta]],TABLAS!$C:$D,2,0)</f>
        <v>DEPRECIACIÓN, MAQ Y EQUIPOS</v>
      </c>
      <c r="D2486" s="33" t="s">
        <v>41</v>
      </c>
      <c r="E2486" s="39" t="str">
        <f ca="1">VLOOKUP(RANDBETWEEN(1,65),TABLAS!$B$4:$D$68,2,0)</f>
        <v>Deprec.Maquinarias leasing</v>
      </c>
      <c r="F2486" s="41">
        <f t="shared" ca="1" si="38"/>
        <v>28631</v>
      </c>
      <c r="G2486" s="41">
        <f ca="1">RANDBETWEEN(70,130)/100*Tabla1[[#This Row],[Valor Meta 2019]]</f>
        <v>26340.52</v>
      </c>
      <c r="H2486" s="40">
        <f ca="1">RANDBETWEEN(70,120)/100*Tabla1[[#This Row],[Valor Real 2019]]</f>
        <v>30818.4084</v>
      </c>
    </row>
    <row r="2487" spans="2:8" x14ac:dyDescent="0.25">
      <c r="B2487" s="33" t="s">
        <v>28</v>
      </c>
      <c r="C2487" s="36" t="str">
        <f ca="1">VLOOKUP(Tabla1[[#This Row],[Cuenta]],TABLAS!$C:$D,2,0)</f>
        <v>GESTIÓN</v>
      </c>
      <c r="D2487" s="33" t="s">
        <v>41</v>
      </c>
      <c r="E2487" s="39" t="str">
        <f ca="1">VLOOKUP(RANDBETWEEN(1,65),TABLAS!$B$4:$D$68,2,0)</f>
        <v>comprobantes de pago</v>
      </c>
      <c r="F2487" s="41">
        <f t="shared" ca="1" si="38"/>
        <v>29657</v>
      </c>
      <c r="G2487" s="41">
        <f ca="1">RANDBETWEEN(70,130)/100*Tabla1[[#This Row],[Valor Meta 2019]]</f>
        <v>37960.959999999999</v>
      </c>
      <c r="H2487" s="40">
        <f ca="1">RANDBETWEEN(70,120)/100*Tabla1[[#This Row],[Valor Real 2019]]</f>
        <v>27331.891199999998</v>
      </c>
    </row>
    <row r="2488" spans="2:8" x14ac:dyDescent="0.25">
      <c r="B2488" s="33" t="s">
        <v>28</v>
      </c>
      <c r="C2488" s="36" t="str">
        <f ca="1">VLOOKUP(Tabla1[[#This Row],[Cuenta]],TABLAS!$C:$D,2,0)</f>
        <v>DEPRECIACIÓN, MAQ Y EQUIPOS</v>
      </c>
      <c r="D2488" s="33" t="s">
        <v>41</v>
      </c>
      <c r="E2488" s="39" t="str">
        <f ca="1">VLOOKUP(RANDBETWEEN(1,65),TABLAS!$B$4:$D$68,2,0)</f>
        <v>Deprec.Maquinarias Costo</v>
      </c>
      <c r="F2488" s="41">
        <f t="shared" ca="1" si="38"/>
        <v>18717</v>
      </c>
      <c r="G2488" s="41">
        <f ca="1">RANDBETWEEN(70,130)/100*Tabla1[[#This Row],[Valor Meta 2019]]</f>
        <v>21898.89</v>
      </c>
      <c r="H2488" s="40">
        <f ca="1">RANDBETWEEN(70,120)/100*Tabla1[[#This Row],[Valor Real 2019]]</f>
        <v>16862.1453</v>
      </c>
    </row>
    <row r="2489" spans="2:8" x14ac:dyDescent="0.25">
      <c r="B2489" s="33" t="s">
        <v>28</v>
      </c>
      <c r="C2489" s="36" t="str">
        <f ca="1">VLOOKUP(Tabla1[[#This Row],[Cuenta]],TABLAS!$C:$D,2,0)</f>
        <v>GESTIÓN</v>
      </c>
      <c r="D2489" s="33" t="s">
        <v>41</v>
      </c>
      <c r="E2489" s="39" t="str">
        <f ca="1">VLOOKUP(RANDBETWEEN(1,65),TABLAS!$B$4:$D$68,2,0)</f>
        <v>Suministros diversos</v>
      </c>
      <c r="F2489" s="41">
        <f t="shared" ca="1" si="38"/>
        <v>27872</v>
      </c>
      <c r="G2489" s="41">
        <f ca="1">RANDBETWEEN(70,130)/100*Tabla1[[#This Row],[Valor Meta 2019]]</f>
        <v>22297.600000000002</v>
      </c>
      <c r="H2489" s="40">
        <f ca="1">RANDBETWEEN(70,120)/100*Tabla1[[#This Row],[Valor Real 2019]]</f>
        <v>20959.744000000002</v>
      </c>
    </row>
    <row r="2490" spans="2:8" x14ac:dyDescent="0.25">
      <c r="B2490" s="33" t="s">
        <v>28</v>
      </c>
      <c r="C2490" s="36" t="str">
        <f ca="1">VLOOKUP(Tabla1[[#This Row],[Cuenta]],TABLAS!$C:$D,2,0)</f>
        <v>GESTIÓN</v>
      </c>
      <c r="D2490" s="33" t="s">
        <v>41</v>
      </c>
      <c r="E2490" s="39" t="str">
        <f ca="1">VLOOKUP(RANDBETWEEN(1,65),TABLAS!$B$4:$D$68,2,0)</f>
        <v>Arbitrios municipales</v>
      </c>
      <c r="F2490" s="41">
        <f t="shared" ca="1" si="38"/>
        <v>22636</v>
      </c>
      <c r="G2490" s="41">
        <f ca="1">RANDBETWEEN(70,130)/100*Tabla1[[#This Row],[Valor Meta 2019]]</f>
        <v>23994.16</v>
      </c>
      <c r="H2490" s="40">
        <f ca="1">RANDBETWEEN(70,120)/100*Tabla1[[#This Row],[Valor Real 2019]]</f>
        <v>20874.9192</v>
      </c>
    </row>
    <row r="2491" spans="2:8" x14ac:dyDescent="0.25">
      <c r="B2491" s="33" t="s">
        <v>28</v>
      </c>
      <c r="C2491" s="36" t="str">
        <f ca="1">VLOOKUP(Tabla1[[#This Row],[Cuenta]],TABLAS!$C:$D,2,0)</f>
        <v>GESTIÓN</v>
      </c>
      <c r="D2491" s="33" t="s">
        <v>42</v>
      </c>
      <c r="E2491" s="39" t="str">
        <f ca="1">VLOOKUP(RANDBETWEEN(1,65),TABLAS!$B$4:$D$68,2,0)</f>
        <v>Otros-Gastos Reparables</v>
      </c>
      <c r="F2491" s="41">
        <f t="shared" ca="1" si="38"/>
        <v>26296</v>
      </c>
      <c r="G2491" s="41">
        <f ca="1">RANDBETWEEN(70,130)/100*Tabla1[[#This Row],[Valor Meta 2019]]</f>
        <v>33921.840000000004</v>
      </c>
      <c r="H2491" s="40">
        <f ca="1">RANDBETWEEN(70,120)/100*Tabla1[[#This Row],[Valor Real 2019]]</f>
        <v>31547.311200000004</v>
      </c>
    </row>
    <row r="2492" spans="2:8" x14ac:dyDescent="0.25">
      <c r="B2492" s="33" t="s">
        <v>28</v>
      </c>
      <c r="C2492" s="36" t="str">
        <f ca="1">VLOOKUP(Tabla1[[#This Row],[Cuenta]],TABLAS!$C:$D,2,0)</f>
        <v>DEPRECIACIÓN, MAQ Y EQUIPOS</v>
      </c>
      <c r="D2492" s="33" t="s">
        <v>42</v>
      </c>
      <c r="E2492" s="39" t="str">
        <f ca="1">VLOOKUP(RANDBETWEEN(1,65),TABLAS!$B$4:$D$68,2,0)</f>
        <v>Deprec.Equipo de transporte Costo</v>
      </c>
      <c r="F2492" s="41">
        <f t="shared" ca="1" si="38"/>
        <v>23241</v>
      </c>
      <c r="G2492" s="41">
        <f ca="1">RANDBETWEEN(70,130)/100*Tabla1[[#This Row],[Valor Meta 2019]]</f>
        <v>27656.789999999997</v>
      </c>
      <c r="H2492" s="40">
        <f ca="1">RANDBETWEEN(70,120)/100*Tabla1[[#This Row],[Valor Real 2019]]</f>
        <v>19636.320899999999</v>
      </c>
    </row>
    <row r="2493" spans="2:8" x14ac:dyDescent="0.25">
      <c r="B2493" s="33" t="s">
        <v>28</v>
      </c>
      <c r="C2493" s="36" t="str">
        <f ca="1">VLOOKUP(Tabla1[[#This Row],[Cuenta]],TABLAS!$C:$D,2,0)</f>
        <v>DEPRECIACIÓN, MAQ Y EQUIPOS</v>
      </c>
      <c r="D2493" s="33" t="s">
        <v>42</v>
      </c>
      <c r="E2493" s="39" t="str">
        <f ca="1">VLOOKUP(RANDBETWEEN(1,65),TABLAS!$B$4:$D$68,2,0)</f>
        <v>Deprec.Equipos diversos Costo</v>
      </c>
      <c r="F2493" s="41">
        <f t="shared" ca="1" si="38"/>
        <v>19215</v>
      </c>
      <c r="G2493" s="41">
        <f ca="1">RANDBETWEEN(70,130)/100*Tabla1[[#This Row],[Valor Meta 2019]]</f>
        <v>23442.3</v>
      </c>
      <c r="H2493" s="40">
        <f ca="1">RANDBETWEEN(70,120)/100*Tabla1[[#This Row],[Valor Real 2019]]</f>
        <v>24848.838</v>
      </c>
    </row>
    <row r="2494" spans="2:8" x14ac:dyDescent="0.25">
      <c r="B2494" s="33" t="s">
        <v>28</v>
      </c>
      <c r="C2494" s="36" t="str">
        <f ca="1">VLOOKUP(Tabla1[[#This Row],[Cuenta]],TABLAS!$C:$D,2,0)</f>
        <v>DEPRECIACIÓN, MAQ Y EQUIPOS</v>
      </c>
      <c r="D2494" s="33" t="s">
        <v>42</v>
      </c>
      <c r="E2494" s="39" t="str">
        <f ca="1">VLOOKUP(RANDBETWEEN(1,65),TABLAS!$B$4:$D$68,2,0)</f>
        <v>Deprec. Edificaciones leasing</v>
      </c>
      <c r="F2494" s="41">
        <f t="shared" ca="1" si="38"/>
        <v>11518</v>
      </c>
      <c r="G2494" s="41">
        <f ca="1">RANDBETWEEN(70,130)/100*Tabla1[[#This Row],[Valor Meta 2019]]</f>
        <v>9444.76</v>
      </c>
      <c r="H2494" s="40">
        <f ca="1">RANDBETWEEN(70,120)/100*Tabla1[[#This Row],[Valor Real 2019]]</f>
        <v>8783.6268</v>
      </c>
    </row>
    <row r="2495" spans="2:8" x14ac:dyDescent="0.25">
      <c r="B2495" s="33" t="s">
        <v>28</v>
      </c>
      <c r="C2495" s="36" t="str">
        <f ca="1">VLOOKUP(Tabla1[[#This Row],[Cuenta]],TABLAS!$C:$D,2,0)</f>
        <v>PERSONAL</v>
      </c>
      <c r="D2495" s="33" t="s">
        <v>42</v>
      </c>
      <c r="E2495" s="39" t="str">
        <f ca="1">VLOOKUP(RANDBETWEEN(1,65),TABLAS!$B$4:$D$68,2,0)</f>
        <v>Participacion de utilidades</v>
      </c>
      <c r="F2495" s="41">
        <f t="shared" ca="1" si="38"/>
        <v>19357</v>
      </c>
      <c r="G2495" s="41">
        <f ca="1">RANDBETWEEN(70,130)/100*Tabla1[[#This Row],[Valor Meta 2019]]</f>
        <v>24389.82</v>
      </c>
      <c r="H2495" s="40">
        <f ca="1">RANDBETWEEN(70,120)/100*Tabla1[[#This Row],[Valor Real 2019]]</f>
        <v>27316.598400000003</v>
      </c>
    </row>
    <row r="2496" spans="2:8" x14ac:dyDescent="0.25">
      <c r="B2496" s="33" t="s">
        <v>28</v>
      </c>
      <c r="C2496" s="36" t="str">
        <f ca="1">VLOOKUP(Tabla1[[#This Row],[Cuenta]],TABLAS!$C:$D,2,0)</f>
        <v>GESTIÓN</v>
      </c>
      <c r="D2496" s="33" t="s">
        <v>42</v>
      </c>
      <c r="E2496" s="39" t="str">
        <f ca="1">VLOOKUP(RANDBETWEEN(1,65),TABLAS!$B$4:$D$68,2,0)</f>
        <v>SOAT</v>
      </c>
      <c r="F2496" s="41">
        <f t="shared" ca="1" si="38"/>
        <v>15530</v>
      </c>
      <c r="G2496" s="41">
        <f ca="1">RANDBETWEEN(70,130)/100*Tabla1[[#This Row],[Valor Meta 2019]]</f>
        <v>16306.5</v>
      </c>
      <c r="H2496" s="40">
        <f ca="1">RANDBETWEEN(70,120)/100*Tabla1[[#This Row],[Valor Real 2019]]</f>
        <v>12719.07</v>
      </c>
    </row>
    <row r="2497" spans="2:8" x14ac:dyDescent="0.25">
      <c r="B2497" s="33" t="s">
        <v>28</v>
      </c>
      <c r="C2497" s="36" t="str">
        <f ca="1">VLOOKUP(Tabla1[[#This Row],[Cuenta]],TABLAS!$C:$D,2,0)</f>
        <v>DEPRECIACIÓN, MAQ Y EQUIPOS</v>
      </c>
      <c r="D2497" s="33" t="s">
        <v>42</v>
      </c>
      <c r="E2497" s="39" t="str">
        <f ca="1">VLOOKUP(RANDBETWEEN(1,65),TABLAS!$B$4:$D$68,2,0)</f>
        <v>Perd. med-desmedros / merma</v>
      </c>
      <c r="F2497" s="41">
        <f t="shared" ca="1" si="38"/>
        <v>23530</v>
      </c>
      <c r="G2497" s="41">
        <f ca="1">RANDBETWEEN(70,130)/100*Tabla1[[#This Row],[Valor Meta 2019]]</f>
        <v>16941.599999999999</v>
      </c>
      <c r="H2497" s="40">
        <f ca="1">RANDBETWEEN(70,120)/100*Tabla1[[#This Row],[Valor Real 2019]]</f>
        <v>12875.615999999998</v>
      </c>
    </row>
    <row r="2498" spans="2:8" x14ac:dyDescent="0.25">
      <c r="B2498" s="33" t="s">
        <v>28</v>
      </c>
      <c r="C2498" s="36" t="str">
        <f ca="1">VLOOKUP(Tabla1[[#This Row],[Cuenta]],TABLAS!$C:$D,2,0)</f>
        <v>PERSONAL</v>
      </c>
      <c r="D2498" s="33" t="s">
        <v>42</v>
      </c>
      <c r="E2498" s="39" t="str">
        <f ca="1">VLOOKUP(RANDBETWEEN(1,65),TABLAS!$B$4:$D$68,2,0)</f>
        <v>Movilidad y/o servicio de Transporte</v>
      </c>
      <c r="F2498" s="41">
        <f t="shared" ca="1" si="38"/>
        <v>13794</v>
      </c>
      <c r="G2498" s="41">
        <f ca="1">RANDBETWEEN(70,130)/100*Tabla1[[#This Row],[Valor Meta 2019]]</f>
        <v>11173.140000000001</v>
      </c>
      <c r="H2498" s="40">
        <f ca="1">RANDBETWEEN(70,120)/100*Tabla1[[#This Row],[Valor Real 2019]]</f>
        <v>9944.0946000000004</v>
      </c>
    </row>
    <row r="2499" spans="2:8" x14ac:dyDescent="0.25">
      <c r="B2499" s="33" t="s">
        <v>28</v>
      </c>
      <c r="C2499" s="36" t="str">
        <f ca="1">VLOOKUP(Tabla1[[#This Row],[Cuenta]],TABLAS!$C:$D,2,0)</f>
        <v>PERSONAL</v>
      </c>
      <c r="D2499" s="33" t="s">
        <v>42</v>
      </c>
      <c r="E2499" s="39" t="str">
        <f ca="1">VLOOKUP(RANDBETWEEN(1,65),TABLAS!$B$4:$D$68,2,0)</f>
        <v>Gratificaciones Extraordinarias Empleados</v>
      </c>
      <c r="F2499" s="41">
        <f t="shared" ca="1" si="38"/>
        <v>12804</v>
      </c>
      <c r="G2499" s="41">
        <f ca="1">RANDBETWEEN(70,130)/100*Tabla1[[#This Row],[Valor Meta 2019]]</f>
        <v>11523.6</v>
      </c>
      <c r="H2499" s="40">
        <f ca="1">RANDBETWEEN(70,120)/100*Tabla1[[#This Row],[Valor Real 2019]]</f>
        <v>9910.2960000000003</v>
      </c>
    </row>
    <row r="2500" spans="2:8" x14ac:dyDescent="0.25">
      <c r="B2500" s="33" t="s">
        <v>28</v>
      </c>
      <c r="C2500" s="36" t="str">
        <f ca="1">VLOOKUP(Tabla1[[#This Row],[Cuenta]],TABLAS!$C:$D,2,0)</f>
        <v>DEPRECIACIÓN, MAQ Y EQUIPOS</v>
      </c>
      <c r="D2500" s="33" t="s">
        <v>42</v>
      </c>
      <c r="E2500" s="39" t="str">
        <f ca="1">VLOOKUP(RANDBETWEEN(1,65),TABLAS!$B$4:$D$68,2,0)</f>
        <v>Deprc.Muebles y enseres leasing</v>
      </c>
      <c r="F2500" s="41">
        <f t="shared" ca="1" si="38"/>
        <v>25670</v>
      </c>
      <c r="G2500" s="41">
        <f ca="1">RANDBETWEEN(70,130)/100*Tabla1[[#This Row],[Valor Meta 2019]]</f>
        <v>25156.6</v>
      </c>
      <c r="H2500" s="40">
        <f ca="1">RANDBETWEEN(70,120)/100*Tabla1[[#This Row],[Valor Real 2019]]</f>
        <v>27420.694</v>
      </c>
    </row>
    <row r="2501" spans="2:8" x14ac:dyDescent="0.25">
      <c r="B2501" s="33" t="s">
        <v>28</v>
      </c>
      <c r="C2501" s="36" t="str">
        <f ca="1">VLOOKUP(Tabla1[[#This Row],[Cuenta]],TABLAS!$C:$D,2,0)</f>
        <v>PERSONAL</v>
      </c>
      <c r="D2501" s="33" t="s">
        <v>42</v>
      </c>
      <c r="E2501" s="39" t="str">
        <f ca="1">VLOOKUP(RANDBETWEEN(1,65),TABLAS!$B$4:$D$68,2,0)</f>
        <v>Consumos</v>
      </c>
      <c r="F2501" s="41">
        <f t="shared" ca="1" si="38"/>
        <v>18496</v>
      </c>
      <c r="G2501" s="41">
        <f ca="1">RANDBETWEEN(70,130)/100*Tabla1[[#This Row],[Valor Meta 2019]]</f>
        <v>17756.16</v>
      </c>
      <c r="H2501" s="40">
        <f ca="1">RANDBETWEEN(70,120)/100*Tabla1[[#This Row],[Valor Real 2019]]</f>
        <v>15980.544</v>
      </c>
    </row>
    <row r="2502" spans="2:8" x14ac:dyDescent="0.25">
      <c r="B2502" s="33" t="s">
        <v>28</v>
      </c>
      <c r="C2502" s="36" t="str">
        <f ca="1">VLOOKUP(Tabla1[[#This Row],[Cuenta]],TABLAS!$C:$D,2,0)</f>
        <v>SERVICIOS DE TERCEROS</v>
      </c>
      <c r="D2502" s="33" t="s">
        <v>42</v>
      </c>
      <c r="E2502" s="39" t="str">
        <f ca="1">VLOOKUP(RANDBETWEEN(1,65),TABLAS!$B$4:$D$68,2,0)</f>
        <v>Gtos.reclamos de clientes</v>
      </c>
      <c r="F2502" s="41">
        <f t="shared" ref="F2502:F2565" ca="1" si="39">RANDBETWEEN(8000,30000)</f>
        <v>9072</v>
      </c>
      <c r="G2502" s="41">
        <f ca="1">RANDBETWEEN(70,130)/100*Tabla1[[#This Row],[Valor Meta 2019]]</f>
        <v>6531.84</v>
      </c>
      <c r="H2502" s="40">
        <f ca="1">RANDBETWEEN(70,120)/100*Tabla1[[#This Row],[Valor Real 2019]]</f>
        <v>7642.2527999999993</v>
      </c>
    </row>
    <row r="2503" spans="2:8" x14ac:dyDescent="0.25">
      <c r="B2503" s="33" t="s">
        <v>28</v>
      </c>
      <c r="C2503" s="36" t="str">
        <f ca="1">VLOOKUP(Tabla1[[#This Row],[Cuenta]],TABLAS!$C:$D,2,0)</f>
        <v>SERVICIOS DE TERCEROS</v>
      </c>
      <c r="D2503" s="33" t="s">
        <v>42</v>
      </c>
      <c r="E2503" s="39" t="str">
        <f ca="1">VLOOKUP(RANDBETWEEN(1,65),TABLAS!$B$4:$D$68,2,0)</f>
        <v>Limpieza</v>
      </c>
      <c r="F2503" s="41">
        <f t="shared" ca="1" si="39"/>
        <v>15672</v>
      </c>
      <c r="G2503" s="41">
        <f ca="1">RANDBETWEEN(70,130)/100*Tabla1[[#This Row],[Valor Meta 2019]]</f>
        <v>13321.199999999999</v>
      </c>
      <c r="H2503" s="40">
        <f ca="1">RANDBETWEEN(70,120)/100*Tabla1[[#This Row],[Valor Real 2019]]</f>
        <v>11589.444</v>
      </c>
    </row>
    <row r="2504" spans="2:8" x14ac:dyDescent="0.25">
      <c r="B2504" s="33" t="s">
        <v>28</v>
      </c>
      <c r="C2504" s="36" t="str">
        <f ca="1">VLOOKUP(Tabla1[[#This Row],[Cuenta]],TABLAS!$C:$D,2,0)</f>
        <v>SERVICIOS DE TERCEROS</v>
      </c>
      <c r="D2504" s="33" t="s">
        <v>42</v>
      </c>
      <c r="E2504" s="39" t="str">
        <f ca="1">VLOOKUP(RANDBETWEEN(1,65),TABLAS!$B$4:$D$68,2,0)</f>
        <v>Servicios p·blicos</v>
      </c>
      <c r="F2504" s="41">
        <f t="shared" ca="1" si="39"/>
        <v>27062</v>
      </c>
      <c r="G2504" s="41">
        <f ca="1">RANDBETWEEN(70,130)/100*Tabla1[[#This Row],[Valor Meta 2019]]</f>
        <v>33286.26</v>
      </c>
      <c r="H2504" s="40">
        <f ca="1">RANDBETWEEN(70,120)/100*Tabla1[[#This Row],[Valor Real 2019]]</f>
        <v>37280.611200000007</v>
      </c>
    </row>
    <row r="2505" spans="2:8" x14ac:dyDescent="0.25">
      <c r="B2505" s="33" t="s">
        <v>28</v>
      </c>
      <c r="C2505" s="36" t="str">
        <f ca="1">VLOOKUP(Tabla1[[#This Row],[Cuenta]],TABLAS!$C:$D,2,0)</f>
        <v>DEPRECIACIÓN, MAQ Y EQUIPOS</v>
      </c>
      <c r="D2505" s="33" t="s">
        <v>42</v>
      </c>
      <c r="E2505" s="39" t="str">
        <f ca="1">VLOOKUP(RANDBETWEEN(1,65),TABLAS!$B$4:$D$68,2,0)</f>
        <v>Deprec.Equipo de transporte Costo</v>
      </c>
      <c r="F2505" s="41">
        <f t="shared" ca="1" si="39"/>
        <v>10756</v>
      </c>
      <c r="G2505" s="41">
        <f ca="1">RANDBETWEEN(70,130)/100*Tabla1[[#This Row],[Valor Meta 2019]]</f>
        <v>10325.76</v>
      </c>
      <c r="H2505" s="40">
        <f ca="1">RANDBETWEEN(70,120)/100*Tabla1[[#This Row],[Valor Real 2019]]</f>
        <v>10738.7904</v>
      </c>
    </row>
    <row r="2506" spans="2:8" x14ac:dyDescent="0.25">
      <c r="B2506" s="33" t="s">
        <v>28</v>
      </c>
      <c r="C2506" s="36" t="str">
        <f ca="1">VLOOKUP(Tabla1[[#This Row],[Cuenta]],TABLAS!$C:$D,2,0)</f>
        <v>DEPRECIACIÓN, MAQ Y EQUIPOS</v>
      </c>
      <c r="D2506" s="33" t="s">
        <v>43</v>
      </c>
      <c r="E2506" s="39" t="str">
        <f ca="1">VLOOKUP(RANDBETWEEN(1,65),TABLAS!$B$4:$D$68,2,0)</f>
        <v>Deprc.Muebles y enseres leasing</v>
      </c>
      <c r="F2506" s="41">
        <f t="shared" ca="1" si="39"/>
        <v>8736</v>
      </c>
      <c r="G2506" s="41">
        <f ca="1">RANDBETWEEN(70,130)/100*Tabla1[[#This Row],[Valor Meta 2019]]</f>
        <v>10308.48</v>
      </c>
      <c r="H2506" s="40">
        <f ca="1">RANDBETWEEN(70,120)/100*Tabla1[[#This Row],[Valor Real 2019]]</f>
        <v>11442.4128</v>
      </c>
    </row>
    <row r="2507" spans="2:8" x14ac:dyDescent="0.25">
      <c r="B2507" s="33" t="s">
        <v>28</v>
      </c>
      <c r="C2507" s="36" t="str">
        <f ca="1">VLOOKUP(Tabla1[[#This Row],[Cuenta]],TABLAS!$C:$D,2,0)</f>
        <v>DEPRECIACIÓN, MAQ Y EQUIPOS</v>
      </c>
      <c r="D2507" s="33" t="s">
        <v>43</v>
      </c>
      <c r="E2507" s="39" t="str">
        <f ca="1">VLOOKUP(RANDBETWEEN(1,65),TABLAS!$B$4:$D$68,2,0)</f>
        <v>Amortiz.Software Costo</v>
      </c>
      <c r="F2507" s="41">
        <f t="shared" ca="1" si="39"/>
        <v>29463</v>
      </c>
      <c r="G2507" s="41">
        <f ca="1">RANDBETWEEN(70,130)/100*Tabla1[[#This Row],[Valor Meta 2019]]</f>
        <v>25632.81</v>
      </c>
      <c r="H2507" s="40">
        <f ca="1">RANDBETWEEN(70,120)/100*Tabla1[[#This Row],[Valor Real 2019]]</f>
        <v>22813.2009</v>
      </c>
    </row>
    <row r="2508" spans="2:8" x14ac:dyDescent="0.25">
      <c r="B2508" s="33" t="s">
        <v>28</v>
      </c>
      <c r="C2508" s="36" t="str">
        <f ca="1">VLOOKUP(Tabla1[[#This Row],[Cuenta]],TABLAS!$C:$D,2,0)</f>
        <v>PERSONAL</v>
      </c>
      <c r="D2508" s="33" t="s">
        <v>43</v>
      </c>
      <c r="E2508" s="39" t="str">
        <f ca="1">VLOOKUP(RANDBETWEEN(1,65),TABLAS!$B$4:$D$68,2,0)</f>
        <v>Indemnizacion Despido Arbitrario</v>
      </c>
      <c r="F2508" s="41">
        <f t="shared" ca="1" si="39"/>
        <v>22069</v>
      </c>
      <c r="G2508" s="41">
        <f ca="1">RANDBETWEEN(70,130)/100*Tabla1[[#This Row],[Valor Meta 2019]]</f>
        <v>27586.25</v>
      </c>
      <c r="H2508" s="40">
        <f ca="1">RANDBETWEEN(70,120)/100*Tabla1[[#This Row],[Valor Real 2019]]</f>
        <v>24275.9</v>
      </c>
    </row>
    <row r="2509" spans="2:8" x14ac:dyDescent="0.25">
      <c r="B2509" s="33" t="s">
        <v>28</v>
      </c>
      <c r="C2509" s="36" t="str">
        <f ca="1">VLOOKUP(Tabla1[[#This Row],[Cuenta]],TABLAS!$C:$D,2,0)</f>
        <v>DEPRECIACIÓN, MAQ Y EQUIPOS</v>
      </c>
      <c r="D2509" s="33" t="s">
        <v>43</v>
      </c>
      <c r="E2509" s="39" t="str">
        <f ca="1">VLOOKUP(RANDBETWEEN(1,65),TABLAS!$B$4:$D$68,2,0)</f>
        <v>Perdida medicion activos-MercaderÝa Difer.inventar</v>
      </c>
      <c r="F2509" s="41">
        <f t="shared" ca="1" si="39"/>
        <v>22092</v>
      </c>
      <c r="G2509" s="41">
        <f ca="1">RANDBETWEEN(70,130)/100*Tabla1[[#This Row],[Valor Meta 2019]]</f>
        <v>26731.32</v>
      </c>
      <c r="H2509" s="40">
        <f ca="1">RANDBETWEEN(70,120)/100*Tabla1[[#This Row],[Valor Real 2019]]</f>
        <v>22186.995599999998</v>
      </c>
    </row>
    <row r="2510" spans="2:8" x14ac:dyDescent="0.25">
      <c r="B2510" s="33" t="s">
        <v>28</v>
      </c>
      <c r="C2510" s="36" t="str">
        <f ca="1">VLOOKUP(Tabla1[[#This Row],[Cuenta]],TABLAS!$C:$D,2,0)</f>
        <v>GESTIÓN</v>
      </c>
      <c r="D2510" s="33" t="s">
        <v>43</v>
      </c>
      <c r="E2510" s="39" t="str">
        <f ca="1">VLOOKUP(RANDBETWEEN(1,65),TABLAS!$B$4:$D$68,2,0)</f>
        <v>Licencias de Sistemas</v>
      </c>
      <c r="F2510" s="41">
        <f t="shared" ca="1" si="39"/>
        <v>20601</v>
      </c>
      <c r="G2510" s="41">
        <f ca="1">RANDBETWEEN(70,130)/100*Tabla1[[#This Row],[Valor Meta 2019]]</f>
        <v>25751.25</v>
      </c>
      <c r="H2510" s="40">
        <f ca="1">RANDBETWEEN(70,120)/100*Tabla1[[#This Row],[Valor Real 2019]]</f>
        <v>30901.5</v>
      </c>
    </row>
    <row r="2511" spans="2:8" x14ac:dyDescent="0.25">
      <c r="B2511" s="33" t="s">
        <v>28</v>
      </c>
      <c r="C2511" s="36" t="str">
        <f ca="1">VLOOKUP(Tabla1[[#This Row],[Cuenta]],TABLAS!$C:$D,2,0)</f>
        <v>SERVICIOS DE TERCEROS</v>
      </c>
      <c r="D2511" s="33" t="s">
        <v>43</v>
      </c>
      <c r="E2511" s="39" t="str">
        <f ca="1">VLOOKUP(RANDBETWEEN(1,65),TABLAS!$B$4:$D$68,2,0)</f>
        <v>Limpieza</v>
      </c>
      <c r="F2511" s="41">
        <f t="shared" ca="1" si="39"/>
        <v>20318</v>
      </c>
      <c r="G2511" s="41">
        <f ca="1">RANDBETWEEN(70,130)/100*Tabla1[[#This Row],[Valor Meta 2019]]</f>
        <v>22349.800000000003</v>
      </c>
      <c r="H2511" s="40">
        <f ca="1">RANDBETWEEN(70,120)/100*Tabla1[[#This Row],[Valor Real 2019]]</f>
        <v>26596.262000000002</v>
      </c>
    </row>
    <row r="2512" spans="2:8" x14ac:dyDescent="0.25">
      <c r="B2512" s="33" t="s">
        <v>28</v>
      </c>
      <c r="C2512" s="36" t="str">
        <f ca="1">VLOOKUP(Tabla1[[#This Row],[Cuenta]],TABLAS!$C:$D,2,0)</f>
        <v>PERSONAL</v>
      </c>
      <c r="D2512" s="33" t="s">
        <v>43</v>
      </c>
      <c r="E2512" s="39" t="str">
        <f ca="1">VLOOKUP(RANDBETWEEN(1,65),TABLAS!$B$4:$D$68,2,0)</f>
        <v>CTS-Compensación por tiempo de servicio</v>
      </c>
      <c r="F2512" s="41">
        <f t="shared" ca="1" si="39"/>
        <v>12034</v>
      </c>
      <c r="G2512" s="41">
        <f ca="1">RANDBETWEEN(70,130)/100*Tabla1[[#This Row],[Valor Meta 2019]]</f>
        <v>9988.2199999999993</v>
      </c>
      <c r="H2512" s="40">
        <f ca="1">RANDBETWEEN(70,120)/100*Tabla1[[#This Row],[Valor Real 2019]]</f>
        <v>9988.2199999999993</v>
      </c>
    </row>
    <row r="2513" spans="2:8" x14ac:dyDescent="0.25">
      <c r="B2513" s="33" t="s">
        <v>28</v>
      </c>
      <c r="C2513" s="36" t="str">
        <f ca="1">VLOOKUP(Tabla1[[#This Row],[Cuenta]],TABLAS!$C:$D,2,0)</f>
        <v>SERVICIOS DE TERCEROS</v>
      </c>
      <c r="D2513" s="33" t="s">
        <v>43</v>
      </c>
      <c r="E2513" s="39" t="str">
        <f ca="1">VLOOKUP(RANDBETWEEN(1,65),TABLAS!$B$4:$D$68,2,0)</f>
        <v>Aporte Publicitario</v>
      </c>
      <c r="F2513" s="41">
        <f t="shared" ca="1" si="39"/>
        <v>9589</v>
      </c>
      <c r="G2513" s="41">
        <f ca="1">RANDBETWEEN(70,130)/100*Tabla1[[#This Row],[Valor Meta 2019]]</f>
        <v>11123.24</v>
      </c>
      <c r="H2513" s="40">
        <f ca="1">RANDBETWEEN(70,120)/100*Tabla1[[#This Row],[Valor Real 2019]]</f>
        <v>7786.2679999999991</v>
      </c>
    </row>
    <row r="2514" spans="2:8" x14ac:dyDescent="0.25">
      <c r="B2514" s="33" t="s">
        <v>28</v>
      </c>
      <c r="C2514" s="36" t="str">
        <f ca="1">VLOOKUP(Tabla1[[#This Row],[Cuenta]],TABLAS!$C:$D,2,0)</f>
        <v>SERVICIOS DE TERCEROS</v>
      </c>
      <c r="D2514" s="33" t="s">
        <v>38</v>
      </c>
      <c r="E2514" s="39" t="str">
        <f ca="1">VLOOKUP(RANDBETWEEN(1,65),TABLAS!$B$4:$D$68,2,0)</f>
        <v>Gtos.reclamos de clientes</v>
      </c>
      <c r="F2514" s="41">
        <f t="shared" ca="1" si="39"/>
        <v>22588</v>
      </c>
      <c r="G2514" s="41">
        <f ca="1">RANDBETWEEN(70,130)/100*Tabla1[[#This Row],[Valor Meta 2019]]</f>
        <v>23265.64</v>
      </c>
      <c r="H2514" s="40">
        <f ca="1">RANDBETWEEN(70,120)/100*Tabla1[[#This Row],[Valor Real 2019]]</f>
        <v>20473.763200000001</v>
      </c>
    </row>
    <row r="2515" spans="2:8" x14ac:dyDescent="0.25">
      <c r="B2515" s="33" t="s">
        <v>28</v>
      </c>
      <c r="C2515" s="36" t="str">
        <f ca="1">VLOOKUP(Tabla1[[#This Row],[Cuenta]],TABLAS!$C:$D,2,0)</f>
        <v>DEPRECIACIÓN, MAQ Y EQUIPOS</v>
      </c>
      <c r="D2515" s="33" t="s">
        <v>38</v>
      </c>
      <c r="E2515" s="39" t="str">
        <f ca="1">VLOOKUP(RANDBETWEEN(1,65),TABLAS!$B$4:$D$68,2,0)</f>
        <v>Deprec.Equipo de transporte Costo</v>
      </c>
      <c r="F2515" s="41">
        <f t="shared" ca="1" si="39"/>
        <v>9627</v>
      </c>
      <c r="G2515" s="41">
        <f ca="1">RANDBETWEEN(70,130)/100*Tabla1[[#This Row],[Valor Meta 2019]]</f>
        <v>9915.81</v>
      </c>
      <c r="H2515" s="40">
        <f ca="1">RANDBETWEEN(70,120)/100*Tabla1[[#This Row],[Valor Real 2019]]</f>
        <v>8725.9128000000001</v>
      </c>
    </row>
    <row r="2516" spans="2:8" x14ac:dyDescent="0.25">
      <c r="B2516" s="33" t="s">
        <v>28</v>
      </c>
      <c r="C2516" s="36" t="str">
        <f ca="1">VLOOKUP(Tabla1[[#This Row],[Cuenta]],TABLAS!$C:$D,2,0)</f>
        <v>SERVICIOS DE TERCEROS</v>
      </c>
      <c r="D2516" s="33" t="s">
        <v>38</v>
      </c>
      <c r="E2516" s="39" t="str">
        <f ca="1">VLOOKUP(RANDBETWEEN(1,65),TABLAS!$B$4:$D$68,2,0)</f>
        <v>Servicios p·blicos</v>
      </c>
      <c r="F2516" s="41">
        <f t="shared" ca="1" si="39"/>
        <v>19672</v>
      </c>
      <c r="G2516" s="41">
        <f ca="1">RANDBETWEEN(70,130)/100*Tabla1[[#This Row],[Valor Meta 2019]]</f>
        <v>17311.36</v>
      </c>
      <c r="H2516" s="40">
        <f ca="1">RANDBETWEEN(70,120)/100*Tabla1[[#This Row],[Valor Real 2019]]</f>
        <v>14022.201600000002</v>
      </c>
    </row>
    <row r="2517" spans="2:8" x14ac:dyDescent="0.25">
      <c r="B2517" s="33" t="s">
        <v>28</v>
      </c>
      <c r="C2517" s="36" t="str">
        <f ca="1">VLOOKUP(Tabla1[[#This Row],[Cuenta]],TABLAS!$C:$D,2,0)</f>
        <v>PERSONAL</v>
      </c>
      <c r="D2517" s="33" t="s">
        <v>38</v>
      </c>
      <c r="E2517" s="39" t="str">
        <f ca="1">VLOOKUP(RANDBETWEEN(1,65),TABLAS!$B$4:$D$68,2,0)</f>
        <v>Sueldos</v>
      </c>
      <c r="F2517" s="41">
        <f t="shared" ca="1" si="39"/>
        <v>9328</v>
      </c>
      <c r="G2517" s="41">
        <f ca="1">RANDBETWEEN(70,130)/100*Tabla1[[#This Row],[Valor Meta 2019]]</f>
        <v>6622.88</v>
      </c>
      <c r="H2517" s="40">
        <f ca="1">RANDBETWEEN(70,120)/100*Tabla1[[#This Row],[Valor Real 2019]]</f>
        <v>5695.6768000000002</v>
      </c>
    </row>
    <row r="2518" spans="2:8" x14ac:dyDescent="0.25">
      <c r="B2518" s="33" t="s">
        <v>28</v>
      </c>
      <c r="C2518" s="36" t="str">
        <f ca="1">VLOOKUP(Tabla1[[#This Row],[Cuenta]],TABLAS!$C:$D,2,0)</f>
        <v>SERVICIOS DE TERCEROS</v>
      </c>
      <c r="D2518" s="33" t="s">
        <v>38</v>
      </c>
      <c r="E2518" s="39" t="str">
        <f ca="1">VLOOKUP(RANDBETWEEN(1,65),TABLAS!$B$4:$D$68,2,0)</f>
        <v>Reparaciones Vehiculos</v>
      </c>
      <c r="F2518" s="41">
        <f t="shared" ca="1" si="39"/>
        <v>20451</v>
      </c>
      <c r="G2518" s="41">
        <f ca="1">RANDBETWEEN(70,130)/100*Tabla1[[#This Row],[Valor Meta 2019]]</f>
        <v>18201.39</v>
      </c>
      <c r="H2518" s="40">
        <f ca="1">RANDBETWEEN(70,120)/100*Tabla1[[#This Row],[Valor Real 2019]]</f>
        <v>21113.612399999998</v>
      </c>
    </row>
    <row r="2519" spans="2:8" x14ac:dyDescent="0.25">
      <c r="B2519" s="33" t="s">
        <v>28</v>
      </c>
      <c r="C2519" s="36" t="str">
        <f ca="1">VLOOKUP(Tabla1[[#This Row],[Cuenta]],TABLAS!$C:$D,2,0)</f>
        <v>PERSONAL</v>
      </c>
      <c r="D2519" s="33" t="s">
        <v>38</v>
      </c>
      <c r="E2519" s="39" t="str">
        <f ca="1">VLOOKUP(RANDBETWEEN(1,65),TABLAS!$B$4:$D$68,2,0)</f>
        <v>Seguro de vida</v>
      </c>
      <c r="F2519" s="41">
        <f t="shared" ca="1" si="39"/>
        <v>20571</v>
      </c>
      <c r="G2519" s="41">
        <f ca="1">RANDBETWEEN(70,130)/100*Tabla1[[#This Row],[Valor Meta 2019]]</f>
        <v>16251.09</v>
      </c>
      <c r="H2519" s="40">
        <f ca="1">RANDBETWEEN(70,120)/100*Tabla1[[#This Row],[Valor Real 2019]]</f>
        <v>12513.3393</v>
      </c>
    </row>
    <row r="2520" spans="2:8" x14ac:dyDescent="0.25">
      <c r="B2520" s="33" t="s">
        <v>28</v>
      </c>
      <c r="C2520" s="36" t="str">
        <f ca="1">VLOOKUP(Tabla1[[#This Row],[Cuenta]],TABLAS!$C:$D,2,0)</f>
        <v>SERVICIOS DE TERCEROS</v>
      </c>
      <c r="D2520" s="33" t="s">
        <v>39</v>
      </c>
      <c r="E2520" s="39" t="str">
        <f ca="1">VLOOKUP(RANDBETWEEN(1,65),TABLAS!$B$4:$D$68,2,0)</f>
        <v>Courier</v>
      </c>
      <c r="F2520" s="41">
        <f t="shared" ca="1" si="39"/>
        <v>24873</v>
      </c>
      <c r="G2520" s="41">
        <f ca="1">RANDBETWEEN(70,130)/100*Tabla1[[#This Row],[Valor Meta 2019]]</f>
        <v>19152.21</v>
      </c>
      <c r="H2520" s="40">
        <f ca="1">RANDBETWEEN(70,120)/100*Tabla1[[#This Row],[Valor Real 2019]]</f>
        <v>14555.679599999999</v>
      </c>
    </row>
    <row r="2521" spans="2:8" x14ac:dyDescent="0.25">
      <c r="B2521" s="33" t="s">
        <v>28</v>
      </c>
      <c r="C2521" s="36" t="str">
        <f ca="1">VLOOKUP(Tabla1[[#This Row],[Cuenta]],TABLAS!$C:$D,2,0)</f>
        <v>SERVICIOS DE TERCEROS</v>
      </c>
      <c r="D2521" s="33" t="s">
        <v>39</v>
      </c>
      <c r="E2521" s="39" t="str">
        <f ca="1">VLOOKUP(RANDBETWEEN(1,65),TABLAS!$B$4:$D$68,2,0)</f>
        <v>Agua</v>
      </c>
      <c r="F2521" s="41">
        <f t="shared" ca="1" si="39"/>
        <v>12624</v>
      </c>
      <c r="G2521" s="41">
        <f ca="1">RANDBETWEEN(70,130)/100*Tabla1[[#This Row],[Valor Meta 2019]]</f>
        <v>11487.84</v>
      </c>
      <c r="H2521" s="40">
        <f ca="1">RANDBETWEEN(70,120)/100*Tabla1[[#This Row],[Valor Real 2019]]</f>
        <v>9994.4207999999999</v>
      </c>
    </row>
    <row r="2522" spans="2:8" x14ac:dyDescent="0.25">
      <c r="B2522" s="33" t="s">
        <v>28</v>
      </c>
      <c r="C2522" s="36" t="str">
        <f ca="1">VLOOKUP(Tabla1[[#This Row],[Cuenta]],TABLAS!$C:$D,2,0)</f>
        <v>SERVICIOS DE TERCEROS</v>
      </c>
      <c r="D2522" s="33" t="s">
        <v>39</v>
      </c>
      <c r="E2522" s="39" t="str">
        <f ca="1">VLOOKUP(RANDBETWEEN(1,65),TABLAS!$B$4:$D$68,2,0)</f>
        <v>Gastos por almacenaje y/o embalaje</v>
      </c>
      <c r="F2522" s="41">
        <f t="shared" ca="1" si="39"/>
        <v>8047</v>
      </c>
      <c r="G2522" s="41">
        <f ca="1">RANDBETWEEN(70,130)/100*Tabla1[[#This Row],[Valor Meta 2019]]</f>
        <v>7403.2400000000007</v>
      </c>
      <c r="H2522" s="40">
        <f ca="1">RANDBETWEEN(70,120)/100*Tabla1[[#This Row],[Valor Real 2019]]</f>
        <v>5922.5920000000006</v>
      </c>
    </row>
    <row r="2523" spans="2:8" x14ac:dyDescent="0.25">
      <c r="B2523" s="33" t="s">
        <v>28</v>
      </c>
      <c r="C2523" s="36" t="str">
        <f ca="1">VLOOKUP(Tabla1[[#This Row],[Cuenta]],TABLAS!$C:$D,2,0)</f>
        <v>SERVICIOS DE TERCEROS</v>
      </c>
      <c r="D2523" s="33" t="s">
        <v>39</v>
      </c>
      <c r="E2523" s="39" t="str">
        <f ca="1">VLOOKUP(RANDBETWEEN(1,65),TABLAS!$B$4:$D$68,2,0)</f>
        <v>Estibas</v>
      </c>
      <c r="F2523" s="41">
        <f t="shared" ca="1" si="39"/>
        <v>8830</v>
      </c>
      <c r="G2523" s="41">
        <f ca="1">RANDBETWEEN(70,130)/100*Tabla1[[#This Row],[Valor Meta 2019]]</f>
        <v>6534.2</v>
      </c>
      <c r="H2523" s="40">
        <f ca="1">RANDBETWEEN(70,120)/100*Tabla1[[#This Row],[Valor Real 2019]]</f>
        <v>6272.8319999999994</v>
      </c>
    </row>
    <row r="2524" spans="2:8" x14ac:dyDescent="0.25">
      <c r="B2524" s="33" t="s">
        <v>28</v>
      </c>
      <c r="C2524" s="36" t="str">
        <f ca="1">VLOOKUP(Tabla1[[#This Row],[Cuenta]],TABLAS!$C:$D,2,0)</f>
        <v>SERVICIOS DE TERCEROS</v>
      </c>
      <c r="D2524" s="33" t="s">
        <v>39</v>
      </c>
      <c r="E2524" s="39" t="str">
        <f ca="1">VLOOKUP(RANDBETWEEN(1,65),TABLAS!$B$4:$D$68,2,0)</f>
        <v>Limpieza</v>
      </c>
      <c r="F2524" s="41">
        <f t="shared" ca="1" si="39"/>
        <v>29342</v>
      </c>
      <c r="G2524" s="41">
        <f ca="1">RANDBETWEEN(70,130)/100*Tabla1[[#This Row],[Valor Meta 2019]]</f>
        <v>36384.080000000002</v>
      </c>
      <c r="H2524" s="40">
        <f ca="1">RANDBETWEEN(70,120)/100*Tabla1[[#This Row],[Valor Real 2019]]</f>
        <v>42569.373599999999</v>
      </c>
    </row>
    <row r="2525" spans="2:8" x14ac:dyDescent="0.25">
      <c r="B2525" s="33" t="s">
        <v>28</v>
      </c>
      <c r="C2525" s="36" t="str">
        <f ca="1">VLOOKUP(Tabla1[[#This Row],[Cuenta]],TABLAS!$C:$D,2,0)</f>
        <v>SERVICIOS DE TERCEROS</v>
      </c>
      <c r="D2525" s="33" t="s">
        <v>39</v>
      </c>
      <c r="E2525" s="39" t="str">
        <f ca="1">VLOOKUP(RANDBETWEEN(1,65),TABLAS!$B$4:$D$68,2,0)</f>
        <v>Gasto de viaje</v>
      </c>
      <c r="F2525" s="41">
        <f t="shared" ca="1" si="39"/>
        <v>22316</v>
      </c>
      <c r="G2525" s="41">
        <f ca="1">RANDBETWEEN(70,130)/100*Tabla1[[#This Row],[Valor Meta 2019]]</f>
        <v>27671.84</v>
      </c>
      <c r="H2525" s="40">
        <f ca="1">RANDBETWEEN(70,120)/100*Tabla1[[#This Row],[Valor Real 2019]]</f>
        <v>30715.742400000003</v>
      </c>
    </row>
    <row r="2526" spans="2:8" x14ac:dyDescent="0.25">
      <c r="B2526" s="33" t="s">
        <v>28</v>
      </c>
      <c r="C2526" s="36" t="str">
        <f ca="1">VLOOKUP(Tabla1[[#This Row],[Cuenta]],TABLAS!$C:$D,2,0)</f>
        <v>PERSONAL</v>
      </c>
      <c r="D2526" s="33" t="s">
        <v>39</v>
      </c>
      <c r="E2526" s="39" t="str">
        <f ca="1">VLOOKUP(RANDBETWEEN(1,65),TABLAS!$B$4:$D$68,2,0)</f>
        <v>Gratificaciones Extraordinarias Empleados</v>
      </c>
      <c r="F2526" s="41">
        <f t="shared" ca="1" si="39"/>
        <v>28063</v>
      </c>
      <c r="G2526" s="41">
        <f ca="1">RANDBETWEEN(70,130)/100*Tabla1[[#This Row],[Valor Meta 2019]]</f>
        <v>33675.599999999999</v>
      </c>
      <c r="H2526" s="40">
        <f ca="1">RANDBETWEEN(70,120)/100*Tabla1[[#This Row],[Valor Real 2019]]</f>
        <v>23909.675999999999</v>
      </c>
    </row>
    <row r="2527" spans="2:8" x14ac:dyDescent="0.25">
      <c r="B2527" s="33" t="s">
        <v>28</v>
      </c>
      <c r="C2527" s="36" t="str">
        <f ca="1">VLOOKUP(Tabla1[[#This Row],[Cuenta]],TABLAS!$C:$D,2,0)</f>
        <v>SERVICIOS DE TERCEROS</v>
      </c>
      <c r="D2527" s="33" t="s">
        <v>39</v>
      </c>
      <c r="E2527" s="39" t="str">
        <f ca="1">VLOOKUP(RANDBETWEEN(1,65),TABLAS!$B$4:$D$68,2,0)</f>
        <v>Agua</v>
      </c>
      <c r="F2527" s="41">
        <f t="shared" ca="1" si="39"/>
        <v>15724</v>
      </c>
      <c r="G2527" s="41">
        <f ca="1">RANDBETWEEN(70,130)/100*Tabla1[[#This Row],[Valor Meta 2019]]</f>
        <v>12893.679999999998</v>
      </c>
      <c r="H2527" s="40">
        <f ca="1">RANDBETWEEN(70,120)/100*Tabla1[[#This Row],[Valor Real 2019]]</f>
        <v>12635.806399999998</v>
      </c>
    </row>
    <row r="2528" spans="2:8" x14ac:dyDescent="0.25">
      <c r="B2528" s="33" t="s">
        <v>28</v>
      </c>
      <c r="C2528" s="36" t="str">
        <f ca="1">VLOOKUP(Tabla1[[#This Row],[Cuenta]],TABLAS!$C:$D,2,0)</f>
        <v>DEPRECIACIÓN, MAQ Y EQUIPOS</v>
      </c>
      <c r="D2528" s="33" t="s">
        <v>39</v>
      </c>
      <c r="E2528" s="39" t="str">
        <f ca="1">VLOOKUP(RANDBETWEEN(1,65),TABLAS!$B$4:$D$68,2,0)</f>
        <v>Dperec.Muebles y enseres Costo</v>
      </c>
      <c r="F2528" s="41">
        <f t="shared" ca="1" si="39"/>
        <v>23535</v>
      </c>
      <c r="G2528" s="41">
        <f ca="1">RANDBETWEEN(70,130)/100*Tabla1[[#This Row],[Valor Meta 2019]]</f>
        <v>20710.8</v>
      </c>
      <c r="H2528" s="40">
        <f ca="1">RANDBETWEEN(70,120)/100*Tabla1[[#This Row],[Valor Real 2019]]</f>
        <v>23817.42</v>
      </c>
    </row>
    <row r="2529" spans="2:8" x14ac:dyDescent="0.25">
      <c r="B2529" s="33" t="s">
        <v>28</v>
      </c>
      <c r="C2529" s="36" t="str">
        <f ca="1">VLOOKUP(Tabla1[[#This Row],[Cuenta]],TABLAS!$C:$D,2,0)</f>
        <v>DEPRECIACIÓN, MAQ Y EQUIPOS</v>
      </c>
      <c r="D2529" s="33" t="s">
        <v>39</v>
      </c>
      <c r="E2529" s="39" t="str">
        <f ca="1">VLOOKUP(RANDBETWEEN(1,65),TABLAS!$B$4:$D$68,2,0)</f>
        <v>Deprec.Edificaciones Costo</v>
      </c>
      <c r="F2529" s="41">
        <f t="shared" ca="1" si="39"/>
        <v>18023</v>
      </c>
      <c r="G2529" s="41">
        <f ca="1">RANDBETWEEN(70,130)/100*Tabla1[[#This Row],[Valor Meta 2019]]</f>
        <v>12616.099999999999</v>
      </c>
      <c r="H2529" s="40">
        <f ca="1">RANDBETWEEN(70,120)/100*Tabla1[[#This Row],[Valor Real 2019]]</f>
        <v>12616.099999999999</v>
      </c>
    </row>
    <row r="2530" spans="2:8" x14ac:dyDescent="0.25">
      <c r="B2530" s="33" t="s">
        <v>28</v>
      </c>
      <c r="C2530" s="36" t="str">
        <f ca="1">VLOOKUP(Tabla1[[#This Row],[Cuenta]],TABLAS!$C:$D,2,0)</f>
        <v>DEPRECIACIÓN, MAQ Y EQUIPOS</v>
      </c>
      <c r="D2530" s="33" t="s">
        <v>39</v>
      </c>
      <c r="E2530" s="39" t="str">
        <f ca="1">VLOOKUP(RANDBETWEEN(1,65),TABLAS!$B$4:$D$68,2,0)</f>
        <v>Deprec.Equipos diversos Costo</v>
      </c>
      <c r="F2530" s="41">
        <f t="shared" ca="1" si="39"/>
        <v>24837</v>
      </c>
      <c r="G2530" s="41">
        <f ca="1">RANDBETWEEN(70,130)/100*Tabla1[[#This Row],[Valor Meta 2019]]</f>
        <v>20863.079999999998</v>
      </c>
      <c r="H2530" s="40">
        <f ca="1">RANDBETWEEN(70,120)/100*Tabla1[[#This Row],[Valor Real 2019]]</f>
        <v>18776.771999999997</v>
      </c>
    </row>
    <row r="2531" spans="2:8" x14ac:dyDescent="0.25">
      <c r="B2531" s="33" t="s">
        <v>28</v>
      </c>
      <c r="C2531" s="36" t="str">
        <f ca="1">VLOOKUP(Tabla1[[#This Row],[Cuenta]],TABLAS!$C:$D,2,0)</f>
        <v>PERSONAL</v>
      </c>
      <c r="D2531" s="33" t="s">
        <v>39</v>
      </c>
      <c r="E2531" s="39" t="str">
        <f ca="1">VLOOKUP(RANDBETWEEN(1,65),TABLAS!$B$4:$D$68,2,0)</f>
        <v>Indemnizacion Despido Arbitrario</v>
      </c>
      <c r="F2531" s="41">
        <f t="shared" ca="1" si="39"/>
        <v>27891</v>
      </c>
      <c r="G2531" s="41">
        <f ca="1">RANDBETWEEN(70,130)/100*Tabla1[[#This Row],[Valor Meta 2019]]</f>
        <v>25938.63</v>
      </c>
      <c r="H2531" s="40">
        <f ca="1">RANDBETWEEN(70,120)/100*Tabla1[[#This Row],[Valor Real 2019]]</f>
        <v>27235.561500000003</v>
      </c>
    </row>
    <row r="2532" spans="2:8" x14ac:dyDescent="0.25">
      <c r="B2532" s="33" t="s">
        <v>28</v>
      </c>
      <c r="C2532" s="36" t="str">
        <f ca="1">VLOOKUP(Tabla1[[#This Row],[Cuenta]],TABLAS!$C:$D,2,0)</f>
        <v>GESTIÓN</v>
      </c>
      <c r="D2532" s="33" t="s">
        <v>39</v>
      </c>
      <c r="E2532" s="39" t="str">
        <f ca="1">VLOOKUP(RANDBETWEEN(1,65),TABLAS!$B$4:$D$68,2,0)</f>
        <v>Licencias de Sistemas</v>
      </c>
      <c r="F2532" s="41">
        <f t="shared" ca="1" si="39"/>
        <v>14711</v>
      </c>
      <c r="G2532" s="41">
        <f ca="1">RANDBETWEEN(70,130)/100*Tabla1[[#This Row],[Valor Meta 2019]]</f>
        <v>13975.449999999999</v>
      </c>
      <c r="H2532" s="40">
        <f ca="1">RANDBETWEEN(70,120)/100*Tabla1[[#This Row],[Valor Real 2019]]</f>
        <v>12997.1685</v>
      </c>
    </row>
    <row r="2533" spans="2:8" x14ac:dyDescent="0.25">
      <c r="B2533" s="33" t="s">
        <v>28</v>
      </c>
      <c r="C2533" s="36" t="str">
        <f ca="1">VLOOKUP(Tabla1[[#This Row],[Cuenta]],TABLAS!$C:$D,2,0)</f>
        <v>GESTIÓN</v>
      </c>
      <c r="D2533" s="33" t="s">
        <v>39</v>
      </c>
      <c r="E2533" s="39" t="str">
        <f ca="1">VLOOKUP(RANDBETWEEN(1,65),TABLAS!$B$4:$D$68,2,0)</f>
        <v>Suministros diversos</v>
      </c>
      <c r="F2533" s="41">
        <f t="shared" ca="1" si="39"/>
        <v>9164</v>
      </c>
      <c r="G2533" s="41">
        <f ca="1">RANDBETWEEN(70,130)/100*Tabla1[[#This Row],[Valor Meta 2019]]</f>
        <v>11455</v>
      </c>
      <c r="H2533" s="40">
        <f ca="1">RANDBETWEEN(70,120)/100*Tabla1[[#This Row],[Valor Real 2019]]</f>
        <v>11455</v>
      </c>
    </row>
    <row r="2534" spans="2:8" x14ac:dyDescent="0.25">
      <c r="B2534" s="33" t="s">
        <v>28</v>
      </c>
      <c r="C2534" s="36" t="str">
        <f ca="1">VLOOKUP(Tabla1[[#This Row],[Cuenta]],TABLAS!$C:$D,2,0)</f>
        <v>GESTIÓN</v>
      </c>
      <c r="D2534" s="33" t="s">
        <v>40</v>
      </c>
      <c r="E2534" s="39" t="str">
        <f ca="1">VLOOKUP(RANDBETWEEN(1,65),TABLAS!$B$4:$D$68,2,0)</f>
        <v>Otros-Gastos Reparables</v>
      </c>
      <c r="F2534" s="41">
        <f t="shared" ca="1" si="39"/>
        <v>13167</v>
      </c>
      <c r="G2534" s="41">
        <f ca="1">RANDBETWEEN(70,130)/100*Tabla1[[#This Row],[Valor Meta 2019]]</f>
        <v>16327.08</v>
      </c>
      <c r="H2534" s="40">
        <f ca="1">RANDBETWEEN(70,120)/100*Tabla1[[#This Row],[Valor Real 2019]]</f>
        <v>13878.018</v>
      </c>
    </row>
    <row r="2535" spans="2:8" x14ac:dyDescent="0.25">
      <c r="B2535" s="33" t="s">
        <v>28</v>
      </c>
      <c r="C2535" s="36" t="str">
        <f ca="1">VLOOKUP(Tabla1[[#This Row],[Cuenta]],TABLAS!$C:$D,2,0)</f>
        <v>DEPRECIACIÓN, MAQ Y EQUIPOS</v>
      </c>
      <c r="D2535" s="33" t="s">
        <v>40</v>
      </c>
      <c r="E2535" s="39" t="str">
        <f ca="1">VLOOKUP(RANDBETWEEN(1,65),TABLAS!$B$4:$D$68,2,0)</f>
        <v>Deprec.Maquinarias Costo</v>
      </c>
      <c r="F2535" s="41">
        <f t="shared" ca="1" si="39"/>
        <v>14747</v>
      </c>
      <c r="G2535" s="41">
        <f ca="1">RANDBETWEEN(70,130)/100*Tabla1[[#This Row],[Valor Meta 2019]]</f>
        <v>17106.52</v>
      </c>
      <c r="H2535" s="40">
        <f ca="1">RANDBETWEEN(70,120)/100*Tabla1[[#This Row],[Valor Real 2019]]</f>
        <v>13172.020400000001</v>
      </c>
    </row>
    <row r="2536" spans="2:8" x14ac:dyDescent="0.25">
      <c r="B2536" s="33" t="s">
        <v>28</v>
      </c>
      <c r="C2536" s="36" t="str">
        <f ca="1">VLOOKUP(Tabla1[[#This Row],[Cuenta]],TABLAS!$C:$D,2,0)</f>
        <v>DEPRECIACIÓN, MAQ Y EQUIPOS</v>
      </c>
      <c r="D2536" s="33" t="s">
        <v>40</v>
      </c>
      <c r="E2536" s="39" t="str">
        <f ca="1">VLOOKUP(RANDBETWEEN(1,65),TABLAS!$B$4:$D$68,2,0)</f>
        <v>Deprec.Equipo de computo leasing</v>
      </c>
      <c r="F2536" s="41">
        <f t="shared" ca="1" si="39"/>
        <v>15217</v>
      </c>
      <c r="G2536" s="41">
        <f ca="1">RANDBETWEEN(70,130)/100*Tabla1[[#This Row],[Valor Meta 2019]]</f>
        <v>15825.68</v>
      </c>
      <c r="H2536" s="40">
        <f ca="1">RANDBETWEEN(70,120)/100*Tabla1[[#This Row],[Valor Real 2019]]</f>
        <v>18990.815999999999</v>
      </c>
    </row>
    <row r="2537" spans="2:8" x14ac:dyDescent="0.25">
      <c r="B2537" s="33" t="s">
        <v>28</v>
      </c>
      <c r="C2537" s="36" t="str">
        <f ca="1">VLOOKUP(Tabla1[[#This Row],[Cuenta]],TABLAS!$C:$D,2,0)</f>
        <v>PERSONAL</v>
      </c>
      <c r="D2537" s="33" t="s">
        <v>40</v>
      </c>
      <c r="E2537" s="39" t="str">
        <f ca="1">VLOOKUP(RANDBETWEEN(1,65),TABLAS!$B$4:$D$68,2,0)</f>
        <v>Gratificaciones Extraordinarias Empleados</v>
      </c>
      <c r="F2537" s="41">
        <f t="shared" ca="1" si="39"/>
        <v>13096</v>
      </c>
      <c r="G2537" s="41">
        <f ca="1">RANDBETWEEN(70,130)/100*Tabla1[[#This Row],[Valor Meta 2019]]</f>
        <v>12179.28</v>
      </c>
      <c r="H2537" s="40">
        <f ca="1">RANDBETWEEN(70,120)/100*Tabla1[[#This Row],[Valor Real 2019]]</f>
        <v>13397.208000000002</v>
      </c>
    </row>
    <row r="2538" spans="2:8" x14ac:dyDescent="0.25">
      <c r="B2538" s="33" t="s">
        <v>28</v>
      </c>
      <c r="C2538" s="36" t="str">
        <f ca="1">VLOOKUP(Tabla1[[#This Row],[Cuenta]],TABLAS!$C:$D,2,0)</f>
        <v>DEPRECIACIÓN, MAQ Y EQUIPOS</v>
      </c>
      <c r="D2538" s="33" t="s">
        <v>40</v>
      </c>
      <c r="E2538" s="39" t="str">
        <f ca="1">VLOOKUP(RANDBETWEEN(1,65),TABLAS!$B$4:$D$68,2,0)</f>
        <v>Dperec.Muebles y enseres Costo</v>
      </c>
      <c r="F2538" s="41">
        <f t="shared" ca="1" si="39"/>
        <v>10657</v>
      </c>
      <c r="G2538" s="41">
        <f ca="1">RANDBETWEEN(70,130)/100*Tabla1[[#This Row],[Valor Meta 2019]]</f>
        <v>8525.6</v>
      </c>
      <c r="H2538" s="40">
        <f ca="1">RANDBETWEEN(70,120)/100*Tabla1[[#This Row],[Valor Real 2019]]</f>
        <v>9463.4160000000011</v>
      </c>
    </row>
    <row r="2539" spans="2:8" x14ac:dyDescent="0.25">
      <c r="B2539" s="33" t="s">
        <v>28</v>
      </c>
      <c r="C2539" s="36" t="str">
        <f ca="1">VLOOKUP(Tabla1[[#This Row],[Cuenta]],TABLAS!$C:$D,2,0)</f>
        <v>DEPRECIACIÓN, MAQ Y EQUIPOS</v>
      </c>
      <c r="D2539" s="33" t="s">
        <v>40</v>
      </c>
      <c r="E2539" s="39" t="str">
        <f ca="1">VLOOKUP(RANDBETWEEN(1,65),TABLAS!$B$4:$D$68,2,0)</f>
        <v>Deprec. Edificaciones leasing</v>
      </c>
      <c r="F2539" s="41">
        <f t="shared" ca="1" si="39"/>
        <v>15801</v>
      </c>
      <c r="G2539" s="41">
        <f ca="1">RANDBETWEEN(70,130)/100*Tabla1[[#This Row],[Valor Meta 2019]]</f>
        <v>17697.120000000003</v>
      </c>
      <c r="H2539" s="40">
        <f ca="1">RANDBETWEEN(70,120)/100*Tabla1[[#This Row],[Valor Real 2019]]</f>
        <v>18758.947200000002</v>
      </c>
    </row>
    <row r="2540" spans="2:8" x14ac:dyDescent="0.25">
      <c r="B2540" s="33" t="s">
        <v>28</v>
      </c>
      <c r="C2540" s="36" t="str">
        <f ca="1">VLOOKUP(Tabla1[[#This Row],[Cuenta]],TABLAS!$C:$D,2,0)</f>
        <v>PERSONAL</v>
      </c>
      <c r="D2540" s="33" t="s">
        <v>40</v>
      </c>
      <c r="E2540" s="39" t="str">
        <f ca="1">VLOOKUP(RANDBETWEEN(1,65),TABLAS!$B$4:$D$68,2,0)</f>
        <v>Gratif. Ordinarias Empleados</v>
      </c>
      <c r="F2540" s="41">
        <f t="shared" ca="1" si="39"/>
        <v>13864</v>
      </c>
      <c r="G2540" s="41">
        <f ca="1">RANDBETWEEN(70,130)/100*Tabla1[[#This Row],[Valor Meta 2019]]</f>
        <v>18023.2</v>
      </c>
      <c r="H2540" s="40">
        <f ca="1">RANDBETWEEN(70,120)/100*Tabla1[[#This Row],[Valor Real 2019]]</f>
        <v>21087.144</v>
      </c>
    </row>
    <row r="2541" spans="2:8" x14ac:dyDescent="0.25">
      <c r="B2541" s="33" t="s">
        <v>28</v>
      </c>
      <c r="C2541" s="36" t="str">
        <f ca="1">VLOOKUP(Tabla1[[#This Row],[Cuenta]],TABLAS!$C:$D,2,0)</f>
        <v>PERSONAL</v>
      </c>
      <c r="D2541" s="33" t="s">
        <v>40</v>
      </c>
      <c r="E2541" s="39" t="str">
        <f ca="1">VLOOKUP(RANDBETWEEN(1,65),TABLAS!$B$4:$D$68,2,0)</f>
        <v>Uniformes</v>
      </c>
      <c r="F2541" s="41">
        <f t="shared" ca="1" si="39"/>
        <v>24755</v>
      </c>
      <c r="G2541" s="41">
        <f ca="1">RANDBETWEEN(70,130)/100*Tabla1[[#This Row],[Valor Meta 2019]]</f>
        <v>30201.1</v>
      </c>
      <c r="H2541" s="40">
        <f ca="1">RANDBETWEEN(70,120)/100*Tabla1[[#This Row],[Valor Real 2019]]</f>
        <v>27180.989999999998</v>
      </c>
    </row>
    <row r="2542" spans="2:8" x14ac:dyDescent="0.25">
      <c r="B2542" s="33" t="s">
        <v>28</v>
      </c>
      <c r="C2542" s="36" t="str">
        <f ca="1">VLOOKUP(Tabla1[[#This Row],[Cuenta]],TABLAS!$C:$D,2,0)</f>
        <v>DEPRECIACIÓN, MAQ Y EQUIPOS</v>
      </c>
      <c r="D2542" s="33" t="s">
        <v>41</v>
      </c>
      <c r="E2542" s="39" t="str">
        <f ca="1">VLOOKUP(RANDBETWEEN(1,65),TABLAS!$B$4:$D$68,2,0)</f>
        <v>Deprec.Edificaciones Costo</v>
      </c>
      <c r="F2542" s="41">
        <f t="shared" ca="1" si="39"/>
        <v>15610</v>
      </c>
      <c r="G2542" s="41">
        <f ca="1">RANDBETWEEN(70,130)/100*Tabla1[[#This Row],[Valor Meta 2019]]</f>
        <v>18732</v>
      </c>
      <c r="H2542" s="40">
        <f ca="1">RANDBETWEEN(70,120)/100*Tabla1[[#This Row],[Valor Real 2019]]</f>
        <v>17046.12</v>
      </c>
    </row>
    <row r="2543" spans="2:8" x14ac:dyDescent="0.25">
      <c r="B2543" s="33" t="s">
        <v>28</v>
      </c>
      <c r="C2543" s="36" t="str">
        <f ca="1">VLOOKUP(Tabla1[[#This Row],[Cuenta]],TABLAS!$C:$D,2,0)</f>
        <v>SERVICIOS DE TERCEROS</v>
      </c>
      <c r="D2543" s="33" t="s">
        <v>41</v>
      </c>
      <c r="E2543" s="39" t="str">
        <f ca="1">VLOOKUP(RANDBETWEEN(1,65),TABLAS!$B$4:$D$68,2,0)</f>
        <v>Otros Fletes</v>
      </c>
      <c r="F2543" s="41">
        <f t="shared" ca="1" si="39"/>
        <v>27884</v>
      </c>
      <c r="G2543" s="41">
        <f ca="1">RANDBETWEEN(70,130)/100*Tabla1[[#This Row],[Valor Meta 2019]]</f>
        <v>29835.88</v>
      </c>
      <c r="H2543" s="40">
        <f ca="1">RANDBETWEEN(70,120)/100*Tabla1[[#This Row],[Valor Real 2019]]</f>
        <v>31924.391600000003</v>
      </c>
    </row>
    <row r="2544" spans="2:8" x14ac:dyDescent="0.25">
      <c r="B2544" s="33" t="s">
        <v>28</v>
      </c>
      <c r="C2544" s="36" t="str">
        <f ca="1">VLOOKUP(Tabla1[[#This Row],[Cuenta]],TABLAS!$C:$D,2,0)</f>
        <v>SERVICIOS DE TERCEROS</v>
      </c>
      <c r="D2544" s="33" t="s">
        <v>41</v>
      </c>
      <c r="E2544" s="39" t="str">
        <f ca="1">VLOOKUP(RANDBETWEEN(1,65),TABLAS!$B$4:$D$68,2,0)</f>
        <v>Servicios p·blicos</v>
      </c>
      <c r="F2544" s="41">
        <f t="shared" ca="1" si="39"/>
        <v>9795</v>
      </c>
      <c r="G2544" s="41">
        <f ca="1">RANDBETWEEN(70,130)/100*Tabla1[[#This Row],[Valor Meta 2019]]</f>
        <v>7542.1500000000005</v>
      </c>
      <c r="H2544" s="40">
        <f ca="1">RANDBETWEEN(70,120)/100*Tabla1[[#This Row],[Valor Real 2019]]</f>
        <v>7692.9930000000004</v>
      </c>
    </row>
    <row r="2545" spans="2:8" x14ac:dyDescent="0.25">
      <c r="B2545" s="33" t="s">
        <v>28</v>
      </c>
      <c r="C2545" s="36" t="str">
        <f ca="1">VLOOKUP(Tabla1[[#This Row],[Cuenta]],TABLAS!$C:$D,2,0)</f>
        <v>DEPRECIACIÓN, MAQ Y EQUIPOS</v>
      </c>
      <c r="D2545" s="33" t="s">
        <v>41</v>
      </c>
      <c r="E2545" s="39" t="str">
        <f ca="1">VLOOKUP(RANDBETWEEN(1,65),TABLAS!$B$4:$D$68,2,0)</f>
        <v>Deprec.Equipo de transporte Costo</v>
      </c>
      <c r="F2545" s="41">
        <f t="shared" ca="1" si="39"/>
        <v>18366</v>
      </c>
      <c r="G2545" s="41">
        <f ca="1">RANDBETWEEN(70,130)/100*Tabla1[[#This Row],[Valor Meta 2019]]</f>
        <v>15978.42</v>
      </c>
      <c r="H2545" s="40">
        <f ca="1">RANDBETWEEN(70,120)/100*Tabla1[[#This Row],[Valor Real 2019]]</f>
        <v>18215.398799999999</v>
      </c>
    </row>
    <row r="2546" spans="2:8" x14ac:dyDescent="0.25">
      <c r="B2546" s="33" t="s">
        <v>28</v>
      </c>
      <c r="C2546" s="36" t="str">
        <f ca="1">VLOOKUP(Tabla1[[#This Row],[Cuenta]],TABLAS!$C:$D,2,0)</f>
        <v>GESTIÓN</v>
      </c>
      <c r="D2546" s="33" t="s">
        <v>41</v>
      </c>
      <c r="E2546" s="39" t="str">
        <f ca="1">VLOOKUP(RANDBETWEEN(1,65),TABLAS!$B$4:$D$68,2,0)</f>
        <v>Costo neto enajenaci¾n</v>
      </c>
      <c r="F2546" s="41">
        <f t="shared" ca="1" si="39"/>
        <v>12163</v>
      </c>
      <c r="G2546" s="41">
        <f ca="1">RANDBETWEEN(70,130)/100*Tabla1[[#This Row],[Valor Meta 2019]]</f>
        <v>10338.549999999999</v>
      </c>
      <c r="H2546" s="40">
        <f ca="1">RANDBETWEEN(70,120)/100*Tabla1[[#This Row],[Valor Real 2019]]</f>
        <v>12096.103499999999</v>
      </c>
    </row>
    <row r="2547" spans="2:8" x14ac:dyDescent="0.25">
      <c r="B2547" s="33" t="s">
        <v>28</v>
      </c>
      <c r="C2547" s="36" t="str">
        <f ca="1">VLOOKUP(Tabla1[[#This Row],[Cuenta]],TABLAS!$C:$D,2,0)</f>
        <v>PERSONAL</v>
      </c>
      <c r="D2547" s="33" t="s">
        <v>41</v>
      </c>
      <c r="E2547" s="39" t="str">
        <f ca="1">VLOOKUP(RANDBETWEEN(1,65),TABLAS!$B$4:$D$68,2,0)</f>
        <v>Uniformes</v>
      </c>
      <c r="F2547" s="41">
        <f t="shared" ca="1" si="39"/>
        <v>24440</v>
      </c>
      <c r="G2547" s="41">
        <f ca="1">RANDBETWEEN(70,130)/100*Tabla1[[#This Row],[Valor Meta 2019]]</f>
        <v>30794.400000000001</v>
      </c>
      <c r="H2547" s="40">
        <f ca="1">RANDBETWEEN(70,120)/100*Tabla1[[#This Row],[Valor Real 2019]]</f>
        <v>30486.456000000002</v>
      </c>
    </row>
    <row r="2548" spans="2:8" x14ac:dyDescent="0.25">
      <c r="B2548" s="33" t="s">
        <v>28</v>
      </c>
      <c r="C2548" s="36" t="str">
        <f ca="1">VLOOKUP(Tabla1[[#This Row],[Cuenta]],TABLAS!$C:$D,2,0)</f>
        <v>PERSONAL</v>
      </c>
      <c r="D2548" s="33" t="s">
        <v>42</v>
      </c>
      <c r="E2548" s="39" t="str">
        <f ca="1">VLOOKUP(RANDBETWEEN(1,65),TABLAS!$B$4:$D$68,2,0)</f>
        <v>ESSALUD-RÚgimen de prestaciones de salud</v>
      </c>
      <c r="F2548" s="41">
        <f t="shared" ca="1" si="39"/>
        <v>25517</v>
      </c>
      <c r="G2548" s="41">
        <f ca="1">RANDBETWEEN(70,130)/100*Tabla1[[#This Row],[Valor Meta 2019]]</f>
        <v>21434.28</v>
      </c>
      <c r="H2548" s="40">
        <f ca="1">RANDBETWEEN(70,120)/100*Tabla1[[#This Row],[Valor Real 2019]]</f>
        <v>19719.5376</v>
      </c>
    </row>
    <row r="2549" spans="2:8" x14ac:dyDescent="0.25">
      <c r="B2549" s="33" t="s">
        <v>28</v>
      </c>
      <c r="C2549" s="36" t="str">
        <f ca="1">VLOOKUP(Tabla1[[#This Row],[Cuenta]],TABLAS!$C:$D,2,0)</f>
        <v>SERVICIOS DE TERCEROS</v>
      </c>
      <c r="D2549" s="33" t="s">
        <v>42</v>
      </c>
      <c r="E2549" s="39" t="str">
        <f ca="1">VLOOKUP(RANDBETWEEN(1,65),TABLAS!$B$4:$D$68,2,0)</f>
        <v>Agua</v>
      </c>
      <c r="F2549" s="41">
        <f t="shared" ca="1" si="39"/>
        <v>29162</v>
      </c>
      <c r="G2549" s="41">
        <f ca="1">RANDBETWEEN(70,130)/100*Tabla1[[#This Row],[Valor Meta 2019]]</f>
        <v>37910.6</v>
      </c>
      <c r="H2549" s="40">
        <f ca="1">RANDBETWEEN(70,120)/100*Tabla1[[#This Row],[Valor Real 2019]]</f>
        <v>35635.964</v>
      </c>
    </row>
    <row r="2550" spans="2:8" x14ac:dyDescent="0.25">
      <c r="B2550" s="33" t="s">
        <v>28</v>
      </c>
      <c r="C2550" s="36" t="str">
        <f ca="1">VLOOKUP(Tabla1[[#This Row],[Cuenta]],TABLAS!$C:$D,2,0)</f>
        <v>PERSONAL</v>
      </c>
      <c r="D2550" s="33" t="s">
        <v>42</v>
      </c>
      <c r="E2550" s="39" t="str">
        <f ca="1">VLOOKUP(RANDBETWEEN(1,65),TABLAS!$B$4:$D$68,2,0)</f>
        <v>Tickets de alimentos</v>
      </c>
      <c r="F2550" s="41">
        <f t="shared" ca="1" si="39"/>
        <v>15809</v>
      </c>
      <c r="G2550" s="41">
        <f ca="1">RANDBETWEEN(70,130)/100*Tabla1[[#This Row],[Valor Meta 2019]]</f>
        <v>12014.84</v>
      </c>
      <c r="H2550" s="40">
        <f ca="1">RANDBETWEEN(70,120)/100*Tabla1[[#This Row],[Valor Real 2019]]</f>
        <v>12976.0272</v>
      </c>
    </row>
    <row r="2551" spans="2:8" x14ac:dyDescent="0.25">
      <c r="B2551" s="33" t="s">
        <v>28</v>
      </c>
      <c r="C2551" s="36" t="str">
        <f ca="1">VLOOKUP(Tabla1[[#This Row],[Cuenta]],TABLAS!$C:$D,2,0)</f>
        <v>PERSONAL</v>
      </c>
      <c r="D2551" s="33" t="s">
        <v>42</v>
      </c>
      <c r="E2551" s="39" t="str">
        <f ca="1">VLOOKUP(RANDBETWEEN(1,65),TABLAS!$B$4:$D$68,2,0)</f>
        <v>Gratificaciones Extraordinarias Empleados</v>
      </c>
      <c r="F2551" s="41">
        <f t="shared" ca="1" si="39"/>
        <v>16336</v>
      </c>
      <c r="G2551" s="41">
        <f ca="1">RANDBETWEEN(70,130)/100*Tabla1[[#This Row],[Valor Meta 2019]]</f>
        <v>20583.36</v>
      </c>
      <c r="H2551" s="40">
        <f ca="1">RANDBETWEEN(70,120)/100*Tabla1[[#This Row],[Valor Real 2019]]</f>
        <v>14614.185599999999</v>
      </c>
    </row>
    <row r="2552" spans="2:8" x14ac:dyDescent="0.25">
      <c r="B2552" s="33" t="s">
        <v>28</v>
      </c>
      <c r="C2552" s="36" t="str">
        <f ca="1">VLOOKUP(Tabla1[[#This Row],[Cuenta]],TABLAS!$C:$D,2,0)</f>
        <v>SERVICIOS DE TERCEROS</v>
      </c>
      <c r="D2552" s="33" t="s">
        <v>42</v>
      </c>
      <c r="E2552" s="39" t="str">
        <f ca="1">VLOOKUP(RANDBETWEEN(1,65),TABLAS!$B$4:$D$68,2,0)</f>
        <v>Alquileres</v>
      </c>
      <c r="F2552" s="41">
        <f t="shared" ca="1" si="39"/>
        <v>23354</v>
      </c>
      <c r="G2552" s="41">
        <f ca="1">RANDBETWEEN(70,130)/100*Tabla1[[#This Row],[Valor Meta 2019]]</f>
        <v>20317.98</v>
      </c>
      <c r="H2552" s="40">
        <f ca="1">RANDBETWEEN(70,120)/100*Tabla1[[#This Row],[Valor Real 2019]]</f>
        <v>14628.945599999999</v>
      </c>
    </row>
    <row r="2553" spans="2:8" x14ac:dyDescent="0.25">
      <c r="B2553" s="33" t="s">
        <v>28</v>
      </c>
      <c r="C2553" s="36" t="str">
        <f ca="1">VLOOKUP(Tabla1[[#This Row],[Cuenta]],TABLAS!$C:$D,2,0)</f>
        <v>DEPRECIACIÓN, MAQ Y EQUIPOS</v>
      </c>
      <c r="D2553" s="33" t="s">
        <v>42</v>
      </c>
      <c r="E2553" s="39" t="str">
        <f ca="1">VLOOKUP(RANDBETWEEN(1,65),TABLAS!$B$4:$D$68,2,0)</f>
        <v>Amortiz.Software Costo</v>
      </c>
      <c r="F2553" s="41">
        <f t="shared" ca="1" si="39"/>
        <v>16467</v>
      </c>
      <c r="G2553" s="41">
        <f ca="1">RANDBETWEEN(70,130)/100*Tabla1[[#This Row],[Valor Meta 2019]]</f>
        <v>15643.65</v>
      </c>
      <c r="H2553" s="40">
        <f ca="1">RANDBETWEEN(70,120)/100*Tabla1[[#This Row],[Valor Real 2019]]</f>
        <v>17677.324499999999</v>
      </c>
    </row>
    <row r="2554" spans="2:8" x14ac:dyDescent="0.25">
      <c r="B2554" s="33" t="s">
        <v>28</v>
      </c>
      <c r="C2554" s="36" t="str">
        <f ca="1">VLOOKUP(Tabla1[[#This Row],[Cuenta]],TABLAS!$C:$D,2,0)</f>
        <v>PERSONAL</v>
      </c>
      <c r="D2554" s="33" t="s">
        <v>42</v>
      </c>
      <c r="E2554" s="39" t="str">
        <f ca="1">VLOOKUP(RANDBETWEEN(1,65),TABLAS!$B$4:$D$68,2,0)</f>
        <v>Incentivo por cese</v>
      </c>
      <c r="F2554" s="41">
        <f t="shared" ca="1" si="39"/>
        <v>27889</v>
      </c>
      <c r="G2554" s="41">
        <f ca="1">RANDBETWEEN(70,130)/100*Tabla1[[#This Row],[Valor Meta 2019]]</f>
        <v>34861.25</v>
      </c>
      <c r="H2554" s="40">
        <f ca="1">RANDBETWEEN(70,120)/100*Tabla1[[#This Row],[Valor Real 2019]]</f>
        <v>33466.799999999996</v>
      </c>
    </row>
    <row r="2555" spans="2:8" x14ac:dyDescent="0.25">
      <c r="B2555" s="33" t="s">
        <v>28</v>
      </c>
      <c r="C2555" s="36" t="str">
        <f ca="1">VLOOKUP(Tabla1[[#This Row],[Cuenta]],TABLAS!$C:$D,2,0)</f>
        <v>SERVICIOS DE TERCEROS</v>
      </c>
      <c r="D2555" s="33" t="s">
        <v>42</v>
      </c>
      <c r="E2555" s="39" t="str">
        <f ca="1">VLOOKUP(RANDBETWEEN(1,65),TABLAS!$B$4:$D$68,2,0)</f>
        <v>Consultorias</v>
      </c>
      <c r="F2555" s="41">
        <f t="shared" ca="1" si="39"/>
        <v>9314</v>
      </c>
      <c r="G2555" s="41">
        <f ca="1">RANDBETWEEN(70,130)/100*Tabla1[[#This Row],[Valor Meta 2019]]</f>
        <v>10617.96</v>
      </c>
      <c r="H2555" s="40">
        <f ca="1">RANDBETWEEN(70,120)/100*Tabla1[[#This Row],[Valor Real 2019]]</f>
        <v>12423.013199999998</v>
      </c>
    </row>
    <row r="2556" spans="2:8" x14ac:dyDescent="0.25">
      <c r="B2556" s="33" t="s">
        <v>28</v>
      </c>
      <c r="C2556" s="36" t="str">
        <f ca="1">VLOOKUP(Tabla1[[#This Row],[Cuenta]],TABLAS!$C:$D,2,0)</f>
        <v>PERSONAL</v>
      </c>
      <c r="D2556" s="33" t="s">
        <v>42</v>
      </c>
      <c r="E2556" s="39" t="str">
        <f ca="1">VLOOKUP(RANDBETWEEN(1,65),TABLAS!$B$4:$D$68,2,0)</f>
        <v>Gratif. Ordinarias Empleados</v>
      </c>
      <c r="F2556" s="41">
        <f t="shared" ca="1" si="39"/>
        <v>16538</v>
      </c>
      <c r="G2556" s="41">
        <f ca="1">RANDBETWEEN(70,130)/100*Tabla1[[#This Row],[Valor Meta 2019]]</f>
        <v>15876.48</v>
      </c>
      <c r="H2556" s="40">
        <f ca="1">RANDBETWEEN(70,120)/100*Tabla1[[#This Row],[Valor Real 2019]]</f>
        <v>13177.478399999998</v>
      </c>
    </row>
    <row r="2557" spans="2:8" x14ac:dyDescent="0.25">
      <c r="B2557" s="33" t="s">
        <v>28</v>
      </c>
      <c r="C2557" s="36" t="str">
        <f ca="1">VLOOKUP(Tabla1[[#This Row],[Cuenta]],TABLAS!$C:$D,2,0)</f>
        <v>GESTIÓN</v>
      </c>
      <c r="D2557" s="33" t="s">
        <v>42</v>
      </c>
      <c r="E2557" s="39" t="str">
        <f ca="1">VLOOKUP(RANDBETWEEN(1,65),TABLAS!$B$4:$D$68,2,0)</f>
        <v>Sanciones Administra</v>
      </c>
      <c r="F2557" s="41">
        <f t="shared" ca="1" si="39"/>
        <v>16309</v>
      </c>
      <c r="G2557" s="41">
        <f ca="1">RANDBETWEEN(70,130)/100*Tabla1[[#This Row],[Valor Meta 2019]]</f>
        <v>18102.990000000002</v>
      </c>
      <c r="H2557" s="40">
        <f ca="1">RANDBETWEEN(70,120)/100*Tabla1[[#This Row],[Valor Real 2019]]</f>
        <v>17921.9601</v>
      </c>
    </row>
    <row r="2558" spans="2:8" x14ac:dyDescent="0.25">
      <c r="B2558" s="33" t="s">
        <v>28</v>
      </c>
      <c r="C2558" s="36" t="str">
        <f ca="1">VLOOKUP(Tabla1[[#This Row],[Cuenta]],TABLAS!$C:$D,2,0)</f>
        <v>DEPRECIACIÓN, MAQ Y EQUIPOS</v>
      </c>
      <c r="D2558" s="33" t="s">
        <v>42</v>
      </c>
      <c r="E2558" s="39" t="str">
        <f ca="1">VLOOKUP(RANDBETWEEN(1,65),TABLAS!$B$4:$D$68,2,0)</f>
        <v>Deprec.Maquinarias leasing</v>
      </c>
      <c r="F2558" s="41">
        <f t="shared" ca="1" si="39"/>
        <v>27357</v>
      </c>
      <c r="G2558" s="41">
        <f ca="1">RANDBETWEEN(70,130)/100*Tabla1[[#This Row],[Valor Meta 2019]]</f>
        <v>26809.86</v>
      </c>
      <c r="H2558" s="40">
        <f ca="1">RANDBETWEEN(70,120)/100*Tabla1[[#This Row],[Valor Real 2019]]</f>
        <v>28686.550200000001</v>
      </c>
    </row>
    <row r="2559" spans="2:8" x14ac:dyDescent="0.25">
      <c r="B2559" s="33" t="s">
        <v>28</v>
      </c>
      <c r="C2559" s="36" t="str">
        <f ca="1">VLOOKUP(Tabla1[[#This Row],[Cuenta]],TABLAS!$C:$D,2,0)</f>
        <v>GESTIÓN</v>
      </c>
      <c r="D2559" s="33" t="s">
        <v>42</v>
      </c>
      <c r="E2559" s="39" t="str">
        <f ca="1">VLOOKUP(RANDBETWEEN(1,65),TABLAS!$B$4:$D$68,2,0)</f>
        <v>comprobantes de pago</v>
      </c>
      <c r="F2559" s="41">
        <f t="shared" ca="1" si="39"/>
        <v>8960</v>
      </c>
      <c r="G2559" s="41">
        <f ca="1">RANDBETWEEN(70,130)/100*Tabla1[[#This Row],[Valor Meta 2019]]</f>
        <v>11020.8</v>
      </c>
      <c r="H2559" s="40">
        <f ca="1">RANDBETWEEN(70,120)/100*Tabla1[[#This Row],[Valor Real 2019]]</f>
        <v>12012.672</v>
      </c>
    </row>
    <row r="2560" spans="2:8" x14ac:dyDescent="0.25">
      <c r="B2560" s="33" t="s">
        <v>28</v>
      </c>
      <c r="C2560" s="36" t="str">
        <f ca="1">VLOOKUP(Tabla1[[#This Row],[Cuenta]],TABLAS!$C:$D,2,0)</f>
        <v>DEPRECIACIÓN, MAQ Y EQUIPOS</v>
      </c>
      <c r="D2560" s="33" t="s">
        <v>42</v>
      </c>
      <c r="E2560" s="39" t="str">
        <f ca="1">VLOOKUP(RANDBETWEEN(1,65),TABLAS!$B$4:$D$68,2,0)</f>
        <v>Deprec.Equipo de transporte leasing</v>
      </c>
      <c r="F2560" s="41">
        <f t="shared" ca="1" si="39"/>
        <v>28895</v>
      </c>
      <c r="G2560" s="41">
        <f ca="1">RANDBETWEEN(70,130)/100*Tabla1[[#This Row],[Valor Meta 2019]]</f>
        <v>27739.200000000001</v>
      </c>
      <c r="H2560" s="40">
        <f ca="1">RANDBETWEEN(70,120)/100*Tabla1[[#This Row],[Valor Real 2019]]</f>
        <v>30790.512000000002</v>
      </c>
    </row>
    <row r="2561" spans="2:8" x14ac:dyDescent="0.25">
      <c r="B2561" s="33" t="s">
        <v>28</v>
      </c>
      <c r="C2561" s="36" t="str">
        <f ca="1">VLOOKUP(Tabla1[[#This Row],[Cuenta]],TABLAS!$C:$D,2,0)</f>
        <v>PERSONAL</v>
      </c>
      <c r="D2561" s="33" t="s">
        <v>42</v>
      </c>
      <c r="E2561" s="39" t="str">
        <f ca="1">VLOOKUP(RANDBETWEEN(1,65),TABLAS!$B$4:$D$68,2,0)</f>
        <v>Participacion de utilidades</v>
      </c>
      <c r="F2561" s="41">
        <f t="shared" ca="1" si="39"/>
        <v>29106</v>
      </c>
      <c r="G2561" s="41">
        <f ca="1">RANDBETWEEN(70,130)/100*Tabla1[[#This Row],[Valor Meta 2019]]</f>
        <v>21247.38</v>
      </c>
      <c r="H2561" s="40">
        <f ca="1">RANDBETWEEN(70,120)/100*Tabla1[[#This Row],[Valor Real 2019]]</f>
        <v>23797.065600000002</v>
      </c>
    </row>
    <row r="2562" spans="2:8" x14ac:dyDescent="0.25">
      <c r="B2562" s="33" t="s">
        <v>28</v>
      </c>
      <c r="C2562" s="36" t="str">
        <f ca="1">VLOOKUP(Tabla1[[#This Row],[Cuenta]],TABLAS!$C:$D,2,0)</f>
        <v>PERSONAL</v>
      </c>
      <c r="D2562" s="33" t="s">
        <v>42</v>
      </c>
      <c r="E2562" s="39" t="str">
        <f ca="1">VLOOKUP(RANDBETWEEN(1,65),TABLAS!$B$4:$D$68,2,0)</f>
        <v>SCTR-Seg complemntario trabajo de riesgo</v>
      </c>
      <c r="F2562" s="41">
        <f t="shared" ca="1" si="39"/>
        <v>9188</v>
      </c>
      <c r="G2562" s="41">
        <f ca="1">RANDBETWEEN(70,130)/100*Tabla1[[#This Row],[Valor Meta 2019]]</f>
        <v>9555.52</v>
      </c>
      <c r="H2562" s="40">
        <f ca="1">RANDBETWEEN(70,120)/100*Tabla1[[#This Row],[Valor Real 2019]]</f>
        <v>9268.8544000000002</v>
      </c>
    </row>
    <row r="2563" spans="2:8" x14ac:dyDescent="0.25">
      <c r="B2563" s="33" t="s">
        <v>28</v>
      </c>
      <c r="C2563" s="36" t="str">
        <f ca="1">VLOOKUP(Tabla1[[#This Row],[Cuenta]],TABLAS!$C:$D,2,0)</f>
        <v>GESTIÓN</v>
      </c>
      <c r="D2563" s="33" t="s">
        <v>43</v>
      </c>
      <c r="E2563" s="39" t="str">
        <f ca="1">VLOOKUP(RANDBETWEEN(1,65),TABLAS!$B$4:$D$68,2,0)</f>
        <v>Suministros diversos</v>
      </c>
      <c r="F2563" s="41">
        <f t="shared" ca="1" si="39"/>
        <v>16622</v>
      </c>
      <c r="G2563" s="41">
        <f ca="1">RANDBETWEEN(70,130)/100*Tabla1[[#This Row],[Valor Meta 2019]]</f>
        <v>17619.32</v>
      </c>
      <c r="H2563" s="40">
        <f ca="1">RANDBETWEEN(70,120)/100*Tabla1[[#This Row],[Valor Real 2019]]</f>
        <v>15681.194799999999</v>
      </c>
    </row>
    <row r="2564" spans="2:8" x14ac:dyDescent="0.25">
      <c r="B2564" s="33" t="s">
        <v>28</v>
      </c>
      <c r="C2564" s="36" t="str">
        <f ca="1">VLOOKUP(Tabla1[[#This Row],[Cuenta]],TABLAS!$C:$D,2,0)</f>
        <v>SERVICIOS DE TERCEROS</v>
      </c>
      <c r="D2564" s="33" t="s">
        <v>43</v>
      </c>
      <c r="E2564" s="39" t="str">
        <f ca="1">VLOOKUP(RANDBETWEEN(1,65),TABLAS!$B$4:$D$68,2,0)</f>
        <v>Gasto de viaje</v>
      </c>
      <c r="F2564" s="41">
        <f t="shared" ca="1" si="39"/>
        <v>20311</v>
      </c>
      <c r="G2564" s="41">
        <f ca="1">RANDBETWEEN(70,130)/100*Tabla1[[#This Row],[Valor Meta 2019]]</f>
        <v>21326.55</v>
      </c>
      <c r="H2564" s="40">
        <f ca="1">RANDBETWEEN(70,120)/100*Tabla1[[#This Row],[Valor Real 2019]]</f>
        <v>15994.912499999999</v>
      </c>
    </row>
    <row r="2565" spans="2:8" x14ac:dyDescent="0.25">
      <c r="B2565" s="33" t="s">
        <v>28</v>
      </c>
      <c r="C2565" s="36" t="str">
        <f ca="1">VLOOKUP(Tabla1[[#This Row],[Cuenta]],TABLAS!$C:$D,2,0)</f>
        <v>DEPRECIACIÓN, MAQ Y EQUIPOS</v>
      </c>
      <c r="D2565" s="33" t="s">
        <v>43</v>
      </c>
      <c r="E2565" s="39" t="str">
        <f ca="1">VLOOKUP(RANDBETWEEN(1,65),TABLAS!$B$4:$D$68,2,0)</f>
        <v>Perdida medicion activos-MercaderÝa Difer.inventar</v>
      </c>
      <c r="F2565" s="41">
        <f t="shared" ca="1" si="39"/>
        <v>24033</v>
      </c>
      <c r="G2565" s="41">
        <f ca="1">RANDBETWEEN(70,130)/100*Tabla1[[#This Row],[Valor Meta 2019]]</f>
        <v>25474.98</v>
      </c>
      <c r="H2565" s="40">
        <f ca="1">RANDBETWEEN(70,120)/100*Tabla1[[#This Row],[Valor Real 2019]]</f>
        <v>25984.479599999999</v>
      </c>
    </row>
    <row r="2566" spans="2:8" x14ac:dyDescent="0.25">
      <c r="B2566" s="33" t="s">
        <v>28</v>
      </c>
      <c r="C2566" s="36" t="str">
        <f ca="1">VLOOKUP(Tabla1[[#This Row],[Cuenta]],TABLAS!$C:$D,2,0)</f>
        <v>DEPRECIACIÓN, MAQ Y EQUIPOS</v>
      </c>
      <c r="D2566" s="33" t="s">
        <v>43</v>
      </c>
      <c r="E2566" s="39" t="str">
        <f ca="1">VLOOKUP(RANDBETWEEN(1,65),TABLAS!$B$4:$D$68,2,0)</f>
        <v>Deprec.Equipo de transporte Costo</v>
      </c>
      <c r="F2566" s="41">
        <f t="shared" ref="F2566:F2629" ca="1" si="40">RANDBETWEEN(8000,30000)</f>
        <v>28069</v>
      </c>
      <c r="G2566" s="41">
        <f ca="1">RANDBETWEEN(70,130)/100*Tabla1[[#This Row],[Valor Meta 2019]]</f>
        <v>24981.41</v>
      </c>
      <c r="H2566" s="40">
        <f ca="1">RANDBETWEEN(70,120)/100*Tabla1[[#This Row],[Valor Real 2019]]</f>
        <v>21234.198499999999</v>
      </c>
    </row>
    <row r="2567" spans="2:8" x14ac:dyDescent="0.25">
      <c r="B2567" s="33" t="s">
        <v>28</v>
      </c>
      <c r="C2567" s="36" t="str">
        <f ca="1">VLOOKUP(Tabla1[[#This Row],[Cuenta]],TABLAS!$C:$D,2,0)</f>
        <v>GESTIÓN</v>
      </c>
      <c r="D2567" s="33" t="s">
        <v>43</v>
      </c>
      <c r="E2567" s="39" t="str">
        <f ca="1">VLOOKUP(RANDBETWEEN(1,65),TABLAS!$B$4:$D$68,2,0)</f>
        <v>Suministros diversos</v>
      </c>
      <c r="F2567" s="41">
        <f t="shared" ca="1" si="40"/>
        <v>24322</v>
      </c>
      <c r="G2567" s="41">
        <f ca="1">RANDBETWEEN(70,130)/100*Tabla1[[#This Row],[Valor Meta 2019]]</f>
        <v>23835.56</v>
      </c>
      <c r="H2567" s="40">
        <f ca="1">RANDBETWEEN(70,120)/100*Tabla1[[#This Row],[Valor Real 2019]]</f>
        <v>18591.736800000002</v>
      </c>
    </row>
    <row r="2568" spans="2:8" x14ac:dyDescent="0.25">
      <c r="B2568" s="33" t="s">
        <v>28</v>
      </c>
      <c r="C2568" s="36" t="str">
        <f ca="1">VLOOKUP(Tabla1[[#This Row],[Cuenta]],TABLAS!$C:$D,2,0)</f>
        <v>GESTIÓN</v>
      </c>
      <c r="D2568" s="33" t="s">
        <v>43</v>
      </c>
      <c r="E2568" s="39" t="str">
        <f ca="1">VLOOKUP(RANDBETWEEN(1,65),TABLAS!$B$4:$D$68,2,0)</f>
        <v>Sanciones Administra</v>
      </c>
      <c r="F2568" s="41">
        <f t="shared" ca="1" si="40"/>
        <v>23219</v>
      </c>
      <c r="G2568" s="41">
        <f ca="1">RANDBETWEEN(70,130)/100*Tabla1[[#This Row],[Valor Meta 2019]]</f>
        <v>27862.799999999999</v>
      </c>
      <c r="H2568" s="40">
        <f ca="1">RANDBETWEEN(70,120)/100*Tabla1[[#This Row],[Valor Real 2019]]</f>
        <v>21454.356</v>
      </c>
    </row>
    <row r="2569" spans="2:8" x14ac:dyDescent="0.25">
      <c r="B2569" s="33" t="s">
        <v>28</v>
      </c>
      <c r="C2569" s="36" t="str">
        <f ca="1">VLOOKUP(Tabla1[[#This Row],[Cuenta]],TABLAS!$C:$D,2,0)</f>
        <v>GESTIÓN</v>
      </c>
      <c r="D2569" s="33" t="s">
        <v>43</v>
      </c>
      <c r="E2569" s="39" t="str">
        <f ca="1">VLOOKUP(RANDBETWEEN(1,65),TABLAS!$B$4:$D$68,2,0)</f>
        <v>Arbitrios municipales</v>
      </c>
      <c r="F2569" s="41">
        <f t="shared" ca="1" si="40"/>
        <v>27756</v>
      </c>
      <c r="G2569" s="41">
        <f ca="1">RANDBETWEEN(70,130)/100*Tabla1[[#This Row],[Valor Meta 2019]]</f>
        <v>25257.96</v>
      </c>
      <c r="H2569" s="40">
        <f ca="1">RANDBETWEEN(70,120)/100*Tabla1[[#This Row],[Valor Real 2019]]</f>
        <v>18438.310799999999</v>
      </c>
    </row>
    <row r="2570" spans="2:8" x14ac:dyDescent="0.25">
      <c r="B2570" s="33" t="s">
        <v>28</v>
      </c>
      <c r="C2570" s="36" t="str">
        <f ca="1">VLOOKUP(Tabla1[[#This Row],[Cuenta]],TABLAS!$C:$D,2,0)</f>
        <v>SERVICIOS DE TERCEROS</v>
      </c>
      <c r="D2570" s="33" t="s">
        <v>43</v>
      </c>
      <c r="E2570" s="39" t="str">
        <f ca="1">VLOOKUP(RANDBETWEEN(1,65),TABLAS!$B$4:$D$68,2,0)</f>
        <v>Servicio de montacarga</v>
      </c>
      <c r="F2570" s="41">
        <f t="shared" ca="1" si="40"/>
        <v>20572</v>
      </c>
      <c r="G2570" s="41">
        <f ca="1">RANDBETWEEN(70,130)/100*Tabla1[[#This Row],[Valor Meta 2019]]</f>
        <v>16457.600000000002</v>
      </c>
      <c r="H2570" s="40">
        <f ca="1">RANDBETWEEN(70,120)/100*Tabla1[[#This Row],[Valor Real 2019]]</f>
        <v>14482.688000000002</v>
      </c>
    </row>
    <row r="2571" spans="2:8" x14ac:dyDescent="0.25">
      <c r="B2571" s="33" t="s">
        <v>28</v>
      </c>
      <c r="C2571" s="36" t="str">
        <f ca="1">VLOOKUP(Tabla1[[#This Row],[Cuenta]],TABLAS!$C:$D,2,0)</f>
        <v>DEPRECIACIÓN, MAQ Y EQUIPOS</v>
      </c>
      <c r="D2571" s="33" t="s">
        <v>38</v>
      </c>
      <c r="E2571" s="39" t="str">
        <f ca="1">VLOOKUP(RANDBETWEEN(1,65),TABLAS!$B$4:$D$68,2,0)</f>
        <v>Deprec.Equipo de computo Costo</v>
      </c>
      <c r="F2571" s="41">
        <f t="shared" ca="1" si="40"/>
        <v>18312</v>
      </c>
      <c r="G2571" s="41">
        <f ca="1">RANDBETWEEN(70,130)/100*Tabla1[[#This Row],[Valor Meta 2019]]</f>
        <v>18495.12</v>
      </c>
      <c r="H2571" s="40">
        <f ca="1">RANDBETWEEN(70,120)/100*Tabla1[[#This Row],[Valor Real 2019]]</f>
        <v>21454.339199999999</v>
      </c>
    </row>
    <row r="2572" spans="2:8" x14ac:dyDescent="0.25">
      <c r="B2572" s="33" t="s">
        <v>28</v>
      </c>
      <c r="C2572" s="36" t="str">
        <f ca="1">VLOOKUP(Tabla1[[#This Row],[Cuenta]],TABLAS!$C:$D,2,0)</f>
        <v>GESTIÓN</v>
      </c>
      <c r="D2572" s="33" t="s">
        <v>38</v>
      </c>
      <c r="E2572" s="39" t="str">
        <f ca="1">VLOOKUP(RANDBETWEEN(1,65),TABLAS!$B$4:$D$68,2,0)</f>
        <v>Arbitrios municipales</v>
      </c>
      <c r="F2572" s="41">
        <f t="shared" ca="1" si="40"/>
        <v>22890</v>
      </c>
      <c r="G2572" s="41">
        <f ca="1">RANDBETWEEN(70,130)/100*Tabla1[[#This Row],[Valor Meta 2019]]</f>
        <v>19456.5</v>
      </c>
      <c r="H2572" s="40">
        <f ca="1">RANDBETWEEN(70,120)/100*Tabla1[[#This Row],[Valor Real 2019]]</f>
        <v>19456.5</v>
      </c>
    </row>
    <row r="2573" spans="2:8" x14ac:dyDescent="0.25">
      <c r="B2573" s="33" t="s">
        <v>28</v>
      </c>
      <c r="C2573" s="36" t="str">
        <f ca="1">VLOOKUP(Tabla1[[#This Row],[Cuenta]],TABLAS!$C:$D,2,0)</f>
        <v>SERVICIOS DE TERCEROS</v>
      </c>
      <c r="D2573" s="33" t="s">
        <v>38</v>
      </c>
      <c r="E2573" s="39" t="str">
        <f ca="1">VLOOKUP(RANDBETWEEN(1,65),TABLAS!$B$4:$D$68,2,0)</f>
        <v>Estibas</v>
      </c>
      <c r="F2573" s="41">
        <f t="shared" ca="1" si="40"/>
        <v>29432</v>
      </c>
      <c r="G2573" s="41">
        <f ca="1">RANDBETWEEN(70,130)/100*Tabla1[[#This Row],[Valor Meta 2019]]</f>
        <v>34141.119999999995</v>
      </c>
      <c r="H2573" s="40">
        <f ca="1">RANDBETWEEN(70,120)/100*Tabla1[[#This Row],[Valor Real 2019]]</f>
        <v>25605.839999999997</v>
      </c>
    </row>
    <row r="2574" spans="2:8" x14ac:dyDescent="0.25">
      <c r="B2574" s="33" t="s">
        <v>28</v>
      </c>
      <c r="C2574" s="36" t="str">
        <f ca="1">VLOOKUP(Tabla1[[#This Row],[Cuenta]],TABLAS!$C:$D,2,0)</f>
        <v>SERVICIOS DE TERCEROS</v>
      </c>
      <c r="D2574" s="33" t="s">
        <v>38</v>
      </c>
      <c r="E2574" s="39" t="str">
        <f ca="1">VLOOKUP(RANDBETWEEN(1,65),TABLAS!$B$4:$D$68,2,0)</f>
        <v>Energia Electrica</v>
      </c>
      <c r="F2574" s="41">
        <f t="shared" ca="1" si="40"/>
        <v>28431</v>
      </c>
      <c r="G2574" s="41">
        <f ca="1">RANDBETWEEN(70,130)/100*Tabla1[[#This Row],[Valor Meta 2019]]</f>
        <v>23597.73</v>
      </c>
      <c r="H2574" s="40">
        <f ca="1">RANDBETWEEN(70,120)/100*Tabla1[[#This Row],[Valor Real 2019]]</f>
        <v>27137.389499999997</v>
      </c>
    </row>
    <row r="2575" spans="2:8" x14ac:dyDescent="0.25">
      <c r="B2575" s="33" t="s">
        <v>28</v>
      </c>
      <c r="C2575" s="36" t="str">
        <f ca="1">VLOOKUP(Tabla1[[#This Row],[Cuenta]],TABLAS!$C:$D,2,0)</f>
        <v>SERVICIOS DE TERCEROS</v>
      </c>
      <c r="D2575" s="33" t="s">
        <v>38</v>
      </c>
      <c r="E2575" s="39" t="str">
        <f ca="1">VLOOKUP(RANDBETWEEN(1,65),TABLAS!$B$4:$D$68,2,0)</f>
        <v>Energia Electrica</v>
      </c>
      <c r="F2575" s="41">
        <f t="shared" ca="1" si="40"/>
        <v>17187</v>
      </c>
      <c r="G2575" s="41">
        <f ca="1">RANDBETWEEN(70,130)/100*Tabla1[[#This Row],[Valor Meta 2019]]</f>
        <v>15640.17</v>
      </c>
      <c r="H2575" s="40">
        <f ca="1">RANDBETWEEN(70,120)/100*Tabla1[[#This Row],[Valor Real 2019]]</f>
        <v>12512.136</v>
      </c>
    </row>
    <row r="2576" spans="2:8" x14ac:dyDescent="0.25">
      <c r="B2576" s="33" t="s">
        <v>28</v>
      </c>
      <c r="C2576" s="36" t="str">
        <f ca="1">VLOOKUP(Tabla1[[#This Row],[Cuenta]],TABLAS!$C:$D,2,0)</f>
        <v>SERVICIOS DE TERCEROS</v>
      </c>
      <c r="D2576" s="33" t="s">
        <v>38</v>
      </c>
      <c r="E2576" s="39" t="str">
        <f ca="1">VLOOKUP(RANDBETWEEN(1,65),TABLAS!$B$4:$D$68,2,0)</f>
        <v>Flete a Provincia</v>
      </c>
      <c r="F2576" s="41">
        <f t="shared" ca="1" si="40"/>
        <v>10598</v>
      </c>
      <c r="G2576" s="41">
        <f ca="1">RANDBETWEEN(70,130)/100*Tabla1[[#This Row],[Valor Meta 2019]]</f>
        <v>10174.08</v>
      </c>
      <c r="H2576" s="40">
        <f ca="1">RANDBETWEEN(70,120)/100*Tabla1[[#This Row],[Valor Real 2019]]</f>
        <v>7325.3375999999998</v>
      </c>
    </row>
    <row r="2577" spans="2:8" x14ac:dyDescent="0.25">
      <c r="B2577" s="33" t="s">
        <v>28</v>
      </c>
      <c r="C2577" s="36" t="str">
        <f ca="1">VLOOKUP(Tabla1[[#This Row],[Cuenta]],TABLAS!$C:$D,2,0)</f>
        <v>SERVICIOS DE TERCEROS</v>
      </c>
      <c r="D2577" s="33" t="s">
        <v>39</v>
      </c>
      <c r="E2577" s="39" t="str">
        <f ca="1">VLOOKUP(RANDBETWEEN(1,65),TABLAS!$B$4:$D$68,2,0)</f>
        <v>Limpieza</v>
      </c>
      <c r="F2577" s="41">
        <f t="shared" ca="1" si="40"/>
        <v>25625</v>
      </c>
      <c r="G2577" s="41">
        <f ca="1">RANDBETWEEN(70,130)/100*Tabla1[[#This Row],[Valor Meta 2019]]</f>
        <v>19475</v>
      </c>
      <c r="H2577" s="40">
        <f ca="1">RANDBETWEEN(70,120)/100*Tabla1[[#This Row],[Valor Real 2019]]</f>
        <v>16748.5</v>
      </c>
    </row>
    <row r="2578" spans="2:8" x14ac:dyDescent="0.25">
      <c r="B2578" s="33" t="s">
        <v>28</v>
      </c>
      <c r="C2578" s="36" t="str">
        <f ca="1">VLOOKUP(Tabla1[[#This Row],[Cuenta]],TABLAS!$C:$D,2,0)</f>
        <v>PERSONAL</v>
      </c>
      <c r="D2578" s="33" t="s">
        <v>39</v>
      </c>
      <c r="E2578" s="39" t="str">
        <f ca="1">VLOOKUP(RANDBETWEEN(1,65),TABLAS!$B$4:$D$68,2,0)</f>
        <v>Gratif. Ordinarias Empleados</v>
      </c>
      <c r="F2578" s="41">
        <f t="shared" ca="1" si="40"/>
        <v>10421</v>
      </c>
      <c r="G2578" s="41">
        <f ca="1">RANDBETWEEN(70,130)/100*Tabla1[[#This Row],[Valor Meta 2019]]</f>
        <v>7294.7</v>
      </c>
      <c r="H2578" s="40">
        <f ca="1">RANDBETWEEN(70,120)/100*Tabla1[[#This Row],[Valor Real 2019]]</f>
        <v>6638.1769999999997</v>
      </c>
    </row>
    <row r="2579" spans="2:8" x14ac:dyDescent="0.25">
      <c r="B2579" s="33" t="s">
        <v>28</v>
      </c>
      <c r="C2579" s="36" t="str">
        <f ca="1">VLOOKUP(Tabla1[[#This Row],[Cuenta]],TABLAS!$C:$D,2,0)</f>
        <v>SERVICIOS DE TERCEROS</v>
      </c>
      <c r="D2579" s="33" t="s">
        <v>39</v>
      </c>
      <c r="E2579" s="39" t="str">
        <f ca="1">VLOOKUP(RANDBETWEEN(1,65),TABLAS!$B$4:$D$68,2,0)</f>
        <v>Alquileres</v>
      </c>
      <c r="F2579" s="41">
        <f t="shared" ca="1" si="40"/>
        <v>15958</v>
      </c>
      <c r="G2579" s="41">
        <f ca="1">RANDBETWEEN(70,130)/100*Tabla1[[#This Row],[Valor Meta 2019]]</f>
        <v>20426.240000000002</v>
      </c>
      <c r="H2579" s="40">
        <f ca="1">RANDBETWEEN(70,120)/100*Tabla1[[#This Row],[Valor Real 2019]]</f>
        <v>22673.126400000005</v>
      </c>
    </row>
    <row r="2580" spans="2:8" x14ac:dyDescent="0.25">
      <c r="B2580" s="33" t="s">
        <v>28</v>
      </c>
      <c r="C2580" s="36" t="str">
        <f ca="1">VLOOKUP(Tabla1[[#This Row],[Cuenta]],TABLAS!$C:$D,2,0)</f>
        <v>PERSONAL</v>
      </c>
      <c r="D2580" s="33" t="s">
        <v>39</v>
      </c>
      <c r="E2580" s="39" t="str">
        <f ca="1">VLOOKUP(RANDBETWEEN(1,65),TABLAS!$B$4:$D$68,2,0)</f>
        <v>Gratif. Ordinarias Empleados</v>
      </c>
      <c r="F2580" s="41">
        <f t="shared" ca="1" si="40"/>
        <v>13939</v>
      </c>
      <c r="G2580" s="41">
        <f ca="1">RANDBETWEEN(70,130)/100*Tabla1[[#This Row],[Valor Meta 2019]]</f>
        <v>18120.7</v>
      </c>
      <c r="H2580" s="40">
        <f ca="1">RANDBETWEEN(70,120)/100*Tabla1[[#This Row],[Valor Real 2019]]</f>
        <v>14134.146000000001</v>
      </c>
    </row>
    <row r="2581" spans="2:8" x14ac:dyDescent="0.25">
      <c r="B2581" s="33" t="s">
        <v>28</v>
      </c>
      <c r="C2581" s="36" t="str">
        <f ca="1">VLOOKUP(Tabla1[[#This Row],[Cuenta]],TABLAS!$C:$D,2,0)</f>
        <v>SERVICIOS DE TERCEROS</v>
      </c>
      <c r="D2581" s="33" t="s">
        <v>39</v>
      </c>
      <c r="E2581" s="39" t="str">
        <f ca="1">VLOOKUP(RANDBETWEEN(1,65),TABLAS!$B$4:$D$68,2,0)</f>
        <v>Gastos por almacenaje y/o embalaje</v>
      </c>
      <c r="F2581" s="41">
        <f t="shared" ca="1" si="40"/>
        <v>21215</v>
      </c>
      <c r="G2581" s="41">
        <f ca="1">RANDBETWEEN(70,130)/100*Tabla1[[#This Row],[Valor Meta 2019]]</f>
        <v>19942.099999999999</v>
      </c>
      <c r="H2581" s="40">
        <f ca="1">RANDBETWEEN(70,120)/100*Tabla1[[#This Row],[Valor Real 2019]]</f>
        <v>14358.311999999998</v>
      </c>
    </row>
    <row r="2582" spans="2:8" x14ac:dyDescent="0.25">
      <c r="B2582" s="33" t="s">
        <v>28</v>
      </c>
      <c r="C2582" s="36" t="str">
        <f ca="1">VLOOKUP(Tabla1[[#This Row],[Cuenta]],TABLAS!$C:$D,2,0)</f>
        <v>DEPRECIACIÓN, MAQ Y EQUIPOS</v>
      </c>
      <c r="D2582" s="33" t="s">
        <v>39</v>
      </c>
      <c r="E2582" s="39" t="str">
        <f ca="1">VLOOKUP(RANDBETWEEN(1,65),TABLAS!$B$4:$D$68,2,0)</f>
        <v>Perd. med-desmedros / merma</v>
      </c>
      <c r="F2582" s="41">
        <f t="shared" ca="1" si="40"/>
        <v>18410</v>
      </c>
      <c r="G2582" s="41">
        <f ca="1">RANDBETWEEN(70,130)/100*Tabla1[[#This Row],[Valor Meta 2019]]</f>
        <v>21907.899999999998</v>
      </c>
      <c r="H2582" s="40">
        <f ca="1">RANDBETWEEN(70,120)/100*Tabla1[[#This Row],[Valor Real 2019]]</f>
        <v>21688.820999999996</v>
      </c>
    </row>
    <row r="2583" spans="2:8" x14ac:dyDescent="0.25">
      <c r="B2583" s="33" t="s">
        <v>28</v>
      </c>
      <c r="C2583" s="36" t="str">
        <f ca="1">VLOOKUP(Tabla1[[#This Row],[Cuenta]],TABLAS!$C:$D,2,0)</f>
        <v>PERSONAL</v>
      </c>
      <c r="D2583" s="33" t="s">
        <v>39</v>
      </c>
      <c r="E2583" s="39" t="str">
        <f ca="1">VLOOKUP(RANDBETWEEN(1,65),TABLAS!$B$4:$D$68,2,0)</f>
        <v>CTS-Compensación por tiempo de servicio</v>
      </c>
      <c r="F2583" s="41">
        <f t="shared" ca="1" si="40"/>
        <v>27183</v>
      </c>
      <c r="G2583" s="41">
        <f ca="1">RANDBETWEEN(70,130)/100*Tabla1[[#This Row],[Valor Meta 2019]]</f>
        <v>32619.599999999999</v>
      </c>
      <c r="H2583" s="40">
        <f ca="1">RANDBETWEEN(70,120)/100*Tabla1[[#This Row],[Valor Real 2019]]</f>
        <v>25443.288</v>
      </c>
    </row>
    <row r="2584" spans="2:8" x14ac:dyDescent="0.25">
      <c r="B2584" s="33" t="s">
        <v>28</v>
      </c>
      <c r="C2584" s="36" t="str">
        <f ca="1">VLOOKUP(Tabla1[[#This Row],[Cuenta]],TABLAS!$C:$D,2,0)</f>
        <v>PERSONAL</v>
      </c>
      <c r="D2584" s="33" t="s">
        <v>39</v>
      </c>
      <c r="E2584" s="39" t="str">
        <f ca="1">VLOOKUP(RANDBETWEEN(1,65),TABLAS!$B$4:$D$68,2,0)</f>
        <v>Movilidad y/o servicio de Transporte</v>
      </c>
      <c r="F2584" s="41">
        <f t="shared" ca="1" si="40"/>
        <v>29483</v>
      </c>
      <c r="G2584" s="41">
        <f ca="1">RANDBETWEEN(70,130)/100*Tabla1[[#This Row],[Valor Meta 2019]]</f>
        <v>36264.089999999997</v>
      </c>
      <c r="H2584" s="40">
        <f ca="1">RANDBETWEEN(70,120)/100*Tabla1[[#This Row],[Valor Real 2019]]</f>
        <v>39165.217199999999</v>
      </c>
    </row>
    <row r="2585" spans="2:8" x14ac:dyDescent="0.25">
      <c r="B2585" s="33" t="s">
        <v>28</v>
      </c>
      <c r="C2585" s="36" t="str">
        <f ca="1">VLOOKUP(Tabla1[[#This Row],[Cuenta]],TABLAS!$C:$D,2,0)</f>
        <v>DEPRECIACIÓN, MAQ Y EQUIPOS</v>
      </c>
      <c r="D2585" s="33" t="s">
        <v>39</v>
      </c>
      <c r="E2585" s="39" t="str">
        <f ca="1">VLOOKUP(RANDBETWEEN(1,65),TABLAS!$B$4:$D$68,2,0)</f>
        <v>Deprec.Equipo de transporte leasing</v>
      </c>
      <c r="F2585" s="41">
        <f t="shared" ca="1" si="40"/>
        <v>8926</v>
      </c>
      <c r="G2585" s="41">
        <f ca="1">RANDBETWEEN(70,130)/100*Tabla1[[#This Row],[Valor Meta 2019]]</f>
        <v>9907.86</v>
      </c>
      <c r="H2585" s="40">
        <f ca="1">RANDBETWEEN(70,120)/100*Tabla1[[#This Row],[Valor Real 2019]]</f>
        <v>10006.938600000001</v>
      </c>
    </row>
    <row r="2586" spans="2:8" x14ac:dyDescent="0.25">
      <c r="B2586" s="33" t="s">
        <v>28</v>
      </c>
      <c r="C2586" s="36" t="str">
        <f ca="1">VLOOKUP(Tabla1[[#This Row],[Cuenta]],TABLAS!$C:$D,2,0)</f>
        <v>DEPRECIACIÓN, MAQ Y EQUIPOS</v>
      </c>
      <c r="D2586" s="33" t="s">
        <v>39</v>
      </c>
      <c r="E2586" s="39" t="str">
        <f ca="1">VLOOKUP(RANDBETWEEN(1,65),TABLAS!$B$4:$D$68,2,0)</f>
        <v>Deprec.Equipos diversos Costo</v>
      </c>
      <c r="F2586" s="41">
        <f t="shared" ca="1" si="40"/>
        <v>12872</v>
      </c>
      <c r="G2586" s="41">
        <f ca="1">RANDBETWEEN(70,130)/100*Tabla1[[#This Row],[Valor Meta 2019]]</f>
        <v>9267.84</v>
      </c>
      <c r="H2586" s="40">
        <f ca="1">RANDBETWEEN(70,120)/100*Tabla1[[#This Row],[Valor Real 2019]]</f>
        <v>10379.980800000001</v>
      </c>
    </row>
    <row r="2587" spans="2:8" x14ac:dyDescent="0.25">
      <c r="B2587" s="33" t="s">
        <v>28</v>
      </c>
      <c r="C2587" s="36" t="str">
        <f ca="1">VLOOKUP(Tabla1[[#This Row],[Cuenta]],TABLAS!$C:$D,2,0)</f>
        <v>PERSONAL</v>
      </c>
      <c r="D2587" s="33" t="s">
        <v>39</v>
      </c>
      <c r="E2587" s="39" t="str">
        <f ca="1">VLOOKUP(RANDBETWEEN(1,65),TABLAS!$B$4:$D$68,2,0)</f>
        <v>Indemnizacion Despido Arbitrario</v>
      </c>
      <c r="F2587" s="41">
        <f t="shared" ca="1" si="40"/>
        <v>13117</v>
      </c>
      <c r="G2587" s="41">
        <f ca="1">RANDBETWEEN(70,130)/100*Tabla1[[#This Row],[Valor Meta 2019]]</f>
        <v>9837.75</v>
      </c>
      <c r="H2587" s="40">
        <f ca="1">RANDBETWEEN(70,120)/100*Tabla1[[#This Row],[Valor Real 2019]]</f>
        <v>11215.035</v>
      </c>
    </row>
    <row r="2588" spans="2:8" x14ac:dyDescent="0.25">
      <c r="B2588" s="33" t="s">
        <v>28</v>
      </c>
      <c r="C2588" s="36" t="str">
        <f ca="1">VLOOKUP(Tabla1[[#This Row],[Cuenta]],TABLAS!$C:$D,2,0)</f>
        <v>PERSONAL</v>
      </c>
      <c r="D2588" s="33" t="s">
        <v>39</v>
      </c>
      <c r="E2588" s="39" t="str">
        <f ca="1">VLOOKUP(RANDBETWEEN(1,65),TABLAS!$B$4:$D$68,2,0)</f>
        <v>Seguro de vida</v>
      </c>
      <c r="F2588" s="41">
        <f t="shared" ca="1" si="40"/>
        <v>21581</v>
      </c>
      <c r="G2588" s="41">
        <f ca="1">RANDBETWEEN(70,130)/100*Tabla1[[#This Row],[Valor Meta 2019]]</f>
        <v>21149.38</v>
      </c>
      <c r="H2588" s="40">
        <f ca="1">RANDBETWEEN(70,120)/100*Tabla1[[#This Row],[Valor Real 2019]]</f>
        <v>15227.553599999999</v>
      </c>
    </row>
    <row r="2589" spans="2:8" x14ac:dyDescent="0.25">
      <c r="B2589" s="33" t="s">
        <v>28</v>
      </c>
      <c r="C2589" s="36" t="str">
        <f ca="1">VLOOKUP(Tabla1[[#This Row],[Cuenta]],TABLAS!$C:$D,2,0)</f>
        <v>SERVICIOS DE TERCEROS</v>
      </c>
      <c r="D2589" s="33" t="s">
        <v>39</v>
      </c>
      <c r="E2589" s="39" t="str">
        <f ca="1">VLOOKUP(RANDBETWEEN(1,65),TABLAS!$B$4:$D$68,2,0)</f>
        <v>Vigilancia</v>
      </c>
      <c r="F2589" s="41">
        <f t="shared" ca="1" si="40"/>
        <v>24283</v>
      </c>
      <c r="G2589" s="41">
        <f ca="1">RANDBETWEEN(70,130)/100*Tabla1[[#This Row],[Valor Meta 2019]]</f>
        <v>29868.09</v>
      </c>
      <c r="H2589" s="40">
        <f ca="1">RANDBETWEEN(70,120)/100*Tabla1[[#This Row],[Valor Real 2019]]</f>
        <v>30764.132700000002</v>
      </c>
    </row>
    <row r="2590" spans="2:8" x14ac:dyDescent="0.25">
      <c r="B2590" s="33" t="s">
        <v>28</v>
      </c>
      <c r="C2590" s="36" t="str">
        <f ca="1">VLOOKUP(Tabla1[[#This Row],[Cuenta]],TABLAS!$C:$D,2,0)</f>
        <v>GESTIÓN</v>
      </c>
      <c r="D2590" s="33" t="s">
        <v>39</v>
      </c>
      <c r="E2590" s="39" t="str">
        <f ca="1">VLOOKUP(RANDBETWEEN(1,65),TABLAS!$B$4:$D$68,2,0)</f>
        <v>Sanciones Administra</v>
      </c>
      <c r="F2590" s="41">
        <f t="shared" ca="1" si="40"/>
        <v>29400</v>
      </c>
      <c r="G2590" s="41">
        <f ca="1">RANDBETWEEN(70,130)/100*Tabla1[[#This Row],[Valor Meta 2019]]</f>
        <v>21168</v>
      </c>
      <c r="H2590" s="40">
        <f ca="1">RANDBETWEEN(70,120)/100*Tabla1[[#This Row],[Valor Real 2019]]</f>
        <v>19051.2</v>
      </c>
    </row>
    <row r="2591" spans="2:8" x14ac:dyDescent="0.25">
      <c r="B2591" s="33" t="s">
        <v>28</v>
      </c>
      <c r="C2591" s="36" t="str">
        <f ca="1">VLOOKUP(Tabla1[[#This Row],[Cuenta]],TABLAS!$C:$D,2,0)</f>
        <v>PERSONAL</v>
      </c>
      <c r="D2591" s="33" t="s">
        <v>40</v>
      </c>
      <c r="E2591" s="39" t="str">
        <f ca="1">VLOOKUP(RANDBETWEEN(1,65),TABLAS!$B$4:$D$68,2,0)</f>
        <v>Seguro de vida</v>
      </c>
      <c r="F2591" s="41">
        <f t="shared" ca="1" si="40"/>
        <v>10980</v>
      </c>
      <c r="G2591" s="41">
        <f ca="1">RANDBETWEEN(70,130)/100*Tabla1[[#This Row],[Valor Meta 2019]]</f>
        <v>10980</v>
      </c>
      <c r="H2591" s="40">
        <f ca="1">RANDBETWEEN(70,120)/100*Tabla1[[#This Row],[Valor Real 2019]]</f>
        <v>10870.2</v>
      </c>
    </row>
    <row r="2592" spans="2:8" x14ac:dyDescent="0.25">
      <c r="B2592" s="33" t="s">
        <v>28</v>
      </c>
      <c r="C2592" s="36" t="str">
        <f ca="1">VLOOKUP(Tabla1[[#This Row],[Cuenta]],TABLAS!$C:$D,2,0)</f>
        <v>DEPRECIACIÓN, MAQ Y EQUIPOS</v>
      </c>
      <c r="D2592" s="33" t="s">
        <v>40</v>
      </c>
      <c r="E2592" s="39" t="str">
        <f ca="1">VLOOKUP(RANDBETWEEN(1,65),TABLAS!$B$4:$D$68,2,0)</f>
        <v>Deprec.Equipo de transporte Costo</v>
      </c>
      <c r="F2592" s="41">
        <f t="shared" ca="1" si="40"/>
        <v>15175</v>
      </c>
      <c r="G2592" s="41">
        <f ca="1">RANDBETWEEN(70,130)/100*Tabla1[[#This Row],[Valor Meta 2019]]</f>
        <v>17754.75</v>
      </c>
      <c r="H2592" s="40">
        <f ca="1">RANDBETWEEN(70,120)/100*Tabla1[[#This Row],[Valor Real 2019]]</f>
        <v>17754.75</v>
      </c>
    </row>
    <row r="2593" spans="2:8" x14ac:dyDescent="0.25">
      <c r="B2593" s="33" t="s">
        <v>28</v>
      </c>
      <c r="C2593" s="36" t="str">
        <f ca="1">VLOOKUP(Tabla1[[#This Row],[Cuenta]],TABLAS!$C:$D,2,0)</f>
        <v>DEPRECIACIÓN, MAQ Y EQUIPOS</v>
      </c>
      <c r="D2593" s="33" t="s">
        <v>40</v>
      </c>
      <c r="E2593" s="39" t="str">
        <f ca="1">VLOOKUP(RANDBETWEEN(1,65),TABLAS!$B$4:$D$68,2,0)</f>
        <v>Deprec.Equipos diversos Costo</v>
      </c>
      <c r="F2593" s="41">
        <f t="shared" ca="1" si="40"/>
        <v>21946</v>
      </c>
      <c r="G2593" s="41">
        <f ca="1">RANDBETWEEN(70,130)/100*Tabla1[[#This Row],[Valor Meta 2019]]</f>
        <v>24360.06</v>
      </c>
      <c r="H2593" s="40">
        <f ca="1">RANDBETWEEN(70,120)/100*Tabla1[[#This Row],[Valor Real 2019]]</f>
        <v>20218.8498</v>
      </c>
    </row>
    <row r="2594" spans="2:8" x14ac:dyDescent="0.25">
      <c r="B2594" s="33" t="s">
        <v>28</v>
      </c>
      <c r="C2594" s="36" t="str">
        <f ca="1">VLOOKUP(Tabla1[[#This Row],[Cuenta]],TABLAS!$C:$D,2,0)</f>
        <v>SERVICIOS DE TERCEROS</v>
      </c>
      <c r="D2594" s="33" t="s">
        <v>40</v>
      </c>
      <c r="E2594" s="39" t="str">
        <f ca="1">VLOOKUP(RANDBETWEEN(1,65),TABLAS!$B$4:$D$68,2,0)</f>
        <v>Aporte Publicitario</v>
      </c>
      <c r="F2594" s="41">
        <f t="shared" ca="1" si="40"/>
        <v>8096</v>
      </c>
      <c r="G2594" s="41">
        <f ca="1">RANDBETWEEN(70,130)/100*Tabla1[[#This Row],[Valor Meta 2019]]</f>
        <v>9877.119999999999</v>
      </c>
      <c r="H2594" s="40">
        <f ca="1">RANDBETWEEN(70,120)/100*Tabla1[[#This Row],[Valor Real 2019]]</f>
        <v>11358.687999999998</v>
      </c>
    </row>
    <row r="2595" spans="2:8" x14ac:dyDescent="0.25">
      <c r="B2595" s="33" t="s">
        <v>28</v>
      </c>
      <c r="C2595" s="36" t="str">
        <f ca="1">VLOOKUP(Tabla1[[#This Row],[Cuenta]],TABLAS!$C:$D,2,0)</f>
        <v>SERVICIOS DE TERCEROS</v>
      </c>
      <c r="D2595" s="33" t="s">
        <v>40</v>
      </c>
      <c r="E2595" s="39" t="str">
        <f ca="1">VLOOKUP(RANDBETWEEN(1,65),TABLAS!$B$4:$D$68,2,0)</f>
        <v>Consultorias</v>
      </c>
      <c r="F2595" s="41">
        <f t="shared" ca="1" si="40"/>
        <v>13412</v>
      </c>
      <c r="G2595" s="41">
        <f ca="1">RANDBETWEEN(70,130)/100*Tabla1[[#This Row],[Valor Meta 2019]]</f>
        <v>17033.240000000002</v>
      </c>
      <c r="H2595" s="40">
        <f ca="1">RANDBETWEEN(70,120)/100*Tabla1[[#This Row],[Valor Real 2019]]</f>
        <v>14137.5892</v>
      </c>
    </row>
    <row r="2596" spans="2:8" x14ac:dyDescent="0.25">
      <c r="B2596" s="33" t="s">
        <v>28</v>
      </c>
      <c r="C2596" s="36" t="str">
        <f ca="1">VLOOKUP(Tabla1[[#This Row],[Cuenta]],TABLAS!$C:$D,2,0)</f>
        <v>PERSONAL</v>
      </c>
      <c r="D2596" s="33" t="s">
        <v>40</v>
      </c>
      <c r="E2596" s="39" t="str">
        <f ca="1">VLOOKUP(RANDBETWEEN(1,65),TABLAS!$B$4:$D$68,2,0)</f>
        <v>Participacion de utilidades</v>
      </c>
      <c r="F2596" s="41">
        <f t="shared" ca="1" si="40"/>
        <v>10340</v>
      </c>
      <c r="G2596" s="41">
        <f ca="1">RANDBETWEEN(70,130)/100*Tabla1[[#This Row],[Valor Meta 2019]]</f>
        <v>9926.4</v>
      </c>
      <c r="H2596" s="40">
        <f ca="1">RANDBETWEEN(70,120)/100*Tabla1[[#This Row],[Valor Real 2019]]</f>
        <v>11812.415999999999</v>
      </c>
    </row>
    <row r="2597" spans="2:8" x14ac:dyDescent="0.25">
      <c r="B2597" s="33" t="s">
        <v>28</v>
      </c>
      <c r="C2597" s="36" t="str">
        <f ca="1">VLOOKUP(Tabla1[[#This Row],[Cuenta]],TABLAS!$C:$D,2,0)</f>
        <v>SERVICIOS DE TERCEROS</v>
      </c>
      <c r="D2597" s="33" t="s">
        <v>40</v>
      </c>
      <c r="E2597" s="39" t="str">
        <f ca="1">VLOOKUP(RANDBETWEEN(1,65),TABLAS!$B$4:$D$68,2,0)</f>
        <v>Vigilancia</v>
      </c>
      <c r="F2597" s="41">
        <f t="shared" ca="1" si="40"/>
        <v>27742</v>
      </c>
      <c r="G2597" s="41">
        <f ca="1">RANDBETWEEN(70,130)/100*Tabla1[[#This Row],[Valor Meta 2019]]</f>
        <v>25522.639999999999</v>
      </c>
      <c r="H2597" s="40">
        <f ca="1">RANDBETWEEN(70,120)/100*Tabla1[[#This Row],[Valor Real 2019]]</f>
        <v>23225.6024</v>
      </c>
    </row>
    <row r="2598" spans="2:8" x14ac:dyDescent="0.25">
      <c r="B2598" s="33" t="s">
        <v>28</v>
      </c>
      <c r="C2598" s="36" t="str">
        <f ca="1">VLOOKUP(Tabla1[[#This Row],[Cuenta]],TABLAS!$C:$D,2,0)</f>
        <v>PERSONAL</v>
      </c>
      <c r="D2598" s="33" t="s">
        <v>40</v>
      </c>
      <c r="E2598" s="39" t="str">
        <f ca="1">VLOOKUP(RANDBETWEEN(1,65),TABLAS!$B$4:$D$68,2,0)</f>
        <v>Uniformes</v>
      </c>
      <c r="F2598" s="41">
        <f t="shared" ca="1" si="40"/>
        <v>11829</v>
      </c>
      <c r="G2598" s="41">
        <f ca="1">RANDBETWEEN(70,130)/100*Tabla1[[#This Row],[Valor Meta 2019]]</f>
        <v>8990.0400000000009</v>
      </c>
      <c r="H2598" s="40">
        <f ca="1">RANDBETWEEN(70,120)/100*Tabla1[[#This Row],[Valor Real 2019]]</f>
        <v>8180.9364000000014</v>
      </c>
    </row>
    <row r="2599" spans="2:8" x14ac:dyDescent="0.25">
      <c r="B2599" s="33" t="s">
        <v>28</v>
      </c>
      <c r="C2599" s="36" t="str">
        <f ca="1">VLOOKUP(Tabla1[[#This Row],[Cuenta]],TABLAS!$C:$D,2,0)</f>
        <v>SERVICIOS DE TERCEROS</v>
      </c>
      <c r="D2599" s="33" t="s">
        <v>41</v>
      </c>
      <c r="E2599" s="39" t="str">
        <f ca="1">VLOOKUP(RANDBETWEEN(1,65),TABLAS!$B$4:$D$68,2,0)</f>
        <v>Aporte Publicitario</v>
      </c>
      <c r="F2599" s="41">
        <f t="shared" ca="1" si="40"/>
        <v>8143</v>
      </c>
      <c r="G2599" s="41">
        <f ca="1">RANDBETWEEN(70,130)/100*Tabla1[[#This Row],[Valor Meta 2019]]</f>
        <v>8794.44</v>
      </c>
      <c r="H2599" s="40">
        <f ca="1">RANDBETWEEN(70,120)/100*Tabla1[[#This Row],[Valor Real 2019]]</f>
        <v>6947.6076000000003</v>
      </c>
    </row>
    <row r="2600" spans="2:8" x14ac:dyDescent="0.25">
      <c r="B2600" s="33" t="s">
        <v>28</v>
      </c>
      <c r="C2600" s="36" t="str">
        <f ca="1">VLOOKUP(Tabla1[[#This Row],[Cuenta]],TABLAS!$C:$D,2,0)</f>
        <v>SERVICIOS DE TERCEROS</v>
      </c>
      <c r="D2600" s="33" t="s">
        <v>41</v>
      </c>
      <c r="E2600" s="39" t="str">
        <f ca="1">VLOOKUP(RANDBETWEEN(1,65),TABLAS!$B$4:$D$68,2,0)</f>
        <v>Gtos.reclamos de clientes</v>
      </c>
      <c r="F2600" s="41">
        <f t="shared" ca="1" si="40"/>
        <v>19152</v>
      </c>
      <c r="G2600" s="41">
        <f ca="1">RANDBETWEEN(70,130)/100*Tabla1[[#This Row],[Valor Meta 2019]]</f>
        <v>20492.64</v>
      </c>
      <c r="H2600" s="40">
        <f ca="1">RANDBETWEEN(70,120)/100*Tabla1[[#This Row],[Valor Real 2019]]</f>
        <v>17418.743999999999</v>
      </c>
    </row>
    <row r="2601" spans="2:8" x14ac:dyDescent="0.25">
      <c r="B2601" s="33" t="s">
        <v>28</v>
      </c>
      <c r="C2601" s="36" t="str">
        <f ca="1">VLOOKUP(Tabla1[[#This Row],[Cuenta]],TABLAS!$C:$D,2,0)</f>
        <v>SERVICIOS DE TERCEROS</v>
      </c>
      <c r="D2601" s="33" t="s">
        <v>41</v>
      </c>
      <c r="E2601" s="39" t="str">
        <f ca="1">VLOOKUP(RANDBETWEEN(1,65),TABLAS!$B$4:$D$68,2,0)</f>
        <v>Limpieza</v>
      </c>
      <c r="F2601" s="41">
        <f t="shared" ca="1" si="40"/>
        <v>15290</v>
      </c>
      <c r="G2601" s="41">
        <f ca="1">RANDBETWEEN(70,130)/100*Tabla1[[#This Row],[Valor Meta 2019]]</f>
        <v>12079.1</v>
      </c>
      <c r="H2601" s="40">
        <f ca="1">RANDBETWEEN(70,120)/100*Tabla1[[#This Row],[Valor Real 2019]]</f>
        <v>8817.7430000000004</v>
      </c>
    </row>
    <row r="2602" spans="2:8" x14ac:dyDescent="0.25">
      <c r="B2602" s="33" t="s">
        <v>28</v>
      </c>
      <c r="C2602" s="36" t="str">
        <f ca="1">VLOOKUP(Tabla1[[#This Row],[Cuenta]],TABLAS!$C:$D,2,0)</f>
        <v>PERSONAL</v>
      </c>
      <c r="D2602" s="33" t="s">
        <v>41</v>
      </c>
      <c r="E2602" s="39" t="str">
        <f ca="1">VLOOKUP(RANDBETWEEN(1,65),TABLAS!$B$4:$D$68,2,0)</f>
        <v>Sueldos</v>
      </c>
      <c r="F2602" s="41">
        <f t="shared" ca="1" si="40"/>
        <v>13049</v>
      </c>
      <c r="G2602" s="41">
        <f ca="1">RANDBETWEEN(70,130)/100*Tabla1[[#This Row],[Valor Meta 2019]]</f>
        <v>16050.27</v>
      </c>
      <c r="H2602" s="40">
        <f ca="1">RANDBETWEEN(70,120)/100*Tabla1[[#This Row],[Valor Real 2019]]</f>
        <v>13161.2214</v>
      </c>
    </row>
    <row r="2603" spans="2:8" x14ac:dyDescent="0.25">
      <c r="B2603" s="33" t="s">
        <v>28</v>
      </c>
      <c r="C2603" s="36" t="str">
        <f ca="1">VLOOKUP(Tabla1[[#This Row],[Cuenta]],TABLAS!$C:$D,2,0)</f>
        <v>DEPRECIACIÓN, MAQ Y EQUIPOS</v>
      </c>
      <c r="D2603" s="33" t="s">
        <v>41</v>
      </c>
      <c r="E2603" s="39" t="str">
        <f ca="1">VLOOKUP(RANDBETWEEN(1,65),TABLAS!$B$4:$D$68,2,0)</f>
        <v>Deprec.Equipo de transporte leasing</v>
      </c>
      <c r="F2603" s="41">
        <f t="shared" ca="1" si="40"/>
        <v>13272</v>
      </c>
      <c r="G2603" s="41">
        <f ca="1">RANDBETWEEN(70,130)/100*Tabla1[[#This Row],[Valor Meta 2019]]</f>
        <v>16059.119999999999</v>
      </c>
      <c r="H2603" s="40">
        <f ca="1">RANDBETWEEN(70,120)/100*Tabla1[[#This Row],[Valor Real 2019]]</f>
        <v>18467.987999999998</v>
      </c>
    </row>
    <row r="2604" spans="2:8" x14ac:dyDescent="0.25">
      <c r="B2604" s="33" t="s">
        <v>28</v>
      </c>
      <c r="C2604" s="36" t="str">
        <f ca="1">VLOOKUP(Tabla1[[#This Row],[Cuenta]],TABLAS!$C:$D,2,0)</f>
        <v>DEPRECIACIÓN, MAQ Y EQUIPOS</v>
      </c>
      <c r="D2604" s="33" t="s">
        <v>41</v>
      </c>
      <c r="E2604" s="39" t="str">
        <f ca="1">VLOOKUP(RANDBETWEEN(1,65),TABLAS!$B$4:$D$68,2,0)</f>
        <v>Amortiz.Software Costo</v>
      </c>
      <c r="F2604" s="41">
        <f t="shared" ca="1" si="40"/>
        <v>15881</v>
      </c>
      <c r="G2604" s="41">
        <f ca="1">RANDBETWEEN(70,130)/100*Tabla1[[#This Row],[Valor Meta 2019]]</f>
        <v>15404.57</v>
      </c>
      <c r="H2604" s="40">
        <f ca="1">RANDBETWEEN(70,120)/100*Tabla1[[#This Row],[Valor Real 2019]]</f>
        <v>15712.661400000001</v>
      </c>
    </row>
    <row r="2605" spans="2:8" x14ac:dyDescent="0.25">
      <c r="B2605" s="33" t="s">
        <v>28</v>
      </c>
      <c r="C2605" s="36" t="str">
        <f ca="1">VLOOKUP(Tabla1[[#This Row],[Cuenta]],TABLAS!$C:$D,2,0)</f>
        <v>SERVICIOS DE TERCEROS</v>
      </c>
      <c r="D2605" s="33" t="s">
        <v>42</v>
      </c>
      <c r="E2605" s="39" t="str">
        <f ca="1">VLOOKUP(RANDBETWEEN(1,65),TABLAS!$B$4:$D$68,2,0)</f>
        <v>Aporte Publicitario</v>
      </c>
      <c r="F2605" s="41">
        <f t="shared" ca="1" si="40"/>
        <v>9652</v>
      </c>
      <c r="G2605" s="41">
        <f ca="1">RANDBETWEEN(70,130)/100*Tabla1[[#This Row],[Valor Meta 2019]]</f>
        <v>12354.56</v>
      </c>
      <c r="H2605" s="40">
        <f ca="1">RANDBETWEEN(70,120)/100*Tabla1[[#This Row],[Valor Real 2019]]</f>
        <v>14701.926399999998</v>
      </c>
    </row>
    <row r="2606" spans="2:8" x14ac:dyDescent="0.25">
      <c r="B2606" s="33" t="s">
        <v>28</v>
      </c>
      <c r="C2606" s="36" t="str">
        <f ca="1">VLOOKUP(Tabla1[[#This Row],[Cuenta]],TABLAS!$C:$D,2,0)</f>
        <v>GESTIÓN</v>
      </c>
      <c r="D2606" s="33" t="s">
        <v>42</v>
      </c>
      <c r="E2606" s="39" t="str">
        <f ca="1">VLOOKUP(RANDBETWEEN(1,65),TABLAS!$B$4:$D$68,2,0)</f>
        <v>Movilidad</v>
      </c>
      <c r="F2606" s="41">
        <f t="shared" ca="1" si="40"/>
        <v>15419</v>
      </c>
      <c r="G2606" s="41">
        <f ca="1">RANDBETWEEN(70,130)/100*Tabla1[[#This Row],[Valor Meta 2019]]</f>
        <v>18656.989999999998</v>
      </c>
      <c r="H2606" s="40">
        <f ca="1">RANDBETWEEN(70,120)/100*Tabla1[[#This Row],[Valor Real 2019]]</f>
        <v>21455.538499999995</v>
      </c>
    </row>
    <row r="2607" spans="2:8" x14ac:dyDescent="0.25">
      <c r="B2607" s="33" t="s">
        <v>28</v>
      </c>
      <c r="C2607" s="36" t="str">
        <f ca="1">VLOOKUP(Tabla1[[#This Row],[Cuenta]],TABLAS!$C:$D,2,0)</f>
        <v>SERVICIOS DE TERCEROS</v>
      </c>
      <c r="D2607" s="33" t="s">
        <v>42</v>
      </c>
      <c r="E2607" s="39" t="str">
        <f ca="1">VLOOKUP(RANDBETWEEN(1,65),TABLAS!$B$4:$D$68,2,0)</f>
        <v>Gtos.reclamos de clientes</v>
      </c>
      <c r="F2607" s="41">
        <f t="shared" ca="1" si="40"/>
        <v>28254</v>
      </c>
      <c r="G2607" s="41">
        <f ca="1">RANDBETWEEN(70,130)/100*Tabla1[[#This Row],[Valor Meta 2019]]</f>
        <v>21190.5</v>
      </c>
      <c r="H2607" s="40">
        <f ca="1">RANDBETWEEN(70,120)/100*Tabla1[[#This Row],[Valor Real 2019]]</f>
        <v>18435.735000000001</v>
      </c>
    </row>
    <row r="2608" spans="2:8" x14ac:dyDescent="0.25">
      <c r="B2608" s="33" t="s">
        <v>28</v>
      </c>
      <c r="C2608" s="36" t="str">
        <f ca="1">VLOOKUP(Tabla1[[#This Row],[Cuenta]],TABLAS!$C:$D,2,0)</f>
        <v>PERSONAL</v>
      </c>
      <c r="D2608" s="33" t="s">
        <v>42</v>
      </c>
      <c r="E2608" s="39" t="str">
        <f ca="1">VLOOKUP(RANDBETWEEN(1,65),TABLAS!$B$4:$D$68,2,0)</f>
        <v>ESSALUD-RÚgimen de prestaciones de salud</v>
      </c>
      <c r="F2608" s="41">
        <f t="shared" ca="1" si="40"/>
        <v>18932</v>
      </c>
      <c r="G2608" s="41">
        <f ca="1">RANDBETWEEN(70,130)/100*Tabla1[[#This Row],[Valor Meta 2019]]</f>
        <v>23475.68</v>
      </c>
      <c r="H2608" s="40">
        <f ca="1">RANDBETWEEN(70,120)/100*Tabla1[[#This Row],[Valor Real 2019]]</f>
        <v>22536.6528</v>
      </c>
    </row>
    <row r="2609" spans="2:8" x14ac:dyDescent="0.25">
      <c r="B2609" s="33" t="s">
        <v>28</v>
      </c>
      <c r="C2609" s="36" t="str">
        <f ca="1">VLOOKUP(Tabla1[[#This Row],[Cuenta]],TABLAS!$C:$D,2,0)</f>
        <v>DEPRECIACIÓN, MAQ Y EQUIPOS</v>
      </c>
      <c r="D2609" s="33" t="s">
        <v>42</v>
      </c>
      <c r="E2609" s="39" t="str">
        <f ca="1">VLOOKUP(RANDBETWEEN(1,65),TABLAS!$B$4:$D$68,2,0)</f>
        <v>Deprec.Equipo de transporte Costo</v>
      </c>
      <c r="F2609" s="41">
        <f t="shared" ca="1" si="40"/>
        <v>23984</v>
      </c>
      <c r="G2609" s="41">
        <f ca="1">RANDBETWEEN(70,130)/100*Tabla1[[#This Row],[Valor Meta 2019]]</f>
        <v>24463.68</v>
      </c>
      <c r="H2609" s="40">
        <f ca="1">RANDBETWEEN(70,120)/100*Tabla1[[#This Row],[Valor Real 2019]]</f>
        <v>20304.8544</v>
      </c>
    </row>
    <row r="2610" spans="2:8" x14ac:dyDescent="0.25">
      <c r="B2610" s="33" t="s">
        <v>28</v>
      </c>
      <c r="C2610" s="36" t="str">
        <f ca="1">VLOOKUP(Tabla1[[#This Row],[Cuenta]],TABLAS!$C:$D,2,0)</f>
        <v>GESTIÓN</v>
      </c>
      <c r="D2610" s="33" t="s">
        <v>42</v>
      </c>
      <c r="E2610" s="39" t="str">
        <f ca="1">VLOOKUP(RANDBETWEEN(1,65),TABLAS!$B$4:$D$68,2,0)</f>
        <v>Seguros-vehiculos</v>
      </c>
      <c r="F2610" s="41">
        <f t="shared" ca="1" si="40"/>
        <v>17132</v>
      </c>
      <c r="G2610" s="41">
        <f ca="1">RANDBETWEEN(70,130)/100*Tabla1[[#This Row],[Valor Meta 2019]]</f>
        <v>13191.64</v>
      </c>
      <c r="H2610" s="40">
        <f ca="1">RANDBETWEEN(70,120)/100*Tabla1[[#This Row],[Valor Real 2019]]</f>
        <v>15566.135199999999</v>
      </c>
    </row>
    <row r="2611" spans="2:8" x14ac:dyDescent="0.25">
      <c r="B2611" s="33" t="s">
        <v>28</v>
      </c>
      <c r="C2611" s="36" t="str">
        <f ca="1">VLOOKUP(Tabla1[[#This Row],[Cuenta]],TABLAS!$C:$D,2,0)</f>
        <v>SERVICIOS DE TERCEROS</v>
      </c>
      <c r="D2611" s="33" t="s">
        <v>42</v>
      </c>
      <c r="E2611" s="39" t="str">
        <f ca="1">VLOOKUP(RANDBETWEEN(1,65),TABLAS!$B$4:$D$68,2,0)</f>
        <v>Consultorias</v>
      </c>
      <c r="F2611" s="41">
        <f t="shared" ca="1" si="40"/>
        <v>23184</v>
      </c>
      <c r="G2611" s="41">
        <f ca="1">RANDBETWEEN(70,130)/100*Tabla1[[#This Row],[Valor Meta 2019]]</f>
        <v>27588.959999999999</v>
      </c>
      <c r="H2611" s="40">
        <f ca="1">RANDBETWEEN(70,120)/100*Tabla1[[#This Row],[Valor Real 2019]]</f>
        <v>30623.745600000002</v>
      </c>
    </row>
    <row r="2612" spans="2:8" x14ac:dyDescent="0.25">
      <c r="B2612" s="33" t="s">
        <v>28</v>
      </c>
      <c r="C2612" s="36" t="str">
        <f ca="1">VLOOKUP(Tabla1[[#This Row],[Cuenta]],TABLAS!$C:$D,2,0)</f>
        <v>PERSONAL</v>
      </c>
      <c r="D2612" s="33" t="s">
        <v>42</v>
      </c>
      <c r="E2612" s="39" t="str">
        <f ca="1">VLOOKUP(RANDBETWEEN(1,65),TABLAS!$B$4:$D$68,2,0)</f>
        <v>Vacaciones</v>
      </c>
      <c r="F2612" s="41">
        <f t="shared" ca="1" si="40"/>
        <v>19518</v>
      </c>
      <c r="G2612" s="41">
        <f ca="1">RANDBETWEEN(70,130)/100*Tabla1[[#This Row],[Valor Meta 2019]]</f>
        <v>20298.72</v>
      </c>
      <c r="H2612" s="40">
        <f ca="1">RANDBETWEEN(70,120)/100*Tabla1[[#This Row],[Valor Real 2019]]</f>
        <v>22328.592000000004</v>
      </c>
    </row>
    <row r="2613" spans="2:8" x14ac:dyDescent="0.25">
      <c r="B2613" s="33" t="s">
        <v>28</v>
      </c>
      <c r="C2613" s="36" t="str">
        <f ca="1">VLOOKUP(Tabla1[[#This Row],[Cuenta]],TABLAS!$C:$D,2,0)</f>
        <v>DEPRECIACIÓN, MAQ Y EQUIPOS</v>
      </c>
      <c r="D2613" s="33" t="s">
        <v>42</v>
      </c>
      <c r="E2613" s="39" t="str">
        <f ca="1">VLOOKUP(RANDBETWEEN(1,65),TABLAS!$B$4:$D$68,2,0)</f>
        <v>Deprec.Equipos diversos Costo</v>
      </c>
      <c r="F2613" s="41">
        <f t="shared" ca="1" si="40"/>
        <v>23014</v>
      </c>
      <c r="G2613" s="41">
        <f ca="1">RANDBETWEEN(70,130)/100*Tabla1[[#This Row],[Valor Meta 2019]]</f>
        <v>25085.260000000002</v>
      </c>
      <c r="H2613" s="40">
        <f ca="1">RANDBETWEEN(70,120)/100*Tabla1[[#This Row],[Valor Real 2019]]</f>
        <v>26088.670400000003</v>
      </c>
    </row>
    <row r="2614" spans="2:8" x14ac:dyDescent="0.25">
      <c r="B2614" s="33" t="s">
        <v>28</v>
      </c>
      <c r="C2614" s="36" t="str">
        <f ca="1">VLOOKUP(Tabla1[[#This Row],[Cuenta]],TABLAS!$C:$D,2,0)</f>
        <v>DEPRECIACIÓN, MAQ Y EQUIPOS</v>
      </c>
      <c r="D2614" s="33" t="s">
        <v>42</v>
      </c>
      <c r="E2614" s="39" t="str">
        <f ca="1">VLOOKUP(RANDBETWEEN(1,65),TABLAS!$B$4:$D$68,2,0)</f>
        <v>Deprc.Muebles y enseres leasing</v>
      </c>
      <c r="F2614" s="41">
        <f t="shared" ca="1" si="40"/>
        <v>17006</v>
      </c>
      <c r="G2614" s="41">
        <f ca="1">RANDBETWEEN(70,130)/100*Tabla1[[#This Row],[Valor Meta 2019]]</f>
        <v>18026.36</v>
      </c>
      <c r="H2614" s="40">
        <f ca="1">RANDBETWEEN(70,120)/100*Tabla1[[#This Row],[Valor Real 2019]]</f>
        <v>19828.996000000003</v>
      </c>
    </row>
    <row r="2615" spans="2:8" x14ac:dyDescent="0.25">
      <c r="B2615" s="33" t="s">
        <v>28</v>
      </c>
      <c r="C2615" s="36" t="str">
        <f ca="1">VLOOKUP(Tabla1[[#This Row],[Cuenta]],TABLAS!$C:$D,2,0)</f>
        <v>GESTIÓN</v>
      </c>
      <c r="D2615" s="33" t="s">
        <v>42</v>
      </c>
      <c r="E2615" s="39" t="str">
        <f ca="1">VLOOKUP(RANDBETWEEN(1,65),TABLAS!$B$4:$D$68,2,0)</f>
        <v>comprobantes de pago</v>
      </c>
      <c r="F2615" s="41">
        <f t="shared" ca="1" si="40"/>
        <v>12387</v>
      </c>
      <c r="G2615" s="41">
        <f ca="1">RANDBETWEEN(70,130)/100*Tabla1[[#This Row],[Valor Meta 2019]]</f>
        <v>13997.31</v>
      </c>
      <c r="H2615" s="40">
        <f ca="1">RANDBETWEEN(70,120)/100*Tabla1[[#This Row],[Valor Real 2019]]</f>
        <v>16376.852699999998</v>
      </c>
    </row>
    <row r="2616" spans="2:8" x14ac:dyDescent="0.25">
      <c r="B2616" s="33" t="s">
        <v>28</v>
      </c>
      <c r="C2616" s="36" t="str">
        <f ca="1">VLOOKUP(Tabla1[[#This Row],[Cuenta]],TABLAS!$C:$D,2,0)</f>
        <v>SERVICIOS DE TERCEROS</v>
      </c>
      <c r="D2616" s="33" t="s">
        <v>42</v>
      </c>
      <c r="E2616" s="39" t="str">
        <f ca="1">VLOOKUP(RANDBETWEEN(1,65),TABLAS!$B$4:$D$68,2,0)</f>
        <v>Flete a Provincia</v>
      </c>
      <c r="F2616" s="41">
        <f t="shared" ca="1" si="40"/>
        <v>19900</v>
      </c>
      <c r="G2616" s="41">
        <f ca="1">RANDBETWEEN(70,130)/100*Tabla1[[#This Row],[Valor Meta 2019]]</f>
        <v>22685.999999999996</v>
      </c>
      <c r="H2616" s="40">
        <f ca="1">RANDBETWEEN(70,120)/100*Tabla1[[#This Row],[Valor Real 2019]]</f>
        <v>20417.399999999998</v>
      </c>
    </row>
    <row r="2617" spans="2:8" x14ac:dyDescent="0.25">
      <c r="B2617" s="33" t="s">
        <v>28</v>
      </c>
      <c r="C2617" s="36" t="str">
        <f ca="1">VLOOKUP(Tabla1[[#This Row],[Cuenta]],TABLAS!$C:$D,2,0)</f>
        <v>SERVICIOS DE TERCEROS</v>
      </c>
      <c r="D2617" s="33" t="s">
        <v>42</v>
      </c>
      <c r="E2617" s="39" t="str">
        <f ca="1">VLOOKUP(RANDBETWEEN(1,65),TABLAS!$B$4:$D$68,2,0)</f>
        <v>Otros Fletes</v>
      </c>
      <c r="F2617" s="41">
        <f t="shared" ca="1" si="40"/>
        <v>22405</v>
      </c>
      <c r="G2617" s="41">
        <f ca="1">RANDBETWEEN(70,130)/100*Tabla1[[#This Row],[Valor Meta 2019]]</f>
        <v>23301.200000000001</v>
      </c>
      <c r="H2617" s="40">
        <f ca="1">RANDBETWEEN(70,120)/100*Tabla1[[#This Row],[Valor Real 2019]]</f>
        <v>20738.067999999999</v>
      </c>
    </row>
    <row r="2618" spans="2:8" x14ac:dyDescent="0.25">
      <c r="B2618" s="33" t="s">
        <v>28</v>
      </c>
      <c r="C2618" s="36" t="str">
        <f ca="1">VLOOKUP(Tabla1[[#This Row],[Cuenta]],TABLAS!$C:$D,2,0)</f>
        <v>PERSONAL</v>
      </c>
      <c r="D2618" s="33" t="s">
        <v>42</v>
      </c>
      <c r="E2618" s="39" t="str">
        <f ca="1">VLOOKUP(RANDBETWEEN(1,65),TABLAS!$B$4:$D$68,2,0)</f>
        <v>Uniformes</v>
      </c>
      <c r="F2618" s="41">
        <f t="shared" ca="1" si="40"/>
        <v>29337</v>
      </c>
      <c r="G2618" s="41">
        <f ca="1">RANDBETWEEN(70,130)/100*Tabla1[[#This Row],[Valor Meta 2019]]</f>
        <v>33737.549999999996</v>
      </c>
      <c r="H2618" s="40">
        <f ca="1">RANDBETWEEN(70,120)/100*Tabla1[[#This Row],[Valor Real 2019]]</f>
        <v>33737.549999999996</v>
      </c>
    </row>
    <row r="2619" spans="2:8" x14ac:dyDescent="0.25">
      <c r="B2619" s="33" t="s">
        <v>28</v>
      </c>
      <c r="C2619" s="36" t="str">
        <f ca="1">VLOOKUP(Tabla1[[#This Row],[Cuenta]],TABLAS!$C:$D,2,0)</f>
        <v>PERSONAL</v>
      </c>
      <c r="D2619" s="33" t="s">
        <v>42</v>
      </c>
      <c r="E2619" s="39" t="str">
        <f ca="1">VLOOKUP(RANDBETWEEN(1,65),TABLAS!$B$4:$D$68,2,0)</f>
        <v>Indemnizacion Despido Arbitrario</v>
      </c>
      <c r="F2619" s="41">
        <f t="shared" ca="1" si="40"/>
        <v>29618</v>
      </c>
      <c r="G2619" s="41">
        <f ca="1">RANDBETWEEN(70,130)/100*Tabla1[[#This Row],[Valor Meta 2019]]</f>
        <v>21621.14</v>
      </c>
      <c r="H2619" s="40">
        <f ca="1">RANDBETWEEN(70,120)/100*Tabla1[[#This Row],[Valor Real 2019]]</f>
        <v>21837.3514</v>
      </c>
    </row>
    <row r="2620" spans="2:8" x14ac:dyDescent="0.25">
      <c r="B2620" s="33" t="s">
        <v>28</v>
      </c>
      <c r="C2620" s="36" t="str">
        <f ca="1">VLOOKUP(Tabla1[[#This Row],[Cuenta]],TABLAS!$C:$D,2,0)</f>
        <v>GESTIÓN</v>
      </c>
      <c r="D2620" s="33" t="s">
        <v>43</v>
      </c>
      <c r="E2620" s="39" t="str">
        <f ca="1">VLOOKUP(RANDBETWEEN(1,65),TABLAS!$B$4:$D$68,2,0)</f>
        <v>SOAT</v>
      </c>
      <c r="F2620" s="41">
        <f t="shared" ca="1" si="40"/>
        <v>22289</v>
      </c>
      <c r="G2620" s="41">
        <f ca="1">RANDBETWEEN(70,130)/100*Tabla1[[#This Row],[Valor Meta 2019]]</f>
        <v>23403.45</v>
      </c>
      <c r="H2620" s="40">
        <f ca="1">RANDBETWEEN(70,120)/100*Tabla1[[#This Row],[Valor Real 2019]]</f>
        <v>21765.208500000001</v>
      </c>
    </row>
    <row r="2621" spans="2:8" x14ac:dyDescent="0.25">
      <c r="B2621" s="33" t="s">
        <v>28</v>
      </c>
      <c r="C2621" s="36" t="str">
        <f ca="1">VLOOKUP(Tabla1[[#This Row],[Cuenta]],TABLAS!$C:$D,2,0)</f>
        <v>DEPRECIACIÓN, MAQ Y EQUIPOS</v>
      </c>
      <c r="D2621" s="33" t="s">
        <v>43</v>
      </c>
      <c r="E2621" s="39" t="str">
        <f ca="1">VLOOKUP(RANDBETWEEN(1,65),TABLAS!$B$4:$D$68,2,0)</f>
        <v>Perdida medicion activos-MercaderÝa Difer.inventar</v>
      </c>
      <c r="F2621" s="41">
        <f t="shared" ca="1" si="40"/>
        <v>23858</v>
      </c>
      <c r="G2621" s="41">
        <f ca="1">RANDBETWEEN(70,130)/100*Tabla1[[#This Row],[Valor Meta 2019]]</f>
        <v>22903.68</v>
      </c>
      <c r="H2621" s="40">
        <f ca="1">RANDBETWEEN(70,120)/100*Tabla1[[#This Row],[Valor Real 2019]]</f>
        <v>26568.268799999998</v>
      </c>
    </row>
    <row r="2622" spans="2:8" x14ac:dyDescent="0.25">
      <c r="B2622" s="33" t="s">
        <v>28</v>
      </c>
      <c r="C2622" s="36" t="str">
        <f ca="1">VLOOKUP(Tabla1[[#This Row],[Cuenta]],TABLAS!$C:$D,2,0)</f>
        <v>SERVICIOS DE TERCEROS</v>
      </c>
      <c r="D2622" s="33" t="s">
        <v>43</v>
      </c>
      <c r="E2622" s="39" t="str">
        <f ca="1">VLOOKUP(RANDBETWEEN(1,65),TABLAS!$B$4:$D$68,2,0)</f>
        <v>Vigilancia</v>
      </c>
      <c r="F2622" s="41">
        <f t="shared" ca="1" si="40"/>
        <v>23303</v>
      </c>
      <c r="G2622" s="41">
        <f ca="1">RANDBETWEEN(70,130)/100*Tabla1[[#This Row],[Valor Meta 2019]]</f>
        <v>28429.66</v>
      </c>
      <c r="H2622" s="40">
        <f ca="1">RANDBETWEEN(70,120)/100*Tabla1[[#This Row],[Valor Real 2019]]</f>
        <v>19900.761999999999</v>
      </c>
    </row>
    <row r="2623" spans="2:8" x14ac:dyDescent="0.25">
      <c r="B2623" s="33" t="s">
        <v>28</v>
      </c>
      <c r="C2623" s="36" t="str">
        <f ca="1">VLOOKUP(Tabla1[[#This Row],[Cuenta]],TABLAS!$C:$D,2,0)</f>
        <v>DEPRECIACIÓN, MAQ Y EQUIPOS</v>
      </c>
      <c r="D2623" s="33" t="s">
        <v>43</v>
      </c>
      <c r="E2623" s="39" t="str">
        <f ca="1">VLOOKUP(RANDBETWEEN(1,65),TABLAS!$B$4:$D$68,2,0)</f>
        <v>Deprec.Edificaciones Costo</v>
      </c>
      <c r="F2623" s="41">
        <f t="shared" ca="1" si="40"/>
        <v>12928</v>
      </c>
      <c r="G2623" s="41">
        <f ca="1">RANDBETWEEN(70,130)/100*Tabla1[[#This Row],[Valor Meta 2019]]</f>
        <v>13057.28</v>
      </c>
      <c r="H2623" s="40">
        <f ca="1">RANDBETWEEN(70,120)/100*Tabla1[[#This Row],[Valor Real 2019]]</f>
        <v>9401.2415999999994</v>
      </c>
    </row>
    <row r="2624" spans="2:8" x14ac:dyDescent="0.25">
      <c r="B2624" s="33" t="s">
        <v>28</v>
      </c>
      <c r="C2624" s="36" t="str">
        <f ca="1">VLOOKUP(Tabla1[[#This Row],[Cuenta]],TABLAS!$C:$D,2,0)</f>
        <v>SERVICIOS DE TERCEROS</v>
      </c>
      <c r="D2624" s="33" t="s">
        <v>43</v>
      </c>
      <c r="E2624" s="39" t="str">
        <f ca="1">VLOOKUP(RANDBETWEEN(1,65),TABLAS!$B$4:$D$68,2,0)</f>
        <v>Energia Electrica</v>
      </c>
      <c r="F2624" s="41">
        <f t="shared" ca="1" si="40"/>
        <v>9914</v>
      </c>
      <c r="G2624" s="41">
        <f ca="1">RANDBETWEEN(70,130)/100*Tabla1[[#This Row],[Valor Meta 2019]]</f>
        <v>10013.14</v>
      </c>
      <c r="H2624" s="40">
        <f ca="1">RANDBETWEEN(70,120)/100*Tabla1[[#This Row],[Valor Real 2019]]</f>
        <v>10613.928400000001</v>
      </c>
    </row>
    <row r="2625" spans="2:8" x14ac:dyDescent="0.25">
      <c r="B2625" s="33" t="s">
        <v>28</v>
      </c>
      <c r="C2625" s="36" t="str">
        <f ca="1">VLOOKUP(Tabla1[[#This Row],[Cuenta]],TABLAS!$C:$D,2,0)</f>
        <v>SERVICIOS DE TERCEROS</v>
      </c>
      <c r="D2625" s="33" t="s">
        <v>43</v>
      </c>
      <c r="E2625" s="39" t="str">
        <f ca="1">VLOOKUP(RANDBETWEEN(1,65),TABLAS!$B$4:$D$68,2,0)</f>
        <v>Gastos por almacenaje y/o embalaje</v>
      </c>
      <c r="F2625" s="41">
        <f t="shared" ca="1" si="40"/>
        <v>17423</v>
      </c>
      <c r="G2625" s="41">
        <f ca="1">RANDBETWEEN(70,130)/100*Tabla1[[#This Row],[Valor Meta 2019]]</f>
        <v>19862.219999999998</v>
      </c>
      <c r="H2625" s="40">
        <f ca="1">RANDBETWEEN(70,120)/100*Tabla1[[#This Row],[Valor Real 2019]]</f>
        <v>19067.731199999998</v>
      </c>
    </row>
    <row r="2626" spans="2:8" x14ac:dyDescent="0.25">
      <c r="B2626" s="33" t="s">
        <v>28</v>
      </c>
      <c r="C2626" s="36" t="str">
        <f ca="1">VLOOKUP(Tabla1[[#This Row],[Cuenta]],TABLAS!$C:$D,2,0)</f>
        <v>SERVICIOS DE TERCEROS</v>
      </c>
      <c r="D2626" s="33" t="s">
        <v>43</v>
      </c>
      <c r="E2626" s="39" t="str">
        <f ca="1">VLOOKUP(RANDBETWEEN(1,65),TABLAS!$B$4:$D$68,2,0)</f>
        <v>Reparaciones Vehiculos</v>
      </c>
      <c r="F2626" s="41">
        <f t="shared" ca="1" si="40"/>
        <v>22767</v>
      </c>
      <c r="G2626" s="41">
        <f ca="1">RANDBETWEEN(70,130)/100*Tabla1[[#This Row],[Valor Meta 2019]]</f>
        <v>20490.3</v>
      </c>
      <c r="H2626" s="40">
        <f ca="1">RANDBETWEEN(70,120)/100*Tabla1[[#This Row],[Valor Real 2019]]</f>
        <v>23768.747999999996</v>
      </c>
    </row>
    <row r="2627" spans="2:8" x14ac:dyDescent="0.25">
      <c r="B2627" s="33" t="s">
        <v>28</v>
      </c>
      <c r="C2627" s="36" t="str">
        <f ca="1">VLOOKUP(Tabla1[[#This Row],[Cuenta]],TABLAS!$C:$D,2,0)</f>
        <v>DEPRECIACIÓN, MAQ Y EQUIPOS</v>
      </c>
      <c r="D2627" s="33" t="s">
        <v>43</v>
      </c>
      <c r="E2627" s="39" t="str">
        <f ca="1">VLOOKUP(RANDBETWEEN(1,65),TABLAS!$B$4:$D$68,2,0)</f>
        <v>Deprec.Equipos diversos Costo</v>
      </c>
      <c r="F2627" s="41">
        <f t="shared" ca="1" si="40"/>
        <v>19945</v>
      </c>
      <c r="G2627" s="41">
        <f ca="1">RANDBETWEEN(70,130)/100*Tabla1[[#This Row],[Valor Meta 2019]]</f>
        <v>13961.5</v>
      </c>
      <c r="H2627" s="40">
        <f ca="1">RANDBETWEEN(70,120)/100*Tabla1[[#This Row],[Valor Real 2019]]</f>
        <v>12006.89</v>
      </c>
    </row>
    <row r="2628" spans="2:8" x14ac:dyDescent="0.25">
      <c r="B2628" s="33" t="s">
        <v>28</v>
      </c>
      <c r="C2628" s="36" t="str">
        <f ca="1">VLOOKUP(Tabla1[[#This Row],[Cuenta]],TABLAS!$C:$D,2,0)</f>
        <v>GESTIÓN</v>
      </c>
      <c r="D2628" s="33" t="s">
        <v>38</v>
      </c>
      <c r="E2628" s="39" t="str">
        <f ca="1">VLOOKUP(RANDBETWEEN(1,65),TABLAS!$B$4:$D$68,2,0)</f>
        <v>Sanciones Administra</v>
      </c>
      <c r="F2628" s="41">
        <f t="shared" ca="1" si="40"/>
        <v>29204</v>
      </c>
      <c r="G2628" s="41">
        <f ca="1">RANDBETWEEN(70,130)/100*Tabla1[[#This Row],[Valor Meta 2019]]</f>
        <v>25699.52</v>
      </c>
      <c r="H2628" s="40">
        <f ca="1">RANDBETWEEN(70,120)/100*Tabla1[[#This Row],[Valor Real 2019]]</f>
        <v>20302.620800000001</v>
      </c>
    </row>
    <row r="2629" spans="2:8" x14ac:dyDescent="0.25">
      <c r="B2629" s="33" t="s">
        <v>28</v>
      </c>
      <c r="C2629" s="36" t="str">
        <f ca="1">VLOOKUP(Tabla1[[#This Row],[Cuenta]],TABLAS!$C:$D,2,0)</f>
        <v>DEPRECIACIÓN, MAQ Y EQUIPOS</v>
      </c>
      <c r="D2629" s="33" t="s">
        <v>38</v>
      </c>
      <c r="E2629" s="39" t="str">
        <f ca="1">VLOOKUP(RANDBETWEEN(1,65),TABLAS!$B$4:$D$68,2,0)</f>
        <v>Dperec.Muebles y enseres Costo</v>
      </c>
      <c r="F2629" s="41">
        <f t="shared" ca="1" si="40"/>
        <v>24275</v>
      </c>
      <c r="G2629" s="41">
        <f ca="1">RANDBETWEEN(70,130)/100*Tabla1[[#This Row],[Valor Meta 2019]]</f>
        <v>25731.5</v>
      </c>
      <c r="H2629" s="40">
        <f ca="1">RANDBETWEEN(70,120)/100*Tabla1[[#This Row],[Valor Real 2019]]</f>
        <v>22386.404999999999</v>
      </c>
    </row>
    <row r="2630" spans="2:8" x14ac:dyDescent="0.25">
      <c r="B2630" s="33" t="s">
        <v>28</v>
      </c>
      <c r="C2630" s="36" t="str">
        <f ca="1">VLOOKUP(Tabla1[[#This Row],[Cuenta]],TABLAS!$C:$D,2,0)</f>
        <v>SERVICIOS DE TERCEROS</v>
      </c>
      <c r="D2630" s="33" t="s">
        <v>38</v>
      </c>
      <c r="E2630" s="39" t="str">
        <f ca="1">VLOOKUP(RANDBETWEEN(1,65),TABLAS!$B$4:$D$68,2,0)</f>
        <v>Reparaciones Vehiculos</v>
      </c>
      <c r="F2630" s="41">
        <f t="shared" ref="F2630:F2693" ca="1" si="41">RANDBETWEEN(8000,30000)</f>
        <v>16499</v>
      </c>
      <c r="G2630" s="41">
        <f ca="1">RANDBETWEEN(70,130)/100*Tabla1[[#This Row],[Valor Meta 2019]]</f>
        <v>19633.809999999998</v>
      </c>
      <c r="H2630" s="40">
        <f ca="1">RANDBETWEEN(70,120)/100*Tabla1[[#This Row],[Valor Real 2019]]</f>
        <v>21793.5291</v>
      </c>
    </row>
    <row r="2631" spans="2:8" x14ac:dyDescent="0.25">
      <c r="B2631" s="33" t="s">
        <v>28</v>
      </c>
      <c r="C2631" s="36" t="str">
        <f ca="1">VLOOKUP(Tabla1[[#This Row],[Cuenta]],TABLAS!$C:$D,2,0)</f>
        <v>GESTIÓN</v>
      </c>
      <c r="D2631" s="33" t="s">
        <v>38</v>
      </c>
      <c r="E2631" s="39" t="str">
        <f ca="1">VLOOKUP(RANDBETWEEN(1,65),TABLAS!$B$4:$D$68,2,0)</f>
        <v>SOAT</v>
      </c>
      <c r="F2631" s="41">
        <f t="shared" ca="1" si="41"/>
        <v>23865</v>
      </c>
      <c r="G2631" s="41">
        <f ca="1">RANDBETWEEN(70,130)/100*Tabla1[[#This Row],[Valor Meta 2019]]</f>
        <v>17421.45</v>
      </c>
      <c r="H2631" s="40">
        <f ca="1">RANDBETWEEN(70,120)/100*Tabla1[[#This Row],[Valor Real 2019]]</f>
        <v>12717.6585</v>
      </c>
    </row>
    <row r="2632" spans="2:8" x14ac:dyDescent="0.25">
      <c r="B2632" s="33" t="s">
        <v>28</v>
      </c>
      <c r="C2632" s="36" t="str">
        <f ca="1">VLOOKUP(Tabla1[[#This Row],[Cuenta]],TABLAS!$C:$D,2,0)</f>
        <v>SERVICIOS DE TERCEROS</v>
      </c>
      <c r="D2632" s="33" t="s">
        <v>38</v>
      </c>
      <c r="E2632" s="39" t="str">
        <f ca="1">VLOOKUP(RANDBETWEEN(1,65),TABLAS!$B$4:$D$68,2,0)</f>
        <v>Servicio de personal (service)</v>
      </c>
      <c r="F2632" s="41">
        <f t="shared" ca="1" si="41"/>
        <v>22124</v>
      </c>
      <c r="G2632" s="41">
        <f ca="1">RANDBETWEEN(70,130)/100*Tabla1[[#This Row],[Valor Meta 2019]]</f>
        <v>22124</v>
      </c>
      <c r="H2632" s="40">
        <f ca="1">RANDBETWEEN(70,120)/100*Tabla1[[#This Row],[Valor Real 2019]]</f>
        <v>20354.080000000002</v>
      </c>
    </row>
    <row r="2633" spans="2:8" x14ac:dyDescent="0.25">
      <c r="B2633" s="33" t="s">
        <v>28</v>
      </c>
      <c r="C2633" s="36" t="str">
        <f ca="1">VLOOKUP(Tabla1[[#This Row],[Cuenta]],TABLAS!$C:$D,2,0)</f>
        <v>SERVICIOS DE TERCEROS</v>
      </c>
      <c r="D2633" s="33" t="s">
        <v>38</v>
      </c>
      <c r="E2633" s="39" t="str">
        <f ca="1">VLOOKUP(RANDBETWEEN(1,65),TABLAS!$B$4:$D$68,2,0)</f>
        <v>Courier</v>
      </c>
      <c r="F2633" s="41">
        <f t="shared" ca="1" si="41"/>
        <v>26070</v>
      </c>
      <c r="G2633" s="41">
        <f ca="1">RANDBETWEEN(70,130)/100*Tabla1[[#This Row],[Valor Meta 2019]]</f>
        <v>20856</v>
      </c>
      <c r="H2633" s="40">
        <f ca="1">RANDBETWEEN(70,120)/100*Tabla1[[#This Row],[Valor Real 2019]]</f>
        <v>24610.079999999998</v>
      </c>
    </row>
    <row r="2634" spans="2:8" x14ac:dyDescent="0.25">
      <c r="B2634" s="33" t="s">
        <v>28</v>
      </c>
      <c r="C2634" s="36" t="str">
        <f ca="1">VLOOKUP(Tabla1[[#This Row],[Cuenta]],TABLAS!$C:$D,2,0)</f>
        <v>DEPRECIACIÓN, MAQ Y EQUIPOS</v>
      </c>
      <c r="D2634" s="33" t="s">
        <v>39</v>
      </c>
      <c r="E2634" s="39" t="str">
        <f ca="1">VLOOKUP(RANDBETWEEN(1,65),TABLAS!$B$4:$D$68,2,0)</f>
        <v>Deprec.Maquinarias leasing</v>
      </c>
      <c r="F2634" s="41">
        <f t="shared" ca="1" si="41"/>
        <v>29823</v>
      </c>
      <c r="G2634" s="41">
        <f ca="1">RANDBETWEEN(70,130)/100*Tabla1[[#This Row],[Valor Meta 2019]]</f>
        <v>34296.449999999997</v>
      </c>
      <c r="H2634" s="40">
        <f ca="1">RANDBETWEEN(70,120)/100*Tabla1[[#This Row],[Valor Real 2019]]</f>
        <v>35668.307999999997</v>
      </c>
    </row>
    <row r="2635" spans="2:8" x14ac:dyDescent="0.25">
      <c r="B2635" s="33" t="s">
        <v>28</v>
      </c>
      <c r="C2635" s="36" t="str">
        <f ca="1">VLOOKUP(Tabla1[[#This Row],[Cuenta]],TABLAS!$C:$D,2,0)</f>
        <v>PERSONAL</v>
      </c>
      <c r="D2635" s="33" t="s">
        <v>39</v>
      </c>
      <c r="E2635" s="39" t="str">
        <f ca="1">VLOOKUP(RANDBETWEEN(1,65),TABLAS!$B$4:$D$68,2,0)</f>
        <v>Incentivo por cese</v>
      </c>
      <c r="F2635" s="41">
        <f t="shared" ca="1" si="41"/>
        <v>12849</v>
      </c>
      <c r="G2635" s="41">
        <f ca="1">RANDBETWEEN(70,130)/100*Tabla1[[#This Row],[Valor Meta 2019]]</f>
        <v>10921.65</v>
      </c>
      <c r="H2635" s="40">
        <f ca="1">RANDBETWEEN(70,120)/100*Tabla1[[#This Row],[Valor Real 2019]]</f>
        <v>9938.7014999999992</v>
      </c>
    </row>
    <row r="2636" spans="2:8" x14ac:dyDescent="0.25">
      <c r="B2636" s="33" t="s">
        <v>28</v>
      </c>
      <c r="C2636" s="36" t="str">
        <f ca="1">VLOOKUP(Tabla1[[#This Row],[Cuenta]],TABLAS!$C:$D,2,0)</f>
        <v>SERVICIOS DE TERCEROS</v>
      </c>
      <c r="D2636" s="33" t="s">
        <v>39</v>
      </c>
      <c r="E2636" s="39" t="str">
        <f ca="1">VLOOKUP(RANDBETWEEN(1,65),TABLAS!$B$4:$D$68,2,0)</f>
        <v>Servicios p·blicos</v>
      </c>
      <c r="F2636" s="41">
        <f t="shared" ca="1" si="41"/>
        <v>24315</v>
      </c>
      <c r="G2636" s="41">
        <f ca="1">RANDBETWEEN(70,130)/100*Tabla1[[#This Row],[Valor Meta 2019]]</f>
        <v>29421.149999999998</v>
      </c>
      <c r="H2636" s="40">
        <f ca="1">RANDBETWEEN(70,120)/100*Tabla1[[#This Row],[Valor Real 2019]]</f>
        <v>28244.303999999996</v>
      </c>
    </row>
    <row r="2637" spans="2:8" x14ac:dyDescent="0.25">
      <c r="B2637" s="33" t="s">
        <v>28</v>
      </c>
      <c r="C2637" s="36" t="str">
        <f ca="1">VLOOKUP(Tabla1[[#This Row],[Cuenta]],TABLAS!$C:$D,2,0)</f>
        <v>PERSONAL</v>
      </c>
      <c r="D2637" s="33" t="s">
        <v>39</v>
      </c>
      <c r="E2637" s="39" t="str">
        <f ca="1">VLOOKUP(RANDBETWEEN(1,65),TABLAS!$B$4:$D$68,2,0)</f>
        <v>Atenciones y obsequios al personal</v>
      </c>
      <c r="F2637" s="41">
        <f t="shared" ca="1" si="41"/>
        <v>24425</v>
      </c>
      <c r="G2637" s="41">
        <f ca="1">RANDBETWEEN(70,130)/100*Tabla1[[#This Row],[Valor Meta 2019]]</f>
        <v>20517</v>
      </c>
      <c r="H2637" s="40">
        <f ca="1">RANDBETWEEN(70,120)/100*Tabla1[[#This Row],[Valor Real 2019]]</f>
        <v>18054.96</v>
      </c>
    </row>
    <row r="2638" spans="2:8" x14ac:dyDescent="0.25">
      <c r="B2638" s="33" t="s">
        <v>28</v>
      </c>
      <c r="C2638" s="36" t="str">
        <f ca="1">VLOOKUP(Tabla1[[#This Row],[Cuenta]],TABLAS!$C:$D,2,0)</f>
        <v>SERVICIOS DE TERCEROS</v>
      </c>
      <c r="D2638" s="33" t="s">
        <v>39</v>
      </c>
      <c r="E2638" s="39" t="str">
        <f ca="1">VLOOKUP(RANDBETWEEN(1,65),TABLAS!$B$4:$D$68,2,0)</f>
        <v>Courier</v>
      </c>
      <c r="F2638" s="41">
        <f t="shared" ca="1" si="41"/>
        <v>18104</v>
      </c>
      <c r="G2638" s="41">
        <f ca="1">RANDBETWEEN(70,130)/100*Tabla1[[#This Row],[Valor Meta 2019]]</f>
        <v>21543.759999999998</v>
      </c>
      <c r="H2638" s="40">
        <f ca="1">RANDBETWEEN(70,120)/100*Tabla1[[#This Row],[Valor Real 2019]]</f>
        <v>22405.510399999999</v>
      </c>
    </row>
    <row r="2639" spans="2:8" x14ac:dyDescent="0.25">
      <c r="B2639" s="33" t="s">
        <v>28</v>
      </c>
      <c r="C2639" s="36" t="str">
        <f ca="1">VLOOKUP(Tabla1[[#This Row],[Cuenta]],TABLAS!$C:$D,2,0)</f>
        <v>PERSONAL</v>
      </c>
      <c r="D2639" s="33" t="s">
        <v>39</v>
      </c>
      <c r="E2639" s="39" t="str">
        <f ca="1">VLOOKUP(RANDBETWEEN(1,65),TABLAS!$B$4:$D$68,2,0)</f>
        <v>Tickets de alimentos</v>
      </c>
      <c r="F2639" s="41">
        <f t="shared" ca="1" si="41"/>
        <v>23753</v>
      </c>
      <c r="G2639" s="41">
        <f ca="1">RANDBETWEEN(70,130)/100*Tabla1[[#This Row],[Valor Meta 2019]]</f>
        <v>21377.7</v>
      </c>
      <c r="H2639" s="40">
        <f ca="1">RANDBETWEEN(70,120)/100*Tabla1[[#This Row],[Valor Real 2019]]</f>
        <v>24798.131999999998</v>
      </c>
    </row>
    <row r="2640" spans="2:8" x14ac:dyDescent="0.25">
      <c r="B2640" s="33" t="s">
        <v>28</v>
      </c>
      <c r="C2640" s="36" t="str">
        <f ca="1">VLOOKUP(Tabla1[[#This Row],[Cuenta]],TABLAS!$C:$D,2,0)</f>
        <v>SERVICIOS DE TERCEROS</v>
      </c>
      <c r="D2640" s="33" t="s">
        <v>39</v>
      </c>
      <c r="E2640" s="39" t="str">
        <f ca="1">VLOOKUP(RANDBETWEEN(1,65),TABLAS!$B$4:$D$68,2,0)</f>
        <v>Agua</v>
      </c>
      <c r="F2640" s="41">
        <f t="shared" ca="1" si="41"/>
        <v>23222</v>
      </c>
      <c r="G2640" s="41">
        <f ca="1">RANDBETWEEN(70,130)/100*Tabla1[[#This Row],[Valor Meta 2019]]</f>
        <v>23686.44</v>
      </c>
      <c r="H2640" s="40">
        <f ca="1">RANDBETWEEN(70,120)/100*Tabla1[[#This Row],[Valor Real 2019]]</f>
        <v>27713.134799999996</v>
      </c>
    </row>
    <row r="2641" spans="2:8" x14ac:dyDescent="0.25">
      <c r="B2641" s="33" t="s">
        <v>28</v>
      </c>
      <c r="C2641" s="36" t="str">
        <f ca="1">VLOOKUP(Tabla1[[#This Row],[Cuenta]],TABLAS!$C:$D,2,0)</f>
        <v>SERVICIOS DE TERCEROS</v>
      </c>
      <c r="D2641" s="33" t="s">
        <v>39</v>
      </c>
      <c r="E2641" s="39" t="str">
        <f ca="1">VLOOKUP(RANDBETWEEN(1,65),TABLAS!$B$4:$D$68,2,0)</f>
        <v>Mantenimiento / Reparaciones</v>
      </c>
      <c r="F2641" s="41">
        <f t="shared" ca="1" si="41"/>
        <v>15841</v>
      </c>
      <c r="G2641" s="41">
        <f ca="1">RANDBETWEEN(70,130)/100*Tabla1[[#This Row],[Valor Meta 2019]]</f>
        <v>18058.739999999998</v>
      </c>
      <c r="H2641" s="40">
        <f ca="1">RANDBETWEEN(70,120)/100*Tabla1[[#This Row],[Valor Real 2019]]</f>
        <v>19503.439200000001</v>
      </c>
    </row>
    <row r="2642" spans="2:8" x14ac:dyDescent="0.25">
      <c r="B2642" s="33" t="s">
        <v>28</v>
      </c>
      <c r="C2642" s="36" t="str">
        <f ca="1">VLOOKUP(Tabla1[[#This Row],[Cuenta]],TABLAS!$C:$D,2,0)</f>
        <v>SERVICIOS DE TERCEROS</v>
      </c>
      <c r="D2642" s="33" t="s">
        <v>39</v>
      </c>
      <c r="E2642" s="39" t="str">
        <f ca="1">VLOOKUP(RANDBETWEEN(1,65),TABLAS!$B$4:$D$68,2,0)</f>
        <v>Servicio de personal (service)</v>
      </c>
      <c r="F2642" s="41">
        <f t="shared" ca="1" si="41"/>
        <v>25763</v>
      </c>
      <c r="G2642" s="41">
        <f ca="1">RANDBETWEEN(70,130)/100*Tabla1[[#This Row],[Valor Meta 2019]]</f>
        <v>32461.38</v>
      </c>
      <c r="H2642" s="40">
        <f ca="1">RANDBETWEEN(70,120)/100*Tabla1[[#This Row],[Valor Real 2019]]</f>
        <v>22722.966</v>
      </c>
    </row>
    <row r="2643" spans="2:8" x14ac:dyDescent="0.25">
      <c r="B2643" s="33" t="s">
        <v>28</v>
      </c>
      <c r="C2643" s="36" t="str">
        <f ca="1">VLOOKUP(Tabla1[[#This Row],[Cuenta]],TABLAS!$C:$D,2,0)</f>
        <v>SERVICIOS DE TERCEROS</v>
      </c>
      <c r="D2643" s="33" t="s">
        <v>39</v>
      </c>
      <c r="E2643" s="39" t="str">
        <f ca="1">VLOOKUP(RANDBETWEEN(1,65),TABLAS!$B$4:$D$68,2,0)</f>
        <v>Servicio de montacarga</v>
      </c>
      <c r="F2643" s="41">
        <f t="shared" ca="1" si="41"/>
        <v>27720</v>
      </c>
      <c r="G2643" s="41">
        <f ca="1">RANDBETWEEN(70,130)/100*Tabla1[[#This Row],[Valor Meta 2019]]</f>
        <v>24670.799999999999</v>
      </c>
      <c r="H2643" s="40">
        <f ca="1">RANDBETWEEN(70,120)/100*Tabla1[[#This Row],[Valor Real 2019]]</f>
        <v>18503.099999999999</v>
      </c>
    </row>
    <row r="2644" spans="2:8" x14ac:dyDescent="0.25">
      <c r="B2644" s="33" t="s">
        <v>28</v>
      </c>
      <c r="C2644" s="36" t="str">
        <f ca="1">VLOOKUP(Tabla1[[#This Row],[Cuenta]],TABLAS!$C:$D,2,0)</f>
        <v>DEPRECIACIÓN, MAQ Y EQUIPOS</v>
      </c>
      <c r="D2644" s="33" t="s">
        <v>39</v>
      </c>
      <c r="E2644" s="39" t="str">
        <f ca="1">VLOOKUP(RANDBETWEEN(1,65),TABLAS!$B$4:$D$68,2,0)</f>
        <v>Perdida medicion activos-MercaderÝa Difer.inventar</v>
      </c>
      <c r="F2644" s="41">
        <f t="shared" ca="1" si="41"/>
        <v>18090</v>
      </c>
      <c r="G2644" s="41">
        <f ca="1">RANDBETWEEN(70,130)/100*Tabla1[[#This Row],[Valor Meta 2019]]</f>
        <v>19899</v>
      </c>
      <c r="H2644" s="40">
        <f ca="1">RANDBETWEEN(70,120)/100*Tabla1[[#This Row],[Valor Real 2019]]</f>
        <v>21092.940000000002</v>
      </c>
    </row>
    <row r="2645" spans="2:8" x14ac:dyDescent="0.25">
      <c r="B2645" s="33" t="s">
        <v>28</v>
      </c>
      <c r="C2645" s="36" t="str">
        <f ca="1">VLOOKUP(Tabla1[[#This Row],[Cuenta]],TABLAS!$C:$D,2,0)</f>
        <v>DEPRECIACIÓN, MAQ Y EQUIPOS</v>
      </c>
      <c r="D2645" s="33" t="s">
        <v>39</v>
      </c>
      <c r="E2645" s="39" t="str">
        <f ca="1">VLOOKUP(RANDBETWEEN(1,65),TABLAS!$B$4:$D$68,2,0)</f>
        <v>Depre.Equipos diversos leasing</v>
      </c>
      <c r="F2645" s="41">
        <f t="shared" ca="1" si="41"/>
        <v>24103</v>
      </c>
      <c r="G2645" s="41">
        <f ca="1">RANDBETWEEN(70,130)/100*Tabla1[[#This Row],[Valor Meta 2019]]</f>
        <v>20005.489999999998</v>
      </c>
      <c r="H2645" s="40">
        <f ca="1">RANDBETWEEN(70,120)/100*Tabla1[[#This Row],[Valor Real 2019]]</f>
        <v>15404.227299999999</v>
      </c>
    </row>
    <row r="2646" spans="2:8" x14ac:dyDescent="0.25">
      <c r="B2646" s="33" t="s">
        <v>28</v>
      </c>
      <c r="C2646" s="36" t="str">
        <f ca="1">VLOOKUP(Tabla1[[#This Row],[Cuenta]],TABLAS!$C:$D,2,0)</f>
        <v>SERVICIOS DE TERCEROS</v>
      </c>
      <c r="D2646" s="33" t="s">
        <v>39</v>
      </c>
      <c r="E2646" s="39" t="str">
        <f ca="1">VLOOKUP(RANDBETWEEN(1,65),TABLAS!$B$4:$D$68,2,0)</f>
        <v>Flete Local</v>
      </c>
      <c r="F2646" s="41">
        <f t="shared" ca="1" si="41"/>
        <v>19099</v>
      </c>
      <c r="G2646" s="41">
        <f ca="1">RANDBETWEEN(70,130)/100*Tabla1[[#This Row],[Valor Meta 2019]]</f>
        <v>21390.880000000001</v>
      </c>
      <c r="H2646" s="40">
        <f ca="1">RANDBETWEEN(70,120)/100*Tabla1[[#This Row],[Valor Real 2019]]</f>
        <v>17968.339199999999</v>
      </c>
    </row>
    <row r="2647" spans="2:8" x14ac:dyDescent="0.25">
      <c r="B2647" s="33" t="s">
        <v>28</v>
      </c>
      <c r="C2647" s="36" t="str">
        <f ca="1">VLOOKUP(Tabla1[[#This Row],[Cuenta]],TABLAS!$C:$D,2,0)</f>
        <v>GESTIÓN</v>
      </c>
      <c r="D2647" s="33" t="s">
        <v>39</v>
      </c>
      <c r="E2647" s="39" t="str">
        <f ca="1">VLOOKUP(RANDBETWEEN(1,65),TABLAS!$B$4:$D$68,2,0)</f>
        <v>Combustible</v>
      </c>
      <c r="F2647" s="41">
        <f t="shared" ca="1" si="41"/>
        <v>23453</v>
      </c>
      <c r="G2647" s="41">
        <f ca="1">RANDBETWEEN(70,130)/100*Tabla1[[#This Row],[Valor Meta 2019]]</f>
        <v>28612.66</v>
      </c>
      <c r="H2647" s="40">
        <f ca="1">RANDBETWEEN(70,120)/100*Tabla1[[#This Row],[Valor Real 2019]]</f>
        <v>24034.634399999999</v>
      </c>
    </row>
    <row r="2648" spans="2:8" x14ac:dyDescent="0.25">
      <c r="B2648" s="33" t="s">
        <v>28</v>
      </c>
      <c r="C2648" s="36" t="str">
        <f ca="1">VLOOKUP(Tabla1[[#This Row],[Cuenta]],TABLAS!$C:$D,2,0)</f>
        <v>PERSONAL</v>
      </c>
      <c r="D2648" s="33" t="s">
        <v>40</v>
      </c>
      <c r="E2648" s="39" t="str">
        <f ca="1">VLOOKUP(RANDBETWEEN(1,65),TABLAS!$B$4:$D$68,2,0)</f>
        <v>Indemnizacion Despido Arbitrario</v>
      </c>
      <c r="F2648" s="41">
        <f t="shared" ca="1" si="41"/>
        <v>9791</v>
      </c>
      <c r="G2648" s="41">
        <f ca="1">RANDBETWEEN(70,130)/100*Tabla1[[#This Row],[Valor Meta 2019]]</f>
        <v>8028.62</v>
      </c>
      <c r="H2648" s="40">
        <f ca="1">RANDBETWEEN(70,120)/100*Tabla1[[#This Row],[Valor Real 2019]]</f>
        <v>6663.7545999999993</v>
      </c>
    </row>
    <row r="2649" spans="2:8" x14ac:dyDescent="0.25">
      <c r="B2649" s="33" t="s">
        <v>28</v>
      </c>
      <c r="C2649" s="36" t="str">
        <f ca="1">VLOOKUP(Tabla1[[#This Row],[Cuenta]],TABLAS!$C:$D,2,0)</f>
        <v>PERSONAL</v>
      </c>
      <c r="D2649" s="33" t="s">
        <v>40</v>
      </c>
      <c r="E2649" s="39" t="str">
        <f ca="1">VLOOKUP(RANDBETWEEN(1,65),TABLAS!$B$4:$D$68,2,0)</f>
        <v>Movilidad y/o servicio de Transporte</v>
      </c>
      <c r="F2649" s="41">
        <f t="shared" ca="1" si="41"/>
        <v>28988</v>
      </c>
      <c r="G2649" s="41">
        <f ca="1">RANDBETWEEN(70,130)/100*Tabla1[[#This Row],[Valor Meta 2019]]</f>
        <v>22320.760000000002</v>
      </c>
      <c r="H2649" s="40">
        <f ca="1">RANDBETWEEN(70,120)/100*Tabla1[[#This Row],[Valor Real 2019]]</f>
        <v>16294.1548</v>
      </c>
    </row>
    <row r="2650" spans="2:8" x14ac:dyDescent="0.25">
      <c r="B2650" s="33" t="s">
        <v>28</v>
      </c>
      <c r="C2650" s="36" t="str">
        <f ca="1">VLOOKUP(Tabla1[[#This Row],[Cuenta]],TABLAS!$C:$D,2,0)</f>
        <v>GESTIÓN</v>
      </c>
      <c r="D2650" s="33" t="s">
        <v>40</v>
      </c>
      <c r="E2650" s="39" t="str">
        <f ca="1">VLOOKUP(RANDBETWEEN(1,65),TABLAS!$B$4:$D$68,2,0)</f>
        <v>Sanciones Administra</v>
      </c>
      <c r="F2650" s="41">
        <f t="shared" ca="1" si="41"/>
        <v>14082</v>
      </c>
      <c r="G2650" s="41">
        <f ca="1">RANDBETWEEN(70,130)/100*Tabla1[[#This Row],[Valor Meta 2019]]</f>
        <v>11828.88</v>
      </c>
      <c r="H2650" s="40">
        <f ca="1">RANDBETWEEN(70,120)/100*Tabla1[[#This Row],[Valor Real 2019]]</f>
        <v>11828.88</v>
      </c>
    </row>
    <row r="2651" spans="2:8" x14ac:dyDescent="0.25">
      <c r="B2651" s="33" t="s">
        <v>28</v>
      </c>
      <c r="C2651" s="36" t="str">
        <f ca="1">VLOOKUP(Tabla1[[#This Row],[Cuenta]],TABLAS!$C:$D,2,0)</f>
        <v>SERVICIOS DE TERCEROS</v>
      </c>
      <c r="D2651" s="33" t="s">
        <v>40</v>
      </c>
      <c r="E2651" s="39" t="str">
        <f ca="1">VLOOKUP(RANDBETWEEN(1,65),TABLAS!$B$4:$D$68,2,0)</f>
        <v>Energia Electrica</v>
      </c>
      <c r="F2651" s="41">
        <f t="shared" ca="1" si="41"/>
        <v>13118</v>
      </c>
      <c r="G2651" s="41">
        <f ca="1">RANDBETWEEN(70,130)/100*Tabla1[[#This Row],[Valor Meta 2019]]</f>
        <v>9707.32</v>
      </c>
      <c r="H2651" s="40">
        <f ca="1">RANDBETWEEN(70,120)/100*Tabla1[[#This Row],[Valor Real 2019]]</f>
        <v>10386.832400000001</v>
      </c>
    </row>
    <row r="2652" spans="2:8" x14ac:dyDescent="0.25">
      <c r="B2652" s="33" t="s">
        <v>28</v>
      </c>
      <c r="C2652" s="36" t="str">
        <f ca="1">VLOOKUP(Tabla1[[#This Row],[Cuenta]],TABLAS!$C:$D,2,0)</f>
        <v>DEPRECIACIÓN, MAQ Y EQUIPOS</v>
      </c>
      <c r="D2652" s="33" t="s">
        <v>40</v>
      </c>
      <c r="E2652" s="39" t="str">
        <f ca="1">VLOOKUP(RANDBETWEEN(1,65),TABLAS!$B$4:$D$68,2,0)</f>
        <v>Deprec.Equipo de computo Costo</v>
      </c>
      <c r="F2652" s="41">
        <f t="shared" ca="1" si="41"/>
        <v>29414</v>
      </c>
      <c r="G2652" s="41">
        <f ca="1">RANDBETWEEN(70,130)/100*Tabla1[[#This Row],[Valor Meta 2019]]</f>
        <v>34708.519999999997</v>
      </c>
      <c r="H2652" s="40">
        <f ca="1">RANDBETWEEN(70,120)/100*Tabla1[[#This Row],[Valor Real 2019]]</f>
        <v>38179.372000000003</v>
      </c>
    </row>
    <row r="2653" spans="2:8" x14ac:dyDescent="0.25">
      <c r="B2653" s="33" t="s">
        <v>28</v>
      </c>
      <c r="C2653" s="36" t="str">
        <f ca="1">VLOOKUP(Tabla1[[#This Row],[Cuenta]],TABLAS!$C:$D,2,0)</f>
        <v>PERSONAL</v>
      </c>
      <c r="D2653" s="33" t="s">
        <v>40</v>
      </c>
      <c r="E2653" s="39" t="str">
        <f ca="1">VLOOKUP(RANDBETWEEN(1,65),TABLAS!$B$4:$D$68,2,0)</f>
        <v>CTS-Compensación por tiempo de servicio</v>
      </c>
      <c r="F2653" s="41">
        <f t="shared" ca="1" si="41"/>
        <v>11130</v>
      </c>
      <c r="G2653" s="41">
        <f ca="1">RANDBETWEEN(70,130)/100*Tabla1[[#This Row],[Valor Meta 2019]]</f>
        <v>7902.2999999999993</v>
      </c>
      <c r="H2653" s="40">
        <f ca="1">RANDBETWEEN(70,120)/100*Tabla1[[#This Row],[Valor Real 2019]]</f>
        <v>5689.655999999999</v>
      </c>
    </row>
    <row r="2654" spans="2:8" x14ac:dyDescent="0.25">
      <c r="B2654" s="33" t="s">
        <v>28</v>
      </c>
      <c r="C2654" s="36" t="str">
        <f ca="1">VLOOKUP(Tabla1[[#This Row],[Cuenta]],TABLAS!$C:$D,2,0)</f>
        <v>PERSONAL</v>
      </c>
      <c r="D2654" s="33" t="s">
        <v>40</v>
      </c>
      <c r="E2654" s="39" t="str">
        <f ca="1">VLOOKUP(RANDBETWEEN(1,65),TABLAS!$B$4:$D$68,2,0)</f>
        <v>Gratificaciones Extraordinarias Empleados</v>
      </c>
      <c r="F2654" s="41">
        <f t="shared" ca="1" si="41"/>
        <v>26094</v>
      </c>
      <c r="G2654" s="41">
        <f ca="1">RANDBETWEEN(70,130)/100*Tabla1[[#This Row],[Valor Meta 2019]]</f>
        <v>28442.460000000003</v>
      </c>
      <c r="H2654" s="40">
        <f ca="1">RANDBETWEEN(70,120)/100*Tabla1[[#This Row],[Valor Real 2019]]</f>
        <v>28726.884600000001</v>
      </c>
    </row>
    <row r="2655" spans="2:8" x14ac:dyDescent="0.25">
      <c r="B2655" s="33" t="s">
        <v>28</v>
      </c>
      <c r="C2655" s="36" t="str">
        <f ca="1">VLOOKUP(Tabla1[[#This Row],[Cuenta]],TABLAS!$C:$D,2,0)</f>
        <v>SERVICIOS DE TERCEROS</v>
      </c>
      <c r="D2655" s="33" t="s">
        <v>40</v>
      </c>
      <c r="E2655" s="39" t="str">
        <f ca="1">VLOOKUP(RANDBETWEEN(1,65),TABLAS!$B$4:$D$68,2,0)</f>
        <v>Limpieza</v>
      </c>
      <c r="F2655" s="41">
        <f t="shared" ca="1" si="41"/>
        <v>11311</v>
      </c>
      <c r="G2655" s="41">
        <f ca="1">RANDBETWEEN(70,130)/100*Tabla1[[#This Row],[Valor Meta 2019]]</f>
        <v>12555.210000000001</v>
      </c>
      <c r="H2655" s="40">
        <f ca="1">RANDBETWEEN(70,120)/100*Tabla1[[#This Row],[Valor Real 2019]]</f>
        <v>12555.210000000001</v>
      </c>
    </row>
    <row r="2656" spans="2:8" x14ac:dyDescent="0.25">
      <c r="B2656" s="33" t="s">
        <v>28</v>
      </c>
      <c r="C2656" s="36" t="str">
        <f ca="1">VLOOKUP(Tabla1[[#This Row],[Cuenta]],TABLAS!$C:$D,2,0)</f>
        <v>DEPRECIACIÓN, MAQ Y EQUIPOS</v>
      </c>
      <c r="D2656" s="33" t="s">
        <v>41</v>
      </c>
      <c r="E2656" s="39" t="str">
        <f ca="1">VLOOKUP(RANDBETWEEN(1,65),TABLAS!$B$4:$D$68,2,0)</f>
        <v>Deprec.Equipos diversos Costo</v>
      </c>
      <c r="F2656" s="41">
        <f t="shared" ca="1" si="41"/>
        <v>19455</v>
      </c>
      <c r="G2656" s="41">
        <f ca="1">RANDBETWEEN(70,130)/100*Tabla1[[#This Row],[Valor Meta 2019]]</f>
        <v>14591.25</v>
      </c>
      <c r="H2656" s="40">
        <f ca="1">RANDBETWEEN(70,120)/100*Tabla1[[#This Row],[Valor Real 2019]]</f>
        <v>16196.287500000002</v>
      </c>
    </row>
    <row r="2657" spans="2:8" x14ac:dyDescent="0.25">
      <c r="B2657" s="33" t="s">
        <v>28</v>
      </c>
      <c r="C2657" s="36" t="str">
        <f ca="1">VLOOKUP(Tabla1[[#This Row],[Cuenta]],TABLAS!$C:$D,2,0)</f>
        <v>SERVICIOS DE TERCEROS</v>
      </c>
      <c r="D2657" s="33" t="s">
        <v>41</v>
      </c>
      <c r="E2657" s="39" t="str">
        <f ca="1">VLOOKUP(RANDBETWEEN(1,65),TABLAS!$B$4:$D$68,2,0)</f>
        <v>Energia Electrica</v>
      </c>
      <c r="F2657" s="41">
        <f t="shared" ca="1" si="41"/>
        <v>26464</v>
      </c>
      <c r="G2657" s="41">
        <f ca="1">RANDBETWEEN(70,130)/100*Tabla1[[#This Row],[Valor Meta 2019]]</f>
        <v>20641.920000000002</v>
      </c>
      <c r="H2657" s="40">
        <f ca="1">RANDBETWEEN(70,120)/100*Tabla1[[#This Row],[Valor Real 2019]]</f>
        <v>22086.854400000004</v>
      </c>
    </row>
    <row r="2658" spans="2:8" x14ac:dyDescent="0.25">
      <c r="B2658" s="33" t="s">
        <v>28</v>
      </c>
      <c r="C2658" s="36" t="str">
        <f ca="1">VLOOKUP(Tabla1[[#This Row],[Cuenta]],TABLAS!$C:$D,2,0)</f>
        <v>DEPRECIACIÓN, MAQ Y EQUIPOS</v>
      </c>
      <c r="D2658" s="33" t="s">
        <v>41</v>
      </c>
      <c r="E2658" s="39" t="str">
        <f ca="1">VLOOKUP(RANDBETWEEN(1,65),TABLAS!$B$4:$D$68,2,0)</f>
        <v>Deprec.Equipo de computo leasing</v>
      </c>
      <c r="F2658" s="41">
        <f t="shared" ca="1" si="41"/>
        <v>15864</v>
      </c>
      <c r="G2658" s="41">
        <f ca="1">RANDBETWEEN(70,130)/100*Tabla1[[#This Row],[Valor Meta 2019]]</f>
        <v>11263.439999999999</v>
      </c>
      <c r="H2658" s="40">
        <f ca="1">RANDBETWEEN(70,120)/100*Tabla1[[#This Row],[Valor Real 2019]]</f>
        <v>10474.9992</v>
      </c>
    </row>
    <row r="2659" spans="2:8" x14ac:dyDescent="0.25">
      <c r="B2659" s="33" t="s">
        <v>28</v>
      </c>
      <c r="C2659" s="36" t="str">
        <f ca="1">VLOOKUP(Tabla1[[#This Row],[Cuenta]],TABLAS!$C:$D,2,0)</f>
        <v>DEPRECIACIÓN, MAQ Y EQUIPOS</v>
      </c>
      <c r="D2659" s="33" t="s">
        <v>41</v>
      </c>
      <c r="E2659" s="39" t="str">
        <f ca="1">VLOOKUP(RANDBETWEEN(1,65),TABLAS!$B$4:$D$68,2,0)</f>
        <v>Deprec.Equipo de transporte leasing</v>
      </c>
      <c r="F2659" s="41">
        <f t="shared" ca="1" si="41"/>
        <v>22390</v>
      </c>
      <c r="G2659" s="41">
        <f ca="1">RANDBETWEEN(70,130)/100*Tabla1[[#This Row],[Valor Meta 2019]]</f>
        <v>25748.499999999996</v>
      </c>
      <c r="H2659" s="40">
        <f ca="1">RANDBETWEEN(70,120)/100*Tabla1[[#This Row],[Valor Real 2019]]</f>
        <v>18538.919999999998</v>
      </c>
    </row>
    <row r="2660" spans="2:8" x14ac:dyDescent="0.25">
      <c r="B2660" s="33" t="s">
        <v>28</v>
      </c>
      <c r="C2660" s="36" t="str">
        <f ca="1">VLOOKUP(Tabla1[[#This Row],[Cuenta]],TABLAS!$C:$D,2,0)</f>
        <v>PERSONAL</v>
      </c>
      <c r="D2660" s="33" t="s">
        <v>41</v>
      </c>
      <c r="E2660" s="39" t="str">
        <f ca="1">VLOOKUP(RANDBETWEEN(1,65),TABLAS!$B$4:$D$68,2,0)</f>
        <v>Gratif. Ordinarias Empleados</v>
      </c>
      <c r="F2660" s="41">
        <f t="shared" ca="1" si="41"/>
        <v>22372</v>
      </c>
      <c r="G2660" s="41">
        <f ca="1">RANDBETWEEN(70,130)/100*Tabla1[[#This Row],[Valor Meta 2019]]</f>
        <v>18345.039999999997</v>
      </c>
      <c r="H2660" s="40">
        <f ca="1">RANDBETWEEN(70,120)/100*Tabla1[[#This Row],[Valor Real 2019]]</f>
        <v>19262.291999999998</v>
      </c>
    </row>
    <row r="2661" spans="2:8" x14ac:dyDescent="0.25">
      <c r="B2661" s="33" t="s">
        <v>28</v>
      </c>
      <c r="C2661" s="36" t="str">
        <f ca="1">VLOOKUP(Tabla1[[#This Row],[Cuenta]],TABLAS!$C:$D,2,0)</f>
        <v>DEPRECIACIÓN, MAQ Y EQUIPOS</v>
      </c>
      <c r="D2661" s="33" t="s">
        <v>41</v>
      </c>
      <c r="E2661" s="39" t="str">
        <f ca="1">VLOOKUP(RANDBETWEEN(1,65),TABLAS!$B$4:$D$68,2,0)</f>
        <v>Deprec.Equipo de computo leasing</v>
      </c>
      <c r="F2661" s="41">
        <f t="shared" ca="1" si="41"/>
        <v>8223</v>
      </c>
      <c r="G2661" s="41">
        <f ca="1">RANDBETWEEN(70,130)/100*Tabla1[[#This Row],[Valor Meta 2019]]</f>
        <v>5838.33</v>
      </c>
      <c r="H2661" s="40">
        <f ca="1">RANDBETWEEN(70,120)/100*Tabla1[[#This Row],[Valor Real 2019]]</f>
        <v>5429.6469000000006</v>
      </c>
    </row>
    <row r="2662" spans="2:8" x14ac:dyDescent="0.25">
      <c r="B2662" s="33" t="s">
        <v>28</v>
      </c>
      <c r="C2662" s="36" t="str">
        <f ca="1">VLOOKUP(Tabla1[[#This Row],[Cuenta]],TABLAS!$C:$D,2,0)</f>
        <v>PERSONAL</v>
      </c>
      <c r="D2662" s="33" t="s">
        <v>42</v>
      </c>
      <c r="E2662" s="39" t="str">
        <f ca="1">VLOOKUP(RANDBETWEEN(1,65),TABLAS!$B$4:$D$68,2,0)</f>
        <v>Seguro de vida</v>
      </c>
      <c r="F2662" s="41">
        <f t="shared" ca="1" si="41"/>
        <v>12775</v>
      </c>
      <c r="G2662" s="41">
        <f ca="1">RANDBETWEEN(70,130)/100*Tabla1[[#This Row],[Valor Meta 2019]]</f>
        <v>12391.75</v>
      </c>
      <c r="H2662" s="40">
        <f ca="1">RANDBETWEEN(70,120)/100*Tabla1[[#This Row],[Valor Real 2019]]</f>
        <v>9913.4000000000015</v>
      </c>
    </row>
    <row r="2663" spans="2:8" x14ac:dyDescent="0.25">
      <c r="B2663" s="33" t="s">
        <v>28</v>
      </c>
      <c r="C2663" s="36" t="str">
        <f ca="1">VLOOKUP(Tabla1[[#This Row],[Cuenta]],TABLAS!$C:$D,2,0)</f>
        <v>GESTIÓN</v>
      </c>
      <c r="D2663" s="33" t="s">
        <v>42</v>
      </c>
      <c r="E2663" s="39" t="str">
        <f ca="1">VLOOKUP(RANDBETWEEN(1,65),TABLAS!$B$4:$D$68,2,0)</f>
        <v>SOAT</v>
      </c>
      <c r="F2663" s="41">
        <f t="shared" ca="1" si="41"/>
        <v>12278</v>
      </c>
      <c r="G2663" s="41">
        <f ca="1">RANDBETWEEN(70,130)/100*Tabla1[[#This Row],[Valor Meta 2019]]</f>
        <v>13751.36</v>
      </c>
      <c r="H2663" s="40">
        <f ca="1">RANDBETWEEN(70,120)/100*Tabla1[[#This Row],[Valor Real 2019]]</f>
        <v>12651.251200000001</v>
      </c>
    </row>
    <row r="2664" spans="2:8" x14ac:dyDescent="0.25">
      <c r="B2664" s="33" t="s">
        <v>28</v>
      </c>
      <c r="C2664" s="36" t="str">
        <f ca="1">VLOOKUP(Tabla1[[#This Row],[Cuenta]],TABLAS!$C:$D,2,0)</f>
        <v>DEPRECIACIÓN, MAQ Y EQUIPOS</v>
      </c>
      <c r="D2664" s="33" t="s">
        <v>42</v>
      </c>
      <c r="E2664" s="39" t="str">
        <f ca="1">VLOOKUP(RANDBETWEEN(1,65),TABLAS!$B$4:$D$68,2,0)</f>
        <v>Deprec.Equipo de computo Costo</v>
      </c>
      <c r="F2664" s="41">
        <f t="shared" ca="1" si="41"/>
        <v>14527</v>
      </c>
      <c r="G2664" s="41">
        <f ca="1">RANDBETWEEN(70,130)/100*Tabla1[[#This Row],[Valor Meta 2019]]</f>
        <v>13800.65</v>
      </c>
      <c r="H2664" s="40">
        <f ca="1">RANDBETWEEN(70,120)/100*Tabla1[[#This Row],[Valor Real 2019]]</f>
        <v>15180.715</v>
      </c>
    </row>
    <row r="2665" spans="2:8" x14ac:dyDescent="0.25">
      <c r="B2665" s="33" t="s">
        <v>28</v>
      </c>
      <c r="C2665" s="36" t="str">
        <f ca="1">VLOOKUP(Tabla1[[#This Row],[Cuenta]],TABLAS!$C:$D,2,0)</f>
        <v>SERVICIOS DE TERCEROS</v>
      </c>
      <c r="D2665" s="33" t="s">
        <v>42</v>
      </c>
      <c r="E2665" s="39" t="str">
        <f ca="1">VLOOKUP(RANDBETWEEN(1,65),TABLAS!$B$4:$D$68,2,0)</f>
        <v>Servicio de montacarga</v>
      </c>
      <c r="F2665" s="41">
        <f t="shared" ca="1" si="41"/>
        <v>8810</v>
      </c>
      <c r="G2665" s="41">
        <f ca="1">RANDBETWEEN(70,130)/100*Tabla1[[#This Row],[Valor Meta 2019]]</f>
        <v>6343.2</v>
      </c>
      <c r="H2665" s="40">
        <f ca="1">RANDBETWEEN(70,120)/100*Tabla1[[#This Row],[Valor Real 2019]]</f>
        <v>7167.8159999999989</v>
      </c>
    </row>
    <row r="2666" spans="2:8" x14ac:dyDescent="0.25">
      <c r="B2666" s="33" t="s">
        <v>28</v>
      </c>
      <c r="C2666" s="36" t="str">
        <f ca="1">VLOOKUP(Tabla1[[#This Row],[Cuenta]],TABLAS!$C:$D,2,0)</f>
        <v>PERSONAL</v>
      </c>
      <c r="D2666" s="33" t="s">
        <v>42</v>
      </c>
      <c r="E2666" s="39" t="str">
        <f ca="1">VLOOKUP(RANDBETWEEN(1,65),TABLAS!$B$4:$D$68,2,0)</f>
        <v>SCTR-Seg complemntario trabajo de riesgo</v>
      </c>
      <c r="F2666" s="41">
        <f t="shared" ca="1" si="41"/>
        <v>15349</v>
      </c>
      <c r="G2666" s="41">
        <f ca="1">RANDBETWEEN(70,130)/100*Tabla1[[#This Row],[Valor Meta 2019]]</f>
        <v>17958.329999999998</v>
      </c>
      <c r="H2666" s="40">
        <f ca="1">RANDBETWEEN(70,120)/100*Tabla1[[#This Row],[Valor Real 2019]]</f>
        <v>16342.0803</v>
      </c>
    </row>
    <row r="2667" spans="2:8" x14ac:dyDescent="0.25">
      <c r="B2667" s="33" t="s">
        <v>28</v>
      </c>
      <c r="C2667" s="36" t="str">
        <f ca="1">VLOOKUP(Tabla1[[#This Row],[Cuenta]],TABLAS!$C:$D,2,0)</f>
        <v>GESTIÓN</v>
      </c>
      <c r="D2667" s="33" t="s">
        <v>42</v>
      </c>
      <c r="E2667" s="39" t="str">
        <f ca="1">VLOOKUP(RANDBETWEEN(1,65),TABLAS!$B$4:$D$68,2,0)</f>
        <v>Movilidad</v>
      </c>
      <c r="F2667" s="41">
        <f t="shared" ca="1" si="41"/>
        <v>8807</v>
      </c>
      <c r="G2667" s="41">
        <f ca="1">RANDBETWEEN(70,130)/100*Tabla1[[#This Row],[Valor Meta 2019]]</f>
        <v>7045.6</v>
      </c>
      <c r="H2667" s="40">
        <f ca="1">RANDBETWEEN(70,120)/100*Tabla1[[#This Row],[Valor Real 2019]]</f>
        <v>8384.2639999999992</v>
      </c>
    </row>
    <row r="2668" spans="2:8" x14ac:dyDescent="0.25">
      <c r="B2668" s="33" t="s">
        <v>28</v>
      </c>
      <c r="C2668" s="36" t="str">
        <f ca="1">VLOOKUP(Tabla1[[#This Row],[Cuenta]],TABLAS!$C:$D,2,0)</f>
        <v>DEPRECIACIÓN, MAQ Y EQUIPOS</v>
      </c>
      <c r="D2668" s="33" t="s">
        <v>42</v>
      </c>
      <c r="E2668" s="39" t="str">
        <f ca="1">VLOOKUP(RANDBETWEEN(1,65),TABLAS!$B$4:$D$68,2,0)</f>
        <v>Depre.Equipos diversos leasing</v>
      </c>
      <c r="F2668" s="41">
        <f t="shared" ca="1" si="41"/>
        <v>26640</v>
      </c>
      <c r="G2668" s="41">
        <f ca="1">RANDBETWEEN(70,130)/100*Tabla1[[#This Row],[Valor Meta 2019]]</f>
        <v>21312</v>
      </c>
      <c r="H2668" s="40">
        <f ca="1">RANDBETWEEN(70,120)/100*Tabla1[[#This Row],[Valor Real 2019]]</f>
        <v>19607.04</v>
      </c>
    </row>
    <row r="2669" spans="2:8" x14ac:dyDescent="0.25">
      <c r="B2669" s="33" t="s">
        <v>28</v>
      </c>
      <c r="C2669" s="36" t="str">
        <f ca="1">VLOOKUP(Tabla1[[#This Row],[Cuenta]],TABLAS!$C:$D,2,0)</f>
        <v>PERSONAL</v>
      </c>
      <c r="D2669" s="33" t="s">
        <v>42</v>
      </c>
      <c r="E2669" s="39" t="str">
        <f ca="1">VLOOKUP(RANDBETWEEN(1,65),TABLAS!$B$4:$D$68,2,0)</f>
        <v>Descanso medico</v>
      </c>
      <c r="F2669" s="41">
        <f t="shared" ca="1" si="41"/>
        <v>13929</v>
      </c>
      <c r="G2669" s="41">
        <f ca="1">RANDBETWEEN(70,130)/100*Tabla1[[#This Row],[Valor Meta 2019]]</f>
        <v>17689.830000000002</v>
      </c>
      <c r="H2669" s="40">
        <f ca="1">RANDBETWEEN(70,120)/100*Tabla1[[#This Row],[Valor Real 2019]]</f>
        <v>18043.626600000003</v>
      </c>
    </row>
    <row r="2670" spans="2:8" x14ac:dyDescent="0.25">
      <c r="B2670" s="33" t="s">
        <v>28</v>
      </c>
      <c r="C2670" s="36" t="str">
        <f ca="1">VLOOKUP(Tabla1[[#This Row],[Cuenta]],TABLAS!$C:$D,2,0)</f>
        <v>SERVICIOS DE TERCEROS</v>
      </c>
      <c r="D2670" s="33" t="s">
        <v>42</v>
      </c>
      <c r="E2670" s="39" t="str">
        <f ca="1">VLOOKUP(RANDBETWEEN(1,65),TABLAS!$B$4:$D$68,2,0)</f>
        <v>Courier</v>
      </c>
      <c r="F2670" s="41">
        <f t="shared" ca="1" si="41"/>
        <v>22610</v>
      </c>
      <c r="G2670" s="41">
        <f ca="1">RANDBETWEEN(70,130)/100*Tabla1[[#This Row],[Valor Meta 2019]]</f>
        <v>19670.7</v>
      </c>
      <c r="H2670" s="40">
        <f ca="1">RANDBETWEEN(70,120)/100*Tabla1[[#This Row],[Valor Real 2019]]</f>
        <v>17703.63</v>
      </c>
    </row>
    <row r="2671" spans="2:8" x14ac:dyDescent="0.25">
      <c r="B2671" s="33" t="s">
        <v>28</v>
      </c>
      <c r="C2671" s="36" t="str">
        <f ca="1">VLOOKUP(Tabla1[[#This Row],[Cuenta]],TABLAS!$C:$D,2,0)</f>
        <v>DEPRECIACIÓN, MAQ Y EQUIPOS</v>
      </c>
      <c r="D2671" s="33" t="s">
        <v>42</v>
      </c>
      <c r="E2671" s="39" t="str">
        <f ca="1">VLOOKUP(RANDBETWEEN(1,65),TABLAS!$B$4:$D$68,2,0)</f>
        <v>Deprec.Equipo de computo leasing</v>
      </c>
      <c r="F2671" s="41">
        <f t="shared" ca="1" si="41"/>
        <v>8041</v>
      </c>
      <c r="G2671" s="41">
        <f ca="1">RANDBETWEEN(70,130)/100*Tabla1[[#This Row],[Valor Meta 2019]]</f>
        <v>8121.41</v>
      </c>
      <c r="H2671" s="40">
        <f ca="1">RANDBETWEEN(70,120)/100*Tabla1[[#This Row],[Valor Real 2019]]</f>
        <v>7552.9113000000007</v>
      </c>
    </row>
    <row r="2672" spans="2:8" x14ac:dyDescent="0.25">
      <c r="B2672" s="33" t="s">
        <v>28</v>
      </c>
      <c r="C2672" s="36" t="str">
        <f ca="1">VLOOKUP(Tabla1[[#This Row],[Cuenta]],TABLAS!$C:$D,2,0)</f>
        <v>SERVICIOS DE TERCEROS</v>
      </c>
      <c r="D2672" s="33" t="s">
        <v>42</v>
      </c>
      <c r="E2672" s="39" t="str">
        <f ca="1">VLOOKUP(RANDBETWEEN(1,65),TABLAS!$B$4:$D$68,2,0)</f>
        <v>Flete Local</v>
      </c>
      <c r="F2672" s="41">
        <f t="shared" ca="1" si="41"/>
        <v>25069</v>
      </c>
      <c r="G2672" s="41">
        <f ca="1">RANDBETWEEN(70,130)/100*Tabla1[[#This Row],[Valor Meta 2019]]</f>
        <v>32339.010000000002</v>
      </c>
      <c r="H2672" s="40">
        <f ca="1">RANDBETWEEN(70,120)/100*Tabla1[[#This Row],[Valor Real 2019]]</f>
        <v>32985.790200000003</v>
      </c>
    </row>
    <row r="2673" spans="2:8" x14ac:dyDescent="0.25">
      <c r="B2673" s="33" t="s">
        <v>28</v>
      </c>
      <c r="C2673" s="36" t="str">
        <f ca="1">VLOOKUP(Tabla1[[#This Row],[Cuenta]],TABLAS!$C:$D,2,0)</f>
        <v>PERSONAL</v>
      </c>
      <c r="D2673" s="33" t="s">
        <v>42</v>
      </c>
      <c r="E2673" s="39" t="str">
        <f ca="1">VLOOKUP(RANDBETWEEN(1,65),TABLAS!$B$4:$D$68,2,0)</f>
        <v>Tickets de alimentos</v>
      </c>
      <c r="F2673" s="41">
        <f t="shared" ca="1" si="41"/>
        <v>18806</v>
      </c>
      <c r="G2673" s="41">
        <f ca="1">RANDBETWEEN(70,130)/100*Tabla1[[#This Row],[Valor Meta 2019]]</f>
        <v>18429.88</v>
      </c>
      <c r="H2673" s="40">
        <f ca="1">RANDBETWEEN(70,120)/100*Tabla1[[#This Row],[Valor Real 2019]]</f>
        <v>13822.41</v>
      </c>
    </row>
    <row r="2674" spans="2:8" x14ac:dyDescent="0.25">
      <c r="B2674" s="33" t="s">
        <v>28</v>
      </c>
      <c r="C2674" s="36" t="str">
        <f ca="1">VLOOKUP(Tabla1[[#This Row],[Cuenta]],TABLAS!$C:$D,2,0)</f>
        <v>PERSONAL</v>
      </c>
      <c r="D2674" s="33" t="s">
        <v>42</v>
      </c>
      <c r="E2674" s="39" t="str">
        <f ca="1">VLOOKUP(RANDBETWEEN(1,65),TABLAS!$B$4:$D$68,2,0)</f>
        <v>Seguro de vida</v>
      </c>
      <c r="F2674" s="41">
        <f t="shared" ca="1" si="41"/>
        <v>27935</v>
      </c>
      <c r="G2674" s="41">
        <f ca="1">RANDBETWEEN(70,130)/100*Tabla1[[#This Row],[Valor Meta 2019]]</f>
        <v>27376.3</v>
      </c>
      <c r="H2674" s="40">
        <f ca="1">RANDBETWEEN(70,120)/100*Tabla1[[#This Row],[Valor Real 2019]]</f>
        <v>30113.93</v>
      </c>
    </row>
    <row r="2675" spans="2:8" x14ac:dyDescent="0.25">
      <c r="B2675" s="33" t="s">
        <v>28</v>
      </c>
      <c r="C2675" s="36" t="str">
        <f ca="1">VLOOKUP(Tabla1[[#This Row],[Cuenta]],TABLAS!$C:$D,2,0)</f>
        <v>PERSONAL</v>
      </c>
      <c r="D2675" s="33" t="s">
        <v>42</v>
      </c>
      <c r="E2675" s="39" t="str">
        <f ca="1">VLOOKUP(RANDBETWEEN(1,65),TABLAS!$B$4:$D$68,2,0)</f>
        <v>Vacaciones</v>
      </c>
      <c r="F2675" s="41">
        <f t="shared" ca="1" si="41"/>
        <v>27750</v>
      </c>
      <c r="G2675" s="41">
        <f ca="1">RANDBETWEEN(70,130)/100*Tabla1[[#This Row],[Valor Meta 2019]]</f>
        <v>26085</v>
      </c>
      <c r="H2675" s="40">
        <f ca="1">RANDBETWEEN(70,120)/100*Tabla1[[#This Row],[Valor Real 2019]]</f>
        <v>31302</v>
      </c>
    </row>
    <row r="2676" spans="2:8" x14ac:dyDescent="0.25">
      <c r="B2676" s="33" t="s">
        <v>28</v>
      </c>
      <c r="C2676" s="36" t="str">
        <f ca="1">VLOOKUP(Tabla1[[#This Row],[Cuenta]],TABLAS!$C:$D,2,0)</f>
        <v>DEPRECIACIÓN, MAQ Y EQUIPOS</v>
      </c>
      <c r="D2676" s="33" t="s">
        <v>42</v>
      </c>
      <c r="E2676" s="39" t="str">
        <f ca="1">VLOOKUP(RANDBETWEEN(1,65),TABLAS!$B$4:$D$68,2,0)</f>
        <v>Deprec.Equipo de transporte Costo</v>
      </c>
      <c r="F2676" s="41">
        <f t="shared" ca="1" si="41"/>
        <v>17170</v>
      </c>
      <c r="G2676" s="41">
        <f ca="1">RANDBETWEEN(70,130)/100*Tabla1[[#This Row],[Valor Meta 2019]]</f>
        <v>14766.199999999999</v>
      </c>
      <c r="H2676" s="40">
        <f ca="1">RANDBETWEEN(70,120)/100*Tabla1[[#This Row],[Valor Real 2019]]</f>
        <v>14027.889999999998</v>
      </c>
    </row>
    <row r="2677" spans="2:8" x14ac:dyDescent="0.25">
      <c r="B2677" s="33" t="s">
        <v>28</v>
      </c>
      <c r="C2677" s="36" t="str">
        <f ca="1">VLOOKUP(Tabla1[[#This Row],[Cuenta]],TABLAS!$C:$D,2,0)</f>
        <v>DEPRECIACIÓN, MAQ Y EQUIPOS</v>
      </c>
      <c r="D2677" s="33" t="s">
        <v>43</v>
      </c>
      <c r="E2677" s="39" t="str">
        <f ca="1">VLOOKUP(RANDBETWEEN(1,65),TABLAS!$B$4:$D$68,2,0)</f>
        <v>Deprec.Equipo de transporte Costo</v>
      </c>
      <c r="F2677" s="41">
        <f t="shared" ca="1" si="41"/>
        <v>23078</v>
      </c>
      <c r="G2677" s="41">
        <f ca="1">RANDBETWEEN(70,130)/100*Tabla1[[#This Row],[Valor Meta 2019]]</f>
        <v>24231.9</v>
      </c>
      <c r="H2677" s="40">
        <f ca="1">RANDBETWEEN(70,120)/100*Tabla1[[#This Row],[Valor Real 2019]]</f>
        <v>22051.029000000002</v>
      </c>
    </row>
    <row r="2678" spans="2:8" x14ac:dyDescent="0.25">
      <c r="B2678" s="33" t="s">
        <v>28</v>
      </c>
      <c r="C2678" s="36" t="str">
        <f ca="1">VLOOKUP(Tabla1[[#This Row],[Cuenta]],TABLAS!$C:$D,2,0)</f>
        <v>SERVICIOS DE TERCEROS</v>
      </c>
      <c r="D2678" s="33" t="s">
        <v>43</v>
      </c>
      <c r="E2678" s="39" t="str">
        <f ca="1">VLOOKUP(RANDBETWEEN(1,65),TABLAS!$B$4:$D$68,2,0)</f>
        <v>Limpieza</v>
      </c>
      <c r="F2678" s="41">
        <f t="shared" ca="1" si="41"/>
        <v>11973</v>
      </c>
      <c r="G2678" s="41">
        <f ca="1">RANDBETWEEN(70,130)/100*Tabla1[[#This Row],[Valor Meta 2019]]</f>
        <v>8740.2899999999991</v>
      </c>
      <c r="H2678" s="40">
        <f ca="1">RANDBETWEEN(70,120)/100*Tabla1[[#This Row],[Valor Real 2019]]</f>
        <v>6467.8145999999988</v>
      </c>
    </row>
    <row r="2679" spans="2:8" x14ac:dyDescent="0.25">
      <c r="B2679" s="33" t="s">
        <v>28</v>
      </c>
      <c r="C2679" s="36" t="str">
        <f ca="1">VLOOKUP(Tabla1[[#This Row],[Cuenta]],TABLAS!$C:$D,2,0)</f>
        <v>GESTIÓN</v>
      </c>
      <c r="D2679" s="33" t="s">
        <v>43</v>
      </c>
      <c r="E2679" s="39" t="str">
        <f ca="1">VLOOKUP(RANDBETWEEN(1,65),TABLAS!$B$4:$D$68,2,0)</f>
        <v>Licencias de Sistemas</v>
      </c>
      <c r="F2679" s="41">
        <f t="shared" ca="1" si="41"/>
        <v>13242</v>
      </c>
      <c r="G2679" s="41">
        <f ca="1">RANDBETWEEN(70,130)/100*Tabla1[[#This Row],[Valor Meta 2019]]</f>
        <v>17214.600000000002</v>
      </c>
      <c r="H2679" s="40">
        <f ca="1">RANDBETWEEN(70,120)/100*Tabla1[[#This Row],[Valor Real 2019]]</f>
        <v>18936.060000000005</v>
      </c>
    </row>
    <row r="2680" spans="2:8" x14ac:dyDescent="0.25">
      <c r="B2680" s="33" t="s">
        <v>28</v>
      </c>
      <c r="C2680" s="36" t="str">
        <f ca="1">VLOOKUP(Tabla1[[#This Row],[Cuenta]],TABLAS!$C:$D,2,0)</f>
        <v>SERVICIOS DE TERCEROS</v>
      </c>
      <c r="D2680" s="33" t="s">
        <v>43</v>
      </c>
      <c r="E2680" s="39" t="str">
        <f ca="1">VLOOKUP(RANDBETWEEN(1,65),TABLAS!$B$4:$D$68,2,0)</f>
        <v>Energia Electrica</v>
      </c>
      <c r="F2680" s="41">
        <f t="shared" ca="1" si="41"/>
        <v>24876</v>
      </c>
      <c r="G2680" s="41">
        <f ca="1">RANDBETWEEN(70,130)/100*Tabla1[[#This Row],[Valor Meta 2019]]</f>
        <v>27114.840000000004</v>
      </c>
      <c r="H2680" s="40">
        <f ca="1">RANDBETWEEN(70,120)/100*Tabla1[[#This Row],[Valor Real 2019]]</f>
        <v>23589.910800000001</v>
      </c>
    </row>
    <row r="2681" spans="2:8" x14ac:dyDescent="0.25">
      <c r="B2681" s="33" t="s">
        <v>28</v>
      </c>
      <c r="C2681" s="36" t="str">
        <f ca="1">VLOOKUP(Tabla1[[#This Row],[Cuenta]],TABLAS!$C:$D,2,0)</f>
        <v>PERSONAL</v>
      </c>
      <c r="D2681" s="33" t="s">
        <v>43</v>
      </c>
      <c r="E2681" s="39" t="str">
        <f ca="1">VLOOKUP(RANDBETWEEN(1,65),TABLAS!$B$4:$D$68,2,0)</f>
        <v>Atenciones y obsequios al personal</v>
      </c>
      <c r="F2681" s="41">
        <f t="shared" ca="1" si="41"/>
        <v>9885</v>
      </c>
      <c r="G2681" s="41">
        <f ca="1">RANDBETWEEN(70,130)/100*Tabla1[[#This Row],[Valor Meta 2019]]</f>
        <v>9687.2999999999993</v>
      </c>
      <c r="H2681" s="40">
        <f ca="1">RANDBETWEEN(70,120)/100*Tabla1[[#This Row],[Valor Real 2019]]</f>
        <v>8137.3319999999994</v>
      </c>
    </row>
    <row r="2682" spans="2:8" x14ac:dyDescent="0.25">
      <c r="B2682" s="33" t="s">
        <v>28</v>
      </c>
      <c r="C2682" s="36" t="str">
        <f ca="1">VLOOKUP(Tabla1[[#This Row],[Cuenta]],TABLAS!$C:$D,2,0)</f>
        <v>SERVICIOS DE TERCEROS</v>
      </c>
      <c r="D2682" s="33" t="s">
        <v>43</v>
      </c>
      <c r="E2682" s="39" t="str">
        <f ca="1">VLOOKUP(RANDBETWEEN(1,65),TABLAS!$B$4:$D$68,2,0)</f>
        <v>Alquileres</v>
      </c>
      <c r="F2682" s="41">
        <f t="shared" ca="1" si="41"/>
        <v>26974</v>
      </c>
      <c r="G2682" s="41">
        <f ca="1">RANDBETWEEN(70,130)/100*Tabla1[[#This Row],[Valor Meta 2019]]</f>
        <v>31559.579999999998</v>
      </c>
      <c r="H2682" s="40">
        <f ca="1">RANDBETWEEN(70,120)/100*Tabla1[[#This Row],[Valor Real 2019]]</f>
        <v>23038.493399999999</v>
      </c>
    </row>
    <row r="2683" spans="2:8" x14ac:dyDescent="0.25">
      <c r="B2683" s="33" t="s">
        <v>28</v>
      </c>
      <c r="C2683" s="36" t="str">
        <f ca="1">VLOOKUP(Tabla1[[#This Row],[Cuenta]],TABLAS!$C:$D,2,0)</f>
        <v>DEPRECIACIÓN, MAQ Y EQUIPOS</v>
      </c>
      <c r="D2683" s="33" t="s">
        <v>43</v>
      </c>
      <c r="E2683" s="39" t="str">
        <f ca="1">VLOOKUP(RANDBETWEEN(1,65),TABLAS!$B$4:$D$68,2,0)</f>
        <v>Deprec.Equipo de computo leasing</v>
      </c>
      <c r="F2683" s="41">
        <f t="shared" ca="1" si="41"/>
        <v>27145</v>
      </c>
      <c r="G2683" s="41">
        <f ca="1">RANDBETWEEN(70,130)/100*Tabla1[[#This Row],[Valor Meta 2019]]</f>
        <v>34202.699999999997</v>
      </c>
      <c r="H2683" s="40">
        <f ca="1">RANDBETWEEN(70,120)/100*Tabla1[[#This Row],[Valor Real 2019]]</f>
        <v>34886.754000000001</v>
      </c>
    </row>
    <row r="2684" spans="2:8" x14ac:dyDescent="0.25">
      <c r="B2684" s="33" t="s">
        <v>28</v>
      </c>
      <c r="C2684" s="36" t="str">
        <f ca="1">VLOOKUP(Tabla1[[#This Row],[Cuenta]],TABLAS!$C:$D,2,0)</f>
        <v>SERVICIOS DE TERCEROS</v>
      </c>
      <c r="D2684" s="33" t="s">
        <v>43</v>
      </c>
      <c r="E2684" s="39" t="str">
        <f ca="1">VLOOKUP(RANDBETWEEN(1,65),TABLAS!$B$4:$D$68,2,0)</f>
        <v>Consultorias</v>
      </c>
      <c r="F2684" s="41">
        <f t="shared" ca="1" si="41"/>
        <v>11154</v>
      </c>
      <c r="G2684" s="41">
        <f ca="1">RANDBETWEEN(70,130)/100*Tabla1[[#This Row],[Valor Meta 2019]]</f>
        <v>10373.220000000001</v>
      </c>
      <c r="H2684" s="40">
        <f ca="1">RANDBETWEEN(70,120)/100*Tabla1[[#This Row],[Valor Real 2019]]</f>
        <v>10995.613200000002</v>
      </c>
    </row>
    <row r="2685" spans="2:8" x14ac:dyDescent="0.25">
      <c r="B2685" s="33" t="s">
        <v>28</v>
      </c>
      <c r="C2685" s="36" t="str">
        <f ca="1">VLOOKUP(Tabla1[[#This Row],[Cuenta]],TABLAS!$C:$D,2,0)</f>
        <v>DEPRECIACIÓN, MAQ Y EQUIPOS</v>
      </c>
      <c r="D2685" s="33" t="s">
        <v>38</v>
      </c>
      <c r="E2685" s="39" t="str">
        <f ca="1">VLOOKUP(RANDBETWEEN(1,65),TABLAS!$B$4:$D$68,2,0)</f>
        <v>Deprec. Edificaciones leasing</v>
      </c>
      <c r="F2685" s="41">
        <f t="shared" ca="1" si="41"/>
        <v>27737</v>
      </c>
      <c r="G2685" s="41">
        <f ca="1">RANDBETWEEN(70,130)/100*Tabla1[[#This Row],[Valor Meta 2019]]</f>
        <v>23021.71</v>
      </c>
      <c r="H2685" s="40">
        <f ca="1">RANDBETWEEN(70,120)/100*Tabla1[[#This Row],[Valor Real 2019]]</f>
        <v>24403.012600000002</v>
      </c>
    </row>
    <row r="2686" spans="2:8" x14ac:dyDescent="0.25">
      <c r="B2686" s="33" t="s">
        <v>28</v>
      </c>
      <c r="C2686" s="36" t="str">
        <f ca="1">VLOOKUP(Tabla1[[#This Row],[Cuenta]],TABLAS!$C:$D,2,0)</f>
        <v>GESTIÓN</v>
      </c>
      <c r="D2686" s="33" t="s">
        <v>38</v>
      </c>
      <c r="E2686" s="39" t="str">
        <f ca="1">VLOOKUP(RANDBETWEEN(1,65),TABLAS!$B$4:$D$68,2,0)</f>
        <v>Licencias de Sistemas</v>
      </c>
      <c r="F2686" s="41">
        <f t="shared" ca="1" si="41"/>
        <v>16682</v>
      </c>
      <c r="G2686" s="41">
        <f ca="1">RANDBETWEEN(70,130)/100*Tabla1[[#This Row],[Valor Meta 2019]]</f>
        <v>11844.22</v>
      </c>
      <c r="H2686" s="40">
        <f ca="1">RANDBETWEEN(70,120)/100*Tabla1[[#This Row],[Valor Real 2019]]</f>
        <v>9120.0493999999999</v>
      </c>
    </row>
    <row r="2687" spans="2:8" x14ac:dyDescent="0.25">
      <c r="B2687" s="33" t="s">
        <v>28</v>
      </c>
      <c r="C2687" s="36" t="str">
        <f ca="1">VLOOKUP(Tabla1[[#This Row],[Cuenta]],TABLAS!$C:$D,2,0)</f>
        <v>PERSONAL</v>
      </c>
      <c r="D2687" s="33" t="s">
        <v>38</v>
      </c>
      <c r="E2687" s="39" t="str">
        <f ca="1">VLOOKUP(RANDBETWEEN(1,65),TABLAS!$B$4:$D$68,2,0)</f>
        <v>Incentivo por cese</v>
      </c>
      <c r="F2687" s="41">
        <f t="shared" ca="1" si="41"/>
        <v>11950</v>
      </c>
      <c r="G2687" s="41">
        <f ca="1">RANDBETWEEN(70,130)/100*Tabla1[[#This Row],[Valor Meta 2019]]</f>
        <v>10635.5</v>
      </c>
      <c r="H2687" s="40">
        <f ca="1">RANDBETWEEN(70,120)/100*Tabla1[[#This Row],[Valor Real 2019]]</f>
        <v>12549.89</v>
      </c>
    </row>
    <row r="2688" spans="2:8" x14ac:dyDescent="0.25">
      <c r="B2688" s="33" t="s">
        <v>28</v>
      </c>
      <c r="C2688" s="36" t="str">
        <f ca="1">VLOOKUP(Tabla1[[#This Row],[Cuenta]],TABLAS!$C:$D,2,0)</f>
        <v>DEPRECIACIÓN, MAQ Y EQUIPOS</v>
      </c>
      <c r="D2688" s="33" t="s">
        <v>38</v>
      </c>
      <c r="E2688" s="39" t="str">
        <f ca="1">VLOOKUP(RANDBETWEEN(1,65),TABLAS!$B$4:$D$68,2,0)</f>
        <v>Perd. med-desmedros / merma</v>
      </c>
      <c r="F2688" s="41">
        <f t="shared" ca="1" si="41"/>
        <v>18046</v>
      </c>
      <c r="G2688" s="41">
        <f ca="1">RANDBETWEEN(70,130)/100*Tabla1[[#This Row],[Valor Meta 2019]]</f>
        <v>15700.02</v>
      </c>
      <c r="H2688" s="40">
        <f ca="1">RANDBETWEEN(70,120)/100*Tabla1[[#This Row],[Valor Real 2019]]</f>
        <v>17584.022400000002</v>
      </c>
    </row>
    <row r="2689" spans="2:8" x14ac:dyDescent="0.25">
      <c r="B2689" s="33" t="s">
        <v>28</v>
      </c>
      <c r="C2689" s="36" t="str">
        <f ca="1">VLOOKUP(Tabla1[[#This Row],[Cuenta]],TABLAS!$C:$D,2,0)</f>
        <v>SERVICIOS DE TERCEROS</v>
      </c>
      <c r="D2689" s="33" t="s">
        <v>38</v>
      </c>
      <c r="E2689" s="39" t="str">
        <f ca="1">VLOOKUP(RANDBETWEEN(1,65),TABLAS!$B$4:$D$68,2,0)</f>
        <v>Mantenimiento / Reparaciones</v>
      </c>
      <c r="F2689" s="41">
        <f t="shared" ca="1" si="41"/>
        <v>9696</v>
      </c>
      <c r="G2689" s="41">
        <f ca="1">RANDBETWEEN(70,130)/100*Tabla1[[#This Row],[Valor Meta 2019]]</f>
        <v>9017.2800000000007</v>
      </c>
      <c r="H2689" s="40">
        <f ca="1">RANDBETWEEN(70,120)/100*Tabla1[[#This Row],[Valor Real 2019]]</f>
        <v>9197.6256000000012</v>
      </c>
    </row>
    <row r="2690" spans="2:8" x14ac:dyDescent="0.25">
      <c r="B2690" s="33" t="s">
        <v>28</v>
      </c>
      <c r="C2690" s="36" t="str">
        <f ca="1">VLOOKUP(Tabla1[[#This Row],[Cuenta]],TABLAS!$C:$D,2,0)</f>
        <v>SERVICIOS DE TERCEROS</v>
      </c>
      <c r="D2690" s="33" t="s">
        <v>38</v>
      </c>
      <c r="E2690" s="39" t="str">
        <f ca="1">VLOOKUP(RANDBETWEEN(1,65),TABLAS!$B$4:$D$68,2,0)</f>
        <v>Flete Local</v>
      </c>
      <c r="F2690" s="41">
        <f t="shared" ca="1" si="41"/>
        <v>17988</v>
      </c>
      <c r="G2690" s="41">
        <f ca="1">RANDBETWEEN(70,130)/100*Tabla1[[#This Row],[Valor Meta 2019]]</f>
        <v>20326.439999999999</v>
      </c>
      <c r="H2690" s="40">
        <f ca="1">RANDBETWEEN(70,120)/100*Tabla1[[#This Row],[Valor Real 2019]]</f>
        <v>15448.0944</v>
      </c>
    </row>
    <row r="2691" spans="2:8" x14ac:dyDescent="0.25">
      <c r="B2691" s="33" t="s">
        <v>28</v>
      </c>
      <c r="C2691" s="36" t="str">
        <f ca="1">VLOOKUP(Tabla1[[#This Row],[Cuenta]],TABLAS!$C:$D,2,0)</f>
        <v>SERVICIOS DE TERCEROS</v>
      </c>
      <c r="D2691" s="33" t="s">
        <v>39</v>
      </c>
      <c r="E2691" s="39" t="str">
        <f ca="1">VLOOKUP(RANDBETWEEN(1,65),TABLAS!$B$4:$D$68,2,0)</f>
        <v>Mantenimiento / Reparaciones</v>
      </c>
      <c r="F2691" s="41">
        <f t="shared" ca="1" si="41"/>
        <v>26087</v>
      </c>
      <c r="G2691" s="41">
        <f ca="1">RANDBETWEEN(70,130)/100*Tabla1[[#This Row],[Valor Meta 2019]]</f>
        <v>29478.309999999998</v>
      </c>
      <c r="H2691" s="40">
        <f ca="1">RANDBETWEEN(70,120)/100*Tabla1[[#This Row],[Valor Real 2019]]</f>
        <v>28004.394499999995</v>
      </c>
    </row>
    <row r="2692" spans="2:8" x14ac:dyDescent="0.25">
      <c r="B2692" s="33" t="s">
        <v>28</v>
      </c>
      <c r="C2692" s="36" t="str">
        <f ca="1">VLOOKUP(Tabla1[[#This Row],[Cuenta]],TABLAS!$C:$D,2,0)</f>
        <v>DEPRECIACIÓN, MAQ Y EQUIPOS</v>
      </c>
      <c r="D2692" s="33" t="s">
        <v>39</v>
      </c>
      <c r="E2692" s="39" t="str">
        <f ca="1">VLOOKUP(RANDBETWEEN(1,65),TABLAS!$B$4:$D$68,2,0)</f>
        <v>Perd. med-desmedros / merma</v>
      </c>
      <c r="F2692" s="41">
        <f t="shared" ca="1" si="41"/>
        <v>20046</v>
      </c>
      <c r="G2692" s="41">
        <f ca="1">RANDBETWEEN(70,130)/100*Tabla1[[#This Row],[Valor Meta 2019]]</f>
        <v>20246.46</v>
      </c>
      <c r="H2692" s="40">
        <f ca="1">RANDBETWEEN(70,120)/100*Tabla1[[#This Row],[Valor Real 2019]]</f>
        <v>19436.601599999998</v>
      </c>
    </row>
    <row r="2693" spans="2:8" x14ac:dyDescent="0.25">
      <c r="B2693" s="33" t="s">
        <v>28</v>
      </c>
      <c r="C2693" s="36" t="str">
        <f ca="1">VLOOKUP(Tabla1[[#This Row],[Cuenta]],TABLAS!$C:$D,2,0)</f>
        <v>SERVICIOS DE TERCEROS</v>
      </c>
      <c r="D2693" s="33" t="s">
        <v>39</v>
      </c>
      <c r="E2693" s="39" t="str">
        <f ca="1">VLOOKUP(RANDBETWEEN(1,65),TABLAS!$B$4:$D$68,2,0)</f>
        <v>Reparaciones Vehiculos</v>
      </c>
      <c r="F2693" s="41">
        <f t="shared" ca="1" si="41"/>
        <v>10880</v>
      </c>
      <c r="G2693" s="41">
        <f ca="1">RANDBETWEEN(70,130)/100*Tabla1[[#This Row],[Valor Meta 2019]]</f>
        <v>12947.199999999999</v>
      </c>
      <c r="H2693" s="40">
        <f ca="1">RANDBETWEEN(70,120)/100*Tabla1[[#This Row],[Valor Real 2019]]</f>
        <v>10228.288</v>
      </c>
    </row>
    <row r="2694" spans="2:8" x14ac:dyDescent="0.25">
      <c r="B2694" s="33" t="s">
        <v>28</v>
      </c>
      <c r="C2694" s="36" t="str">
        <f ca="1">VLOOKUP(Tabla1[[#This Row],[Cuenta]],TABLAS!$C:$D,2,0)</f>
        <v>DEPRECIACIÓN, MAQ Y EQUIPOS</v>
      </c>
      <c r="D2694" s="33" t="s">
        <v>39</v>
      </c>
      <c r="E2694" s="39" t="str">
        <f ca="1">VLOOKUP(RANDBETWEEN(1,65),TABLAS!$B$4:$D$68,2,0)</f>
        <v>Perdida medicion activos-MercaderÝa Difer.inventar</v>
      </c>
      <c r="F2694" s="41">
        <f t="shared" ref="F2694:F2757" ca="1" si="42">RANDBETWEEN(8000,30000)</f>
        <v>27075</v>
      </c>
      <c r="G2694" s="41">
        <f ca="1">RANDBETWEEN(70,130)/100*Tabla1[[#This Row],[Valor Meta 2019]]</f>
        <v>31136.249999999996</v>
      </c>
      <c r="H2694" s="40">
        <f ca="1">RANDBETWEEN(70,120)/100*Tabla1[[#This Row],[Valor Real 2019]]</f>
        <v>34561.237499999996</v>
      </c>
    </row>
    <row r="2695" spans="2:8" x14ac:dyDescent="0.25">
      <c r="B2695" s="33" t="s">
        <v>28</v>
      </c>
      <c r="C2695" s="36" t="str">
        <f ca="1">VLOOKUP(Tabla1[[#This Row],[Cuenta]],TABLAS!$C:$D,2,0)</f>
        <v>GESTIÓN</v>
      </c>
      <c r="D2695" s="33" t="s">
        <v>39</v>
      </c>
      <c r="E2695" s="39" t="str">
        <f ca="1">VLOOKUP(RANDBETWEEN(1,65),TABLAS!$B$4:$D$68,2,0)</f>
        <v>Sanciones Administra</v>
      </c>
      <c r="F2695" s="41">
        <f t="shared" ca="1" si="42"/>
        <v>25272</v>
      </c>
      <c r="G2695" s="41">
        <f ca="1">RANDBETWEEN(70,130)/100*Tabla1[[#This Row],[Valor Meta 2019]]</f>
        <v>30579.119999999999</v>
      </c>
      <c r="H2695" s="40">
        <f ca="1">RANDBETWEEN(70,120)/100*Tabla1[[#This Row],[Valor Real 2019]]</f>
        <v>32719.6584</v>
      </c>
    </row>
    <row r="2696" spans="2:8" x14ac:dyDescent="0.25">
      <c r="B2696" s="33" t="s">
        <v>28</v>
      </c>
      <c r="C2696" s="36" t="str">
        <f ca="1">VLOOKUP(Tabla1[[#This Row],[Cuenta]],TABLAS!$C:$D,2,0)</f>
        <v>SERVICIOS DE TERCEROS</v>
      </c>
      <c r="D2696" s="33" t="s">
        <v>39</v>
      </c>
      <c r="E2696" s="39" t="str">
        <f ca="1">VLOOKUP(RANDBETWEEN(1,65),TABLAS!$B$4:$D$68,2,0)</f>
        <v>Servicios p·blicos</v>
      </c>
      <c r="F2696" s="41">
        <f t="shared" ca="1" si="42"/>
        <v>21880</v>
      </c>
      <c r="G2696" s="41">
        <f ca="1">RANDBETWEEN(70,130)/100*Tabla1[[#This Row],[Valor Meta 2019]]</f>
        <v>25161.999999999996</v>
      </c>
      <c r="H2696" s="40">
        <f ca="1">RANDBETWEEN(70,120)/100*Tabla1[[#This Row],[Valor Real 2019]]</f>
        <v>26168.479999999996</v>
      </c>
    </row>
    <row r="2697" spans="2:8" x14ac:dyDescent="0.25">
      <c r="B2697" s="33" t="s">
        <v>28</v>
      </c>
      <c r="C2697" s="36" t="str">
        <f ca="1">VLOOKUP(Tabla1[[#This Row],[Cuenta]],TABLAS!$C:$D,2,0)</f>
        <v>DEPRECIACIÓN, MAQ Y EQUIPOS</v>
      </c>
      <c r="D2697" s="33" t="s">
        <v>39</v>
      </c>
      <c r="E2697" s="39" t="str">
        <f ca="1">VLOOKUP(RANDBETWEEN(1,65),TABLAS!$B$4:$D$68,2,0)</f>
        <v>Perd. med-desmedros / merma</v>
      </c>
      <c r="F2697" s="41">
        <f t="shared" ca="1" si="42"/>
        <v>8374</v>
      </c>
      <c r="G2697" s="41">
        <f ca="1">RANDBETWEEN(70,130)/100*Tabla1[[#This Row],[Valor Meta 2019]]</f>
        <v>8206.52</v>
      </c>
      <c r="H2697" s="40">
        <f ca="1">RANDBETWEEN(70,120)/100*Tabla1[[#This Row],[Valor Real 2019]]</f>
        <v>8698.9112000000005</v>
      </c>
    </row>
    <row r="2698" spans="2:8" x14ac:dyDescent="0.25">
      <c r="B2698" s="33" t="s">
        <v>28</v>
      </c>
      <c r="C2698" s="36" t="str">
        <f ca="1">VLOOKUP(Tabla1[[#This Row],[Cuenta]],TABLAS!$C:$D,2,0)</f>
        <v>DEPRECIACIÓN, MAQ Y EQUIPOS</v>
      </c>
      <c r="D2698" s="33" t="s">
        <v>39</v>
      </c>
      <c r="E2698" s="39" t="str">
        <f ca="1">VLOOKUP(RANDBETWEEN(1,65),TABLAS!$B$4:$D$68,2,0)</f>
        <v>Deprc.Muebles y enseres leasing</v>
      </c>
      <c r="F2698" s="41">
        <f t="shared" ca="1" si="42"/>
        <v>14034</v>
      </c>
      <c r="G2698" s="41">
        <f ca="1">RANDBETWEEN(70,130)/100*Tabla1[[#This Row],[Valor Meta 2019]]</f>
        <v>10525.5</v>
      </c>
      <c r="H2698" s="40">
        <f ca="1">RANDBETWEEN(70,120)/100*Tabla1[[#This Row],[Valor Real 2019]]</f>
        <v>8104.6350000000002</v>
      </c>
    </row>
    <row r="2699" spans="2:8" x14ac:dyDescent="0.25">
      <c r="B2699" s="33" t="s">
        <v>28</v>
      </c>
      <c r="C2699" s="36" t="str">
        <f ca="1">VLOOKUP(Tabla1[[#This Row],[Cuenta]],TABLAS!$C:$D,2,0)</f>
        <v>DEPRECIACIÓN, MAQ Y EQUIPOS</v>
      </c>
      <c r="D2699" s="33" t="s">
        <v>39</v>
      </c>
      <c r="E2699" s="39" t="str">
        <f ca="1">VLOOKUP(RANDBETWEEN(1,65),TABLAS!$B$4:$D$68,2,0)</f>
        <v>Deprec.Equipos diversos Costo</v>
      </c>
      <c r="F2699" s="41">
        <f t="shared" ca="1" si="42"/>
        <v>29822</v>
      </c>
      <c r="G2699" s="41">
        <f ca="1">RANDBETWEEN(70,130)/100*Tabla1[[#This Row],[Valor Meta 2019]]</f>
        <v>26541.58</v>
      </c>
      <c r="H2699" s="40">
        <f ca="1">RANDBETWEEN(70,120)/100*Tabla1[[#This Row],[Valor Real 2019]]</f>
        <v>24152.837800000001</v>
      </c>
    </row>
    <row r="2700" spans="2:8" x14ac:dyDescent="0.25">
      <c r="B2700" s="33" t="s">
        <v>28</v>
      </c>
      <c r="C2700" s="36" t="str">
        <f ca="1">VLOOKUP(Tabla1[[#This Row],[Cuenta]],TABLAS!$C:$D,2,0)</f>
        <v>DEPRECIACIÓN, MAQ Y EQUIPOS</v>
      </c>
      <c r="D2700" s="33" t="s">
        <v>39</v>
      </c>
      <c r="E2700" s="39" t="str">
        <f ca="1">VLOOKUP(RANDBETWEEN(1,65),TABLAS!$B$4:$D$68,2,0)</f>
        <v>Deprec. Edificaciones leasing</v>
      </c>
      <c r="F2700" s="41">
        <f t="shared" ca="1" si="42"/>
        <v>13859</v>
      </c>
      <c r="G2700" s="41">
        <f ca="1">RANDBETWEEN(70,130)/100*Tabla1[[#This Row],[Valor Meta 2019]]</f>
        <v>17600.93</v>
      </c>
      <c r="H2700" s="40">
        <f ca="1">RANDBETWEEN(70,120)/100*Tabla1[[#This Row],[Valor Real 2019]]</f>
        <v>18304.967199999999</v>
      </c>
    </row>
    <row r="2701" spans="2:8" x14ac:dyDescent="0.25">
      <c r="B2701" s="33" t="s">
        <v>28</v>
      </c>
      <c r="C2701" s="36" t="str">
        <f ca="1">VLOOKUP(Tabla1[[#This Row],[Cuenta]],TABLAS!$C:$D,2,0)</f>
        <v>SERVICIOS DE TERCEROS</v>
      </c>
      <c r="D2701" s="33" t="s">
        <v>39</v>
      </c>
      <c r="E2701" s="39" t="str">
        <f ca="1">VLOOKUP(RANDBETWEEN(1,65),TABLAS!$B$4:$D$68,2,0)</f>
        <v>Selección Y Eval. Pe</v>
      </c>
      <c r="F2701" s="41">
        <f t="shared" ca="1" si="42"/>
        <v>23413</v>
      </c>
      <c r="G2701" s="41">
        <f ca="1">RANDBETWEEN(70,130)/100*Tabla1[[#This Row],[Valor Meta 2019]]</f>
        <v>21071.7</v>
      </c>
      <c r="H2701" s="40">
        <f ca="1">RANDBETWEEN(70,120)/100*Tabla1[[#This Row],[Valor Real 2019]]</f>
        <v>22336.002</v>
      </c>
    </row>
    <row r="2702" spans="2:8" x14ac:dyDescent="0.25">
      <c r="B2702" s="33" t="s">
        <v>28</v>
      </c>
      <c r="C2702" s="36" t="str">
        <f ca="1">VLOOKUP(Tabla1[[#This Row],[Cuenta]],TABLAS!$C:$D,2,0)</f>
        <v>PERSONAL</v>
      </c>
      <c r="D2702" s="33" t="s">
        <v>39</v>
      </c>
      <c r="E2702" s="39" t="str">
        <f ca="1">VLOOKUP(RANDBETWEEN(1,65),TABLAS!$B$4:$D$68,2,0)</f>
        <v>Tickets de alimentos</v>
      </c>
      <c r="F2702" s="41">
        <f t="shared" ca="1" si="42"/>
        <v>20991</v>
      </c>
      <c r="G2702" s="41">
        <f ca="1">RANDBETWEEN(70,130)/100*Tabla1[[#This Row],[Valor Meta 2019]]</f>
        <v>19521.63</v>
      </c>
      <c r="H2702" s="40">
        <f ca="1">RANDBETWEEN(70,120)/100*Tabla1[[#This Row],[Valor Real 2019]]</f>
        <v>21669.009300000002</v>
      </c>
    </row>
    <row r="2703" spans="2:8" x14ac:dyDescent="0.25">
      <c r="B2703" s="33" t="s">
        <v>28</v>
      </c>
      <c r="C2703" s="36" t="str">
        <f ca="1">VLOOKUP(Tabla1[[#This Row],[Cuenta]],TABLAS!$C:$D,2,0)</f>
        <v>GESTIÓN</v>
      </c>
      <c r="D2703" s="33" t="s">
        <v>39</v>
      </c>
      <c r="E2703" s="39" t="str">
        <f ca="1">VLOOKUP(RANDBETWEEN(1,65),TABLAS!$B$4:$D$68,2,0)</f>
        <v>Sanciones Administra</v>
      </c>
      <c r="F2703" s="41">
        <f t="shared" ca="1" si="42"/>
        <v>10469</v>
      </c>
      <c r="G2703" s="41">
        <f ca="1">RANDBETWEEN(70,130)/100*Tabla1[[#This Row],[Valor Meta 2019]]</f>
        <v>9840.8599999999988</v>
      </c>
      <c r="H2703" s="40">
        <f ca="1">RANDBETWEEN(70,120)/100*Tabla1[[#This Row],[Valor Real 2019]]</f>
        <v>11415.397599999998</v>
      </c>
    </row>
    <row r="2704" spans="2:8" x14ac:dyDescent="0.25">
      <c r="B2704" s="33" t="s">
        <v>28</v>
      </c>
      <c r="C2704" s="36" t="str">
        <f ca="1">VLOOKUP(Tabla1[[#This Row],[Cuenta]],TABLAS!$C:$D,2,0)</f>
        <v>DEPRECIACIÓN, MAQ Y EQUIPOS</v>
      </c>
      <c r="D2704" s="33" t="s">
        <v>39</v>
      </c>
      <c r="E2704" s="39" t="str">
        <f ca="1">VLOOKUP(RANDBETWEEN(1,65),TABLAS!$B$4:$D$68,2,0)</f>
        <v>Deprec.Equipo de transporte leasing</v>
      </c>
      <c r="F2704" s="41">
        <f t="shared" ca="1" si="42"/>
        <v>20114</v>
      </c>
      <c r="G2704" s="41">
        <f ca="1">RANDBETWEEN(70,130)/100*Tabla1[[#This Row],[Valor Meta 2019]]</f>
        <v>20114</v>
      </c>
      <c r="H2704" s="40">
        <f ca="1">RANDBETWEEN(70,120)/100*Tabla1[[#This Row],[Valor Real 2019]]</f>
        <v>19309.439999999999</v>
      </c>
    </row>
    <row r="2705" spans="2:8" x14ac:dyDescent="0.25">
      <c r="B2705" s="33" t="s">
        <v>28</v>
      </c>
      <c r="C2705" s="36" t="str">
        <f ca="1">VLOOKUP(Tabla1[[#This Row],[Cuenta]],TABLAS!$C:$D,2,0)</f>
        <v>SERVICIOS DE TERCEROS</v>
      </c>
      <c r="D2705" s="33" t="s">
        <v>40</v>
      </c>
      <c r="E2705" s="39" t="str">
        <f ca="1">VLOOKUP(RANDBETWEEN(1,65),TABLAS!$B$4:$D$68,2,0)</f>
        <v>Energia Electrica</v>
      </c>
      <c r="F2705" s="41">
        <f t="shared" ca="1" si="42"/>
        <v>9265</v>
      </c>
      <c r="G2705" s="41">
        <f ca="1">RANDBETWEEN(70,130)/100*Tabla1[[#This Row],[Valor Meta 2019]]</f>
        <v>7319.35</v>
      </c>
      <c r="H2705" s="40">
        <f ca="1">RANDBETWEEN(70,120)/100*Tabla1[[#This Row],[Valor Real 2019]]</f>
        <v>7246.1565000000001</v>
      </c>
    </row>
    <row r="2706" spans="2:8" x14ac:dyDescent="0.25">
      <c r="B2706" s="33" t="s">
        <v>28</v>
      </c>
      <c r="C2706" s="36" t="str">
        <f ca="1">VLOOKUP(Tabla1[[#This Row],[Cuenta]],TABLAS!$C:$D,2,0)</f>
        <v>SERVICIOS DE TERCEROS</v>
      </c>
      <c r="D2706" s="33" t="s">
        <v>40</v>
      </c>
      <c r="E2706" s="39" t="str">
        <f ca="1">VLOOKUP(RANDBETWEEN(1,65),TABLAS!$B$4:$D$68,2,0)</f>
        <v>Consultorias</v>
      </c>
      <c r="F2706" s="41">
        <f t="shared" ca="1" si="42"/>
        <v>29909</v>
      </c>
      <c r="G2706" s="41">
        <f ca="1">RANDBETWEEN(70,130)/100*Tabla1[[#This Row],[Valor Meta 2019]]</f>
        <v>27815.370000000003</v>
      </c>
      <c r="H2706" s="40">
        <f ca="1">RANDBETWEEN(70,120)/100*Tabla1[[#This Row],[Valor Real 2019]]</f>
        <v>29206.138500000005</v>
      </c>
    </row>
    <row r="2707" spans="2:8" x14ac:dyDescent="0.25">
      <c r="B2707" s="33" t="s">
        <v>28</v>
      </c>
      <c r="C2707" s="36" t="str">
        <f ca="1">VLOOKUP(Tabla1[[#This Row],[Cuenta]],TABLAS!$C:$D,2,0)</f>
        <v>PERSONAL</v>
      </c>
      <c r="D2707" s="33" t="s">
        <v>40</v>
      </c>
      <c r="E2707" s="39" t="str">
        <f ca="1">VLOOKUP(RANDBETWEEN(1,65),TABLAS!$B$4:$D$68,2,0)</f>
        <v>Consumos</v>
      </c>
      <c r="F2707" s="41">
        <f t="shared" ca="1" si="42"/>
        <v>29153</v>
      </c>
      <c r="G2707" s="41">
        <f ca="1">RANDBETWEEN(70,130)/100*Tabla1[[#This Row],[Valor Meta 2019]]</f>
        <v>32651.360000000004</v>
      </c>
      <c r="H2707" s="40">
        <f ca="1">RANDBETWEEN(70,120)/100*Tabla1[[#This Row],[Valor Real 2019]]</f>
        <v>33630.900800000003</v>
      </c>
    </row>
    <row r="2708" spans="2:8" x14ac:dyDescent="0.25">
      <c r="B2708" s="33" t="s">
        <v>28</v>
      </c>
      <c r="C2708" s="36" t="str">
        <f ca="1">VLOOKUP(Tabla1[[#This Row],[Cuenta]],TABLAS!$C:$D,2,0)</f>
        <v>SERVICIOS DE TERCEROS</v>
      </c>
      <c r="D2708" s="33" t="s">
        <v>40</v>
      </c>
      <c r="E2708" s="39" t="str">
        <f ca="1">VLOOKUP(RANDBETWEEN(1,65),TABLAS!$B$4:$D$68,2,0)</f>
        <v>Alquileres</v>
      </c>
      <c r="F2708" s="41">
        <f t="shared" ca="1" si="42"/>
        <v>15608</v>
      </c>
      <c r="G2708" s="41">
        <f ca="1">RANDBETWEEN(70,130)/100*Tabla1[[#This Row],[Valor Meta 2019]]</f>
        <v>14983.68</v>
      </c>
      <c r="H2708" s="40">
        <f ca="1">RANDBETWEEN(70,120)/100*Tabla1[[#This Row],[Valor Real 2019]]</f>
        <v>14384.3328</v>
      </c>
    </row>
    <row r="2709" spans="2:8" x14ac:dyDescent="0.25">
      <c r="B2709" s="33" t="s">
        <v>28</v>
      </c>
      <c r="C2709" s="36" t="str">
        <f ca="1">VLOOKUP(Tabla1[[#This Row],[Cuenta]],TABLAS!$C:$D,2,0)</f>
        <v>DEPRECIACIÓN, MAQ Y EQUIPOS</v>
      </c>
      <c r="D2709" s="33" t="s">
        <v>40</v>
      </c>
      <c r="E2709" s="39" t="str">
        <f ca="1">VLOOKUP(RANDBETWEEN(1,65),TABLAS!$B$4:$D$68,2,0)</f>
        <v>Deprec.Equipo de transporte leasing</v>
      </c>
      <c r="F2709" s="41">
        <f t="shared" ca="1" si="42"/>
        <v>16464</v>
      </c>
      <c r="G2709" s="41">
        <f ca="1">RANDBETWEEN(70,130)/100*Tabla1[[#This Row],[Valor Meta 2019]]</f>
        <v>15146.880000000001</v>
      </c>
      <c r="H2709" s="40">
        <f ca="1">RANDBETWEEN(70,120)/100*Tabla1[[#This Row],[Valor Real 2019]]</f>
        <v>16510.099200000001</v>
      </c>
    </row>
    <row r="2710" spans="2:8" x14ac:dyDescent="0.25">
      <c r="B2710" s="33" t="s">
        <v>28</v>
      </c>
      <c r="C2710" s="36" t="str">
        <f ca="1">VLOOKUP(Tabla1[[#This Row],[Cuenta]],TABLAS!$C:$D,2,0)</f>
        <v>SERVICIOS DE TERCEROS</v>
      </c>
      <c r="D2710" s="33" t="s">
        <v>40</v>
      </c>
      <c r="E2710" s="39" t="str">
        <f ca="1">VLOOKUP(RANDBETWEEN(1,65),TABLAS!$B$4:$D$68,2,0)</f>
        <v>Estibas</v>
      </c>
      <c r="F2710" s="41">
        <f t="shared" ca="1" si="42"/>
        <v>22860</v>
      </c>
      <c r="G2710" s="41">
        <f ca="1">RANDBETWEEN(70,130)/100*Tabla1[[#This Row],[Valor Meta 2019]]</f>
        <v>22174.2</v>
      </c>
      <c r="H2710" s="40">
        <f ca="1">RANDBETWEEN(70,120)/100*Tabla1[[#This Row],[Valor Real 2019]]</f>
        <v>17074.134000000002</v>
      </c>
    </row>
    <row r="2711" spans="2:8" x14ac:dyDescent="0.25">
      <c r="B2711" s="33" t="s">
        <v>28</v>
      </c>
      <c r="C2711" s="36" t="str">
        <f ca="1">VLOOKUP(Tabla1[[#This Row],[Cuenta]],TABLAS!$C:$D,2,0)</f>
        <v>GESTIÓN</v>
      </c>
      <c r="D2711" s="33" t="s">
        <v>40</v>
      </c>
      <c r="E2711" s="39" t="str">
        <f ca="1">VLOOKUP(RANDBETWEEN(1,65),TABLAS!$B$4:$D$68,2,0)</f>
        <v>Costo neto enajenaci¾n</v>
      </c>
      <c r="F2711" s="41">
        <f t="shared" ca="1" si="42"/>
        <v>24573</v>
      </c>
      <c r="G2711" s="41">
        <f ca="1">RANDBETWEEN(70,130)/100*Tabla1[[#This Row],[Valor Meta 2019]]</f>
        <v>22607.16</v>
      </c>
      <c r="H2711" s="40">
        <f ca="1">RANDBETWEEN(70,120)/100*Tabla1[[#This Row],[Valor Real 2019]]</f>
        <v>26450.377199999999</v>
      </c>
    </row>
    <row r="2712" spans="2:8" x14ac:dyDescent="0.25">
      <c r="B2712" s="33" t="s">
        <v>28</v>
      </c>
      <c r="C2712" s="36" t="str">
        <f ca="1">VLOOKUP(Tabla1[[#This Row],[Cuenta]],TABLAS!$C:$D,2,0)</f>
        <v>PERSONAL</v>
      </c>
      <c r="D2712" s="33" t="s">
        <v>40</v>
      </c>
      <c r="E2712" s="39" t="str">
        <f ca="1">VLOOKUP(RANDBETWEEN(1,65),TABLAS!$B$4:$D$68,2,0)</f>
        <v>Seguro de vida</v>
      </c>
      <c r="F2712" s="41">
        <f t="shared" ca="1" si="42"/>
        <v>16957</v>
      </c>
      <c r="G2712" s="41">
        <f ca="1">RANDBETWEEN(70,130)/100*Tabla1[[#This Row],[Valor Meta 2019]]</f>
        <v>13396.03</v>
      </c>
      <c r="H2712" s="40">
        <f ca="1">RANDBETWEEN(70,120)/100*Tabla1[[#This Row],[Valor Real 2019]]</f>
        <v>13128.109400000001</v>
      </c>
    </row>
    <row r="2713" spans="2:8" x14ac:dyDescent="0.25">
      <c r="B2713" s="33" t="s">
        <v>28</v>
      </c>
      <c r="C2713" s="36" t="str">
        <f ca="1">VLOOKUP(Tabla1[[#This Row],[Cuenta]],TABLAS!$C:$D,2,0)</f>
        <v>PERSONAL</v>
      </c>
      <c r="D2713" s="33" t="s">
        <v>41</v>
      </c>
      <c r="E2713" s="39" t="str">
        <f ca="1">VLOOKUP(RANDBETWEEN(1,65),TABLAS!$B$4:$D$68,2,0)</f>
        <v>ESSALUD-RÚgimen de prestaciones de salud</v>
      </c>
      <c r="F2713" s="41">
        <f t="shared" ca="1" si="42"/>
        <v>20593</v>
      </c>
      <c r="G2713" s="41">
        <f ca="1">RANDBETWEEN(70,130)/100*Tabla1[[#This Row],[Valor Meta 2019]]</f>
        <v>20798.93</v>
      </c>
      <c r="H2713" s="40">
        <f ca="1">RANDBETWEEN(70,120)/100*Tabla1[[#This Row],[Valor Real 2019]]</f>
        <v>16847.133300000001</v>
      </c>
    </row>
    <row r="2714" spans="2:8" x14ac:dyDescent="0.25">
      <c r="B2714" s="33" t="s">
        <v>28</v>
      </c>
      <c r="C2714" s="36" t="str">
        <f ca="1">VLOOKUP(Tabla1[[#This Row],[Cuenta]],TABLAS!$C:$D,2,0)</f>
        <v>DEPRECIACIÓN, MAQ Y EQUIPOS</v>
      </c>
      <c r="D2714" s="33" t="s">
        <v>41</v>
      </c>
      <c r="E2714" s="39" t="str">
        <f ca="1">VLOOKUP(RANDBETWEEN(1,65),TABLAS!$B$4:$D$68,2,0)</f>
        <v>Deprec.Maquinarias Costo</v>
      </c>
      <c r="F2714" s="41">
        <f t="shared" ca="1" si="42"/>
        <v>8690</v>
      </c>
      <c r="G2714" s="41">
        <f ca="1">RANDBETWEEN(70,130)/100*Tabla1[[#This Row],[Valor Meta 2019]]</f>
        <v>10254.199999999999</v>
      </c>
      <c r="H2714" s="40">
        <f ca="1">RANDBETWEEN(70,120)/100*Tabla1[[#This Row],[Valor Real 2019]]</f>
        <v>10561.825999999999</v>
      </c>
    </row>
    <row r="2715" spans="2:8" x14ac:dyDescent="0.25">
      <c r="B2715" s="33" t="s">
        <v>28</v>
      </c>
      <c r="C2715" s="36" t="str">
        <f ca="1">VLOOKUP(Tabla1[[#This Row],[Cuenta]],TABLAS!$C:$D,2,0)</f>
        <v>SERVICIOS DE TERCEROS</v>
      </c>
      <c r="D2715" s="33" t="s">
        <v>41</v>
      </c>
      <c r="E2715" s="39" t="str">
        <f ca="1">VLOOKUP(RANDBETWEEN(1,65),TABLAS!$B$4:$D$68,2,0)</f>
        <v>Servicio de montacarga</v>
      </c>
      <c r="F2715" s="41">
        <f t="shared" ca="1" si="42"/>
        <v>15758</v>
      </c>
      <c r="G2715" s="41">
        <f ca="1">RANDBETWEEN(70,130)/100*Tabla1[[#This Row],[Valor Meta 2019]]</f>
        <v>11660.92</v>
      </c>
      <c r="H2715" s="40">
        <f ca="1">RANDBETWEEN(70,120)/100*Tabla1[[#This Row],[Valor Real 2019]]</f>
        <v>13643.276399999999</v>
      </c>
    </row>
    <row r="2716" spans="2:8" x14ac:dyDescent="0.25">
      <c r="B2716" s="33" t="s">
        <v>28</v>
      </c>
      <c r="C2716" s="36" t="str">
        <f ca="1">VLOOKUP(Tabla1[[#This Row],[Cuenta]],TABLAS!$C:$D,2,0)</f>
        <v>DEPRECIACIÓN, MAQ Y EQUIPOS</v>
      </c>
      <c r="D2716" s="33" t="s">
        <v>41</v>
      </c>
      <c r="E2716" s="39" t="str">
        <f ca="1">VLOOKUP(RANDBETWEEN(1,65),TABLAS!$B$4:$D$68,2,0)</f>
        <v>Deprec.Maquinarias Costo</v>
      </c>
      <c r="F2716" s="41">
        <f t="shared" ca="1" si="42"/>
        <v>19623</v>
      </c>
      <c r="G2716" s="41">
        <f ca="1">RANDBETWEEN(70,130)/100*Tabla1[[#This Row],[Valor Meta 2019]]</f>
        <v>21585.300000000003</v>
      </c>
      <c r="H2716" s="40">
        <f ca="1">RANDBETWEEN(70,120)/100*Tabla1[[#This Row],[Valor Real 2019]]</f>
        <v>25902.360000000004</v>
      </c>
    </row>
    <row r="2717" spans="2:8" x14ac:dyDescent="0.25">
      <c r="B2717" s="33" t="s">
        <v>28</v>
      </c>
      <c r="C2717" s="36" t="str">
        <f ca="1">VLOOKUP(Tabla1[[#This Row],[Cuenta]],TABLAS!$C:$D,2,0)</f>
        <v>SERVICIOS DE TERCEROS</v>
      </c>
      <c r="D2717" s="33" t="s">
        <v>41</v>
      </c>
      <c r="E2717" s="39" t="str">
        <f ca="1">VLOOKUP(RANDBETWEEN(1,65),TABLAS!$B$4:$D$68,2,0)</f>
        <v>Flete a Provincia</v>
      </c>
      <c r="F2717" s="41">
        <f t="shared" ca="1" si="42"/>
        <v>10512</v>
      </c>
      <c r="G2717" s="41">
        <f ca="1">RANDBETWEEN(70,130)/100*Tabla1[[#This Row],[Valor Meta 2019]]</f>
        <v>10301.76</v>
      </c>
      <c r="H2717" s="40">
        <f ca="1">RANDBETWEEN(70,120)/100*Tabla1[[#This Row],[Valor Real 2019]]</f>
        <v>12259.0944</v>
      </c>
    </row>
    <row r="2718" spans="2:8" x14ac:dyDescent="0.25">
      <c r="B2718" s="33" t="s">
        <v>28</v>
      </c>
      <c r="C2718" s="36" t="str">
        <f ca="1">VLOOKUP(Tabla1[[#This Row],[Cuenta]],TABLAS!$C:$D,2,0)</f>
        <v>DEPRECIACIÓN, MAQ Y EQUIPOS</v>
      </c>
      <c r="D2718" s="33" t="s">
        <v>41</v>
      </c>
      <c r="E2718" s="39" t="str">
        <f ca="1">VLOOKUP(RANDBETWEEN(1,65),TABLAS!$B$4:$D$68,2,0)</f>
        <v>Deprec.Equipo de transporte leasing</v>
      </c>
      <c r="F2718" s="41">
        <f t="shared" ca="1" si="42"/>
        <v>24301</v>
      </c>
      <c r="G2718" s="41">
        <f ca="1">RANDBETWEEN(70,130)/100*Tabla1[[#This Row],[Valor Meta 2019]]</f>
        <v>18468.759999999998</v>
      </c>
      <c r="H2718" s="40">
        <f ca="1">RANDBETWEEN(70,120)/100*Tabla1[[#This Row],[Valor Real 2019]]</f>
        <v>13482.194799999999</v>
      </c>
    </row>
    <row r="2719" spans="2:8" x14ac:dyDescent="0.25">
      <c r="B2719" s="33" t="s">
        <v>28</v>
      </c>
      <c r="C2719" s="36" t="str">
        <f ca="1">VLOOKUP(Tabla1[[#This Row],[Cuenta]],TABLAS!$C:$D,2,0)</f>
        <v>PERSONAL</v>
      </c>
      <c r="D2719" s="33" t="s">
        <v>42</v>
      </c>
      <c r="E2719" s="39" t="str">
        <f ca="1">VLOOKUP(RANDBETWEEN(1,65),TABLAS!$B$4:$D$68,2,0)</f>
        <v>Participacion de utilidades</v>
      </c>
      <c r="F2719" s="41">
        <f t="shared" ca="1" si="42"/>
        <v>27508</v>
      </c>
      <c r="G2719" s="41">
        <f ca="1">RANDBETWEEN(70,130)/100*Tabla1[[#This Row],[Valor Meta 2019]]</f>
        <v>34385</v>
      </c>
      <c r="H2719" s="40">
        <f ca="1">RANDBETWEEN(70,120)/100*Tabla1[[#This Row],[Valor Real 2019]]</f>
        <v>38855.049999999996</v>
      </c>
    </row>
    <row r="2720" spans="2:8" x14ac:dyDescent="0.25">
      <c r="B2720" s="33" t="s">
        <v>28</v>
      </c>
      <c r="C2720" s="36" t="str">
        <f ca="1">VLOOKUP(Tabla1[[#This Row],[Cuenta]],TABLAS!$C:$D,2,0)</f>
        <v>SERVICIOS DE TERCEROS</v>
      </c>
      <c r="D2720" s="33" t="s">
        <v>42</v>
      </c>
      <c r="E2720" s="39" t="str">
        <f ca="1">VLOOKUP(RANDBETWEEN(1,65),TABLAS!$B$4:$D$68,2,0)</f>
        <v>Energia Electrica</v>
      </c>
      <c r="F2720" s="41">
        <f t="shared" ca="1" si="42"/>
        <v>12651</v>
      </c>
      <c r="G2720" s="41">
        <f ca="1">RANDBETWEEN(70,130)/100*Tabla1[[#This Row],[Valor Meta 2019]]</f>
        <v>12524.49</v>
      </c>
      <c r="H2720" s="40">
        <f ca="1">RANDBETWEEN(70,120)/100*Tabla1[[#This Row],[Valor Real 2019]]</f>
        <v>11021.5512</v>
      </c>
    </row>
    <row r="2721" spans="2:8" x14ac:dyDescent="0.25">
      <c r="B2721" s="33" t="s">
        <v>28</v>
      </c>
      <c r="C2721" s="36" t="str">
        <f ca="1">VLOOKUP(Tabla1[[#This Row],[Cuenta]],TABLAS!$C:$D,2,0)</f>
        <v>DEPRECIACIÓN, MAQ Y EQUIPOS</v>
      </c>
      <c r="D2721" s="33" t="s">
        <v>42</v>
      </c>
      <c r="E2721" s="39" t="str">
        <f ca="1">VLOOKUP(RANDBETWEEN(1,65),TABLAS!$B$4:$D$68,2,0)</f>
        <v>Amortiz.Software Costo</v>
      </c>
      <c r="F2721" s="41">
        <f t="shared" ca="1" si="42"/>
        <v>13627</v>
      </c>
      <c r="G2721" s="41">
        <f ca="1">RANDBETWEEN(70,130)/100*Tabla1[[#This Row],[Valor Meta 2019]]</f>
        <v>13354.46</v>
      </c>
      <c r="H2721" s="40">
        <f ca="1">RANDBETWEEN(70,120)/100*Tabla1[[#This Row],[Valor Real 2019]]</f>
        <v>13087.370799999999</v>
      </c>
    </row>
    <row r="2722" spans="2:8" x14ac:dyDescent="0.25">
      <c r="B2722" s="33" t="s">
        <v>28</v>
      </c>
      <c r="C2722" s="36" t="str">
        <f ca="1">VLOOKUP(Tabla1[[#This Row],[Cuenta]],TABLAS!$C:$D,2,0)</f>
        <v>PERSONAL</v>
      </c>
      <c r="D2722" s="33" t="s">
        <v>42</v>
      </c>
      <c r="E2722" s="39" t="str">
        <f ca="1">VLOOKUP(RANDBETWEEN(1,65),TABLAS!$B$4:$D$68,2,0)</f>
        <v>Movilidad y/o servicio de Transporte</v>
      </c>
      <c r="F2722" s="41">
        <f t="shared" ca="1" si="42"/>
        <v>18838</v>
      </c>
      <c r="G2722" s="41">
        <f ca="1">RANDBETWEEN(70,130)/100*Tabla1[[#This Row],[Valor Meta 2019]]</f>
        <v>16954.2</v>
      </c>
      <c r="H2722" s="40">
        <f ca="1">RANDBETWEEN(70,120)/100*Tabla1[[#This Row],[Valor Real 2019]]</f>
        <v>13054.734</v>
      </c>
    </row>
    <row r="2723" spans="2:8" x14ac:dyDescent="0.25">
      <c r="B2723" s="33" t="s">
        <v>28</v>
      </c>
      <c r="C2723" s="36" t="str">
        <f ca="1">VLOOKUP(Tabla1[[#This Row],[Cuenta]],TABLAS!$C:$D,2,0)</f>
        <v>DEPRECIACIÓN, MAQ Y EQUIPOS</v>
      </c>
      <c r="D2723" s="33" t="s">
        <v>42</v>
      </c>
      <c r="E2723" s="39" t="str">
        <f ca="1">VLOOKUP(RANDBETWEEN(1,65),TABLAS!$B$4:$D$68,2,0)</f>
        <v>Deprec.Maquinarias Costo</v>
      </c>
      <c r="F2723" s="41">
        <f t="shared" ca="1" si="42"/>
        <v>20386</v>
      </c>
      <c r="G2723" s="41">
        <f ca="1">RANDBETWEEN(70,130)/100*Tabla1[[#This Row],[Valor Meta 2019]]</f>
        <v>17124.239999999998</v>
      </c>
      <c r="H2723" s="40">
        <f ca="1">RANDBETWEEN(70,120)/100*Tabla1[[#This Row],[Valor Real 2019]]</f>
        <v>17124.239999999998</v>
      </c>
    </row>
    <row r="2724" spans="2:8" x14ac:dyDescent="0.25">
      <c r="B2724" s="33" t="s">
        <v>28</v>
      </c>
      <c r="C2724" s="36" t="str">
        <f ca="1">VLOOKUP(Tabla1[[#This Row],[Cuenta]],TABLAS!$C:$D,2,0)</f>
        <v>PERSONAL</v>
      </c>
      <c r="D2724" s="33" t="s">
        <v>42</v>
      </c>
      <c r="E2724" s="39" t="str">
        <f ca="1">VLOOKUP(RANDBETWEEN(1,65),TABLAS!$B$4:$D$68,2,0)</f>
        <v>Participacion de utilidades</v>
      </c>
      <c r="F2724" s="41">
        <f t="shared" ca="1" si="42"/>
        <v>18969</v>
      </c>
      <c r="G2724" s="41">
        <f ca="1">RANDBETWEEN(70,130)/100*Tabla1[[#This Row],[Valor Meta 2019]]</f>
        <v>16692.72</v>
      </c>
      <c r="H2724" s="40">
        <f ca="1">RANDBETWEEN(70,120)/100*Tabla1[[#This Row],[Valor Real 2019]]</f>
        <v>16025.011200000001</v>
      </c>
    </row>
    <row r="2725" spans="2:8" x14ac:dyDescent="0.25">
      <c r="B2725" s="33" t="s">
        <v>28</v>
      </c>
      <c r="C2725" s="36" t="str">
        <f ca="1">VLOOKUP(Tabla1[[#This Row],[Cuenta]],TABLAS!$C:$D,2,0)</f>
        <v>DEPRECIACIÓN, MAQ Y EQUIPOS</v>
      </c>
      <c r="D2725" s="33" t="s">
        <v>42</v>
      </c>
      <c r="E2725" s="39" t="str">
        <f ca="1">VLOOKUP(RANDBETWEEN(1,65),TABLAS!$B$4:$D$68,2,0)</f>
        <v>Deprec.Equipo de computo Costo</v>
      </c>
      <c r="F2725" s="41">
        <f t="shared" ca="1" si="42"/>
        <v>23822</v>
      </c>
      <c r="G2725" s="41">
        <f ca="1">RANDBETWEEN(70,130)/100*Tabla1[[#This Row],[Valor Meta 2019]]</f>
        <v>16675.399999999998</v>
      </c>
      <c r="H2725" s="40">
        <f ca="1">RANDBETWEEN(70,120)/100*Tabla1[[#This Row],[Valor Real 2019]]</f>
        <v>18009.431999999997</v>
      </c>
    </row>
    <row r="2726" spans="2:8" x14ac:dyDescent="0.25">
      <c r="B2726" s="33" t="s">
        <v>28</v>
      </c>
      <c r="C2726" s="36" t="str">
        <f ca="1">VLOOKUP(Tabla1[[#This Row],[Cuenta]],TABLAS!$C:$D,2,0)</f>
        <v>GESTIÓN</v>
      </c>
      <c r="D2726" s="33" t="s">
        <v>42</v>
      </c>
      <c r="E2726" s="39" t="str">
        <f ca="1">VLOOKUP(RANDBETWEEN(1,65),TABLAS!$B$4:$D$68,2,0)</f>
        <v>comprobantes de pago</v>
      </c>
      <c r="F2726" s="41">
        <f t="shared" ca="1" si="42"/>
        <v>8282</v>
      </c>
      <c r="G2726" s="41">
        <f ca="1">RANDBETWEEN(70,130)/100*Tabla1[[#This Row],[Valor Meta 2019]]</f>
        <v>8199.18</v>
      </c>
      <c r="H2726" s="40">
        <f ca="1">RANDBETWEEN(70,120)/100*Tabla1[[#This Row],[Valor Real 2019]]</f>
        <v>8445.1553999999996</v>
      </c>
    </row>
    <row r="2727" spans="2:8" x14ac:dyDescent="0.25">
      <c r="B2727" s="33" t="s">
        <v>28</v>
      </c>
      <c r="C2727" s="36" t="str">
        <f ca="1">VLOOKUP(Tabla1[[#This Row],[Cuenta]],TABLAS!$C:$D,2,0)</f>
        <v>DEPRECIACIÓN, MAQ Y EQUIPOS</v>
      </c>
      <c r="D2727" s="33" t="s">
        <v>42</v>
      </c>
      <c r="E2727" s="39" t="str">
        <f ca="1">VLOOKUP(RANDBETWEEN(1,65),TABLAS!$B$4:$D$68,2,0)</f>
        <v>Dperec.Muebles y enseres Costo</v>
      </c>
      <c r="F2727" s="41">
        <f t="shared" ca="1" si="42"/>
        <v>27913</v>
      </c>
      <c r="G2727" s="41">
        <f ca="1">RANDBETWEEN(70,130)/100*Tabla1[[#This Row],[Valor Meta 2019]]</f>
        <v>33495.599999999999</v>
      </c>
      <c r="H2727" s="40">
        <f ca="1">RANDBETWEEN(70,120)/100*Tabla1[[#This Row],[Valor Real 2019]]</f>
        <v>30480.995999999999</v>
      </c>
    </row>
    <row r="2728" spans="2:8" x14ac:dyDescent="0.25">
      <c r="B2728" s="33" t="s">
        <v>28</v>
      </c>
      <c r="C2728" s="36" t="str">
        <f ca="1">VLOOKUP(Tabla1[[#This Row],[Cuenta]],TABLAS!$C:$D,2,0)</f>
        <v>DEPRECIACIÓN, MAQ Y EQUIPOS</v>
      </c>
      <c r="D2728" s="33" t="s">
        <v>42</v>
      </c>
      <c r="E2728" s="39" t="str">
        <f ca="1">VLOOKUP(RANDBETWEEN(1,65),TABLAS!$B$4:$D$68,2,0)</f>
        <v>Perd. med-desmedros / merma</v>
      </c>
      <c r="F2728" s="41">
        <f t="shared" ca="1" si="42"/>
        <v>16194</v>
      </c>
      <c r="G2728" s="41">
        <f ca="1">RANDBETWEEN(70,130)/100*Tabla1[[#This Row],[Valor Meta 2019]]</f>
        <v>15870.119999999999</v>
      </c>
      <c r="H2728" s="40">
        <f ca="1">RANDBETWEEN(70,120)/100*Tabla1[[#This Row],[Valor Real 2019]]</f>
        <v>14759.211600000001</v>
      </c>
    </row>
    <row r="2729" spans="2:8" x14ac:dyDescent="0.25">
      <c r="B2729" s="33" t="s">
        <v>28</v>
      </c>
      <c r="C2729" s="36" t="str">
        <f ca="1">VLOOKUP(Tabla1[[#This Row],[Cuenta]],TABLAS!$C:$D,2,0)</f>
        <v>SERVICIOS DE TERCEROS</v>
      </c>
      <c r="D2729" s="33" t="s">
        <v>42</v>
      </c>
      <c r="E2729" s="39" t="str">
        <f ca="1">VLOOKUP(RANDBETWEEN(1,65),TABLAS!$B$4:$D$68,2,0)</f>
        <v>Otros Fletes</v>
      </c>
      <c r="F2729" s="41">
        <f t="shared" ca="1" si="42"/>
        <v>10635</v>
      </c>
      <c r="G2729" s="41">
        <f ca="1">RANDBETWEEN(70,130)/100*Tabla1[[#This Row],[Valor Meta 2019]]</f>
        <v>8508</v>
      </c>
      <c r="H2729" s="40">
        <f ca="1">RANDBETWEEN(70,120)/100*Tabla1[[#This Row],[Valor Real 2019]]</f>
        <v>8933.4</v>
      </c>
    </row>
    <row r="2730" spans="2:8" x14ac:dyDescent="0.25">
      <c r="B2730" s="33" t="s">
        <v>28</v>
      </c>
      <c r="C2730" s="36" t="str">
        <f ca="1">VLOOKUP(Tabla1[[#This Row],[Cuenta]],TABLAS!$C:$D,2,0)</f>
        <v>SERVICIOS DE TERCEROS</v>
      </c>
      <c r="D2730" s="33" t="s">
        <v>42</v>
      </c>
      <c r="E2730" s="39" t="str">
        <f ca="1">VLOOKUP(RANDBETWEEN(1,65),TABLAS!$B$4:$D$68,2,0)</f>
        <v>Otros Fletes</v>
      </c>
      <c r="F2730" s="41">
        <f t="shared" ca="1" si="42"/>
        <v>25587</v>
      </c>
      <c r="G2730" s="41">
        <f ca="1">RANDBETWEEN(70,130)/100*Tabla1[[#This Row],[Valor Meta 2019]]</f>
        <v>21748.95</v>
      </c>
      <c r="H2730" s="40">
        <f ca="1">RANDBETWEEN(70,120)/100*Tabla1[[#This Row],[Valor Real 2019]]</f>
        <v>20009.034000000003</v>
      </c>
    </row>
    <row r="2731" spans="2:8" x14ac:dyDescent="0.25">
      <c r="B2731" s="33" t="s">
        <v>28</v>
      </c>
      <c r="C2731" s="36" t="str">
        <f ca="1">VLOOKUP(Tabla1[[#This Row],[Cuenta]],TABLAS!$C:$D,2,0)</f>
        <v>DEPRECIACIÓN, MAQ Y EQUIPOS</v>
      </c>
      <c r="D2731" s="33" t="s">
        <v>42</v>
      </c>
      <c r="E2731" s="39" t="str">
        <f ca="1">VLOOKUP(RANDBETWEEN(1,65),TABLAS!$B$4:$D$68,2,0)</f>
        <v>Deprc.Muebles y enseres leasing</v>
      </c>
      <c r="F2731" s="41">
        <f t="shared" ca="1" si="42"/>
        <v>19383</v>
      </c>
      <c r="G2731" s="41">
        <f ca="1">RANDBETWEEN(70,130)/100*Tabla1[[#This Row],[Valor Meta 2019]]</f>
        <v>15700.230000000001</v>
      </c>
      <c r="H2731" s="40">
        <f ca="1">RANDBETWEEN(70,120)/100*Tabla1[[#This Row],[Valor Real 2019]]</f>
        <v>15857.232300000001</v>
      </c>
    </row>
    <row r="2732" spans="2:8" x14ac:dyDescent="0.25">
      <c r="B2732" s="33" t="s">
        <v>28</v>
      </c>
      <c r="C2732" s="36" t="str">
        <f ca="1">VLOOKUP(Tabla1[[#This Row],[Cuenta]],TABLAS!$C:$D,2,0)</f>
        <v>DEPRECIACIÓN, MAQ Y EQUIPOS</v>
      </c>
      <c r="D2732" s="33" t="s">
        <v>42</v>
      </c>
      <c r="E2732" s="39" t="str">
        <f ca="1">VLOOKUP(RANDBETWEEN(1,65),TABLAS!$B$4:$D$68,2,0)</f>
        <v>Deprec.Equipo de computo Costo</v>
      </c>
      <c r="F2732" s="41">
        <f t="shared" ca="1" si="42"/>
        <v>27403</v>
      </c>
      <c r="G2732" s="41">
        <f ca="1">RANDBETWEEN(70,130)/100*Tabla1[[#This Row],[Valor Meta 2019]]</f>
        <v>33705.69</v>
      </c>
      <c r="H2732" s="40">
        <f ca="1">RANDBETWEEN(70,120)/100*Tabla1[[#This Row],[Valor Real 2019]]</f>
        <v>33368.633099999999</v>
      </c>
    </row>
    <row r="2733" spans="2:8" x14ac:dyDescent="0.25">
      <c r="B2733" s="33" t="s">
        <v>28</v>
      </c>
      <c r="C2733" s="36" t="str">
        <f ca="1">VLOOKUP(Tabla1[[#This Row],[Cuenta]],TABLAS!$C:$D,2,0)</f>
        <v>DEPRECIACIÓN, MAQ Y EQUIPOS</v>
      </c>
      <c r="D2733" s="33" t="s">
        <v>42</v>
      </c>
      <c r="E2733" s="39" t="str">
        <f ca="1">VLOOKUP(RANDBETWEEN(1,65),TABLAS!$B$4:$D$68,2,0)</f>
        <v>Deprec.Equipo de transporte leasing</v>
      </c>
      <c r="F2733" s="41">
        <f t="shared" ca="1" si="42"/>
        <v>12307</v>
      </c>
      <c r="G2733" s="41">
        <f ca="1">RANDBETWEEN(70,130)/100*Tabla1[[#This Row],[Valor Meta 2019]]</f>
        <v>14276.119999999999</v>
      </c>
      <c r="H2733" s="40">
        <f ca="1">RANDBETWEEN(70,120)/100*Tabla1[[#This Row],[Valor Real 2019]]</f>
        <v>12134.701999999999</v>
      </c>
    </row>
    <row r="2734" spans="2:8" x14ac:dyDescent="0.25">
      <c r="B2734" s="33" t="s">
        <v>28</v>
      </c>
      <c r="C2734" s="36" t="str">
        <f ca="1">VLOOKUP(Tabla1[[#This Row],[Cuenta]],TABLAS!$C:$D,2,0)</f>
        <v>GESTIÓN</v>
      </c>
      <c r="D2734" s="33" t="s">
        <v>43</v>
      </c>
      <c r="E2734" s="39" t="str">
        <f ca="1">VLOOKUP(RANDBETWEEN(1,65),TABLAS!$B$4:$D$68,2,0)</f>
        <v>Licencias de Sistemas</v>
      </c>
      <c r="F2734" s="41">
        <f t="shared" ca="1" si="42"/>
        <v>26214</v>
      </c>
      <c r="G2734" s="41">
        <f ca="1">RANDBETWEEN(70,130)/100*Tabla1[[#This Row],[Valor Meta 2019]]</f>
        <v>20184.78</v>
      </c>
      <c r="H2734" s="40">
        <f ca="1">RANDBETWEEN(70,120)/100*Tabla1[[#This Row],[Valor Real 2019]]</f>
        <v>21395.8668</v>
      </c>
    </row>
    <row r="2735" spans="2:8" x14ac:dyDescent="0.25">
      <c r="B2735" s="33" t="s">
        <v>28</v>
      </c>
      <c r="C2735" s="36" t="str">
        <f ca="1">VLOOKUP(Tabla1[[#This Row],[Cuenta]],TABLAS!$C:$D,2,0)</f>
        <v>PERSONAL</v>
      </c>
      <c r="D2735" s="33" t="s">
        <v>43</v>
      </c>
      <c r="E2735" s="39" t="str">
        <f ca="1">VLOOKUP(RANDBETWEEN(1,65),TABLAS!$B$4:$D$68,2,0)</f>
        <v>Atenciones y obsequios al personal</v>
      </c>
      <c r="F2735" s="41">
        <f t="shared" ca="1" si="42"/>
        <v>18799</v>
      </c>
      <c r="G2735" s="41">
        <f ca="1">RANDBETWEEN(70,130)/100*Tabla1[[#This Row],[Valor Meta 2019]]</f>
        <v>17859.05</v>
      </c>
      <c r="H2735" s="40">
        <f ca="1">RANDBETWEEN(70,120)/100*Tabla1[[#This Row],[Valor Real 2019]]</f>
        <v>20180.726499999997</v>
      </c>
    </row>
    <row r="2736" spans="2:8" x14ac:dyDescent="0.25">
      <c r="B2736" s="33" t="s">
        <v>28</v>
      </c>
      <c r="C2736" s="36" t="str">
        <f ca="1">VLOOKUP(Tabla1[[#This Row],[Cuenta]],TABLAS!$C:$D,2,0)</f>
        <v>PERSONAL</v>
      </c>
      <c r="D2736" s="33" t="s">
        <v>43</v>
      </c>
      <c r="E2736" s="39" t="str">
        <f ca="1">VLOOKUP(RANDBETWEEN(1,65),TABLAS!$B$4:$D$68,2,0)</f>
        <v>Atenciones y obsequios al personal</v>
      </c>
      <c r="F2736" s="41">
        <f t="shared" ca="1" si="42"/>
        <v>29282</v>
      </c>
      <c r="G2736" s="41">
        <f ca="1">RANDBETWEEN(70,130)/100*Tabla1[[#This Row],[Valor Meta 2019]]</f>
        <v>29574.82</v>
      </c>
      <c r="H2736" s="40">
        <f ca="1">RANDBETWEEN(70,120)/100*Tabla1[[#This Row],[Valor Real 2019]]</f>
        <v>22476.8632</v>
      </c>
    </row>
    <row r="2737" spans="2:8" x14ac:dyDescent="0.25">
      <c r="B2737" s="33" t="s">
        <v>28</v>
      </c>
      <c r="C2737" s="36" t="str">
        <f ca="1">VLOOKUP(Tabla1[[#This Row],[Cuenta]],TABLAS!$C:$D,2,0)</f>
        <v>DEPRECIACIÓN, MAQ Y EQUIPOS</v>
      </c>
      <c r="D2737" s="33" t="s">
        <v>43</v>
      </c>
      <c r="E2737" s="39" t="str">
        <f ca="1">VLOOKUP(RANDBETWEEN(1,65),TABLAS!$B$4:$D$68,2,0)</f>
        <v>Deprec.Equipo de computo Costo</v>
      </c>
      <c r="F2737" s="41">
        <f t="shared" ca="1" si="42"/>
        <v>28548</v>
      </c>
      <c r="G2737" s="41">
        <f ca="1">RANDBETWEEN(70,130)/100*Tabla1[[#This Row],[Valor Meta 2019]]</f>
        <v>22267.440000000002</v>
      </c>
      <c r="H2737" s="40">
        <f ca="1">RANDBETWEEN(70,120)/100*Tabla1[[#This Row],[Valor Real 2019]]</f>
        <v>23826.160800000005</v>
      </c>
    </row>
    <row r="2738" spans="2:8" x14ac:dyDescent="0.25">
      <c r="B2738" s="33" t="s">
        <v>28</v>
      </c>
      <c r="C2738" s="36" t="str">
        <f ca="1">VLOOKUP(Tabla1[[#This Row],[Cuenta]],TABLAS!$C:$D,2,0)</f>
        <v>SERVICIOS DE TERCEROS</v>
      </c>
      <c r="D2738" s="33" t="s">
        <v>43</v>
      </c>
      <c r="E2738" s="39" t="str">
        <f ca="1">VLOOKUP(RANDBETWEEN(1,65),TABLAS!$B$4:$D$68,2,0)</f>
        <v>Gtos.reclamos de clientes</v>
      </c>
      <c r="F2738" s="41">
        <f t="shared" ca="1" si="42"/>
        <v>11127</v>
      </c>
      <c r="G2738" s="41">
        <f ca="1">RANDBETWEEN(70,130)/100*Tabla1[[#This Row],[Valor Meta 2019]]</f>
        <v>11572.08</v>
      </c>
      <c r="H2738" s="40">
        <f ca="1">RANDBETWEEN(70,120)/100*Tabla1[[#This Row],[Valor Real 2019]]</f>
        <v>10530.5928</v>
      </c>
    </row>
    <row r="2739" spans="2:8" x14ac:dyDescent="0.25">
      <c r="B2739" s="33" t="s">
        <v>28</v>
      </c>
      <c r="C2739" s="36" t="str">
        <f ca="1">VLOOKUP(Tabla1[[#This Row],[Cuenta]],TABLAS!$C:$D,2,0)</f>
        <v>PERSONAL</v>
      </c>
      <c r="D2739" s="33" t="s">
        <v>43</v>
      </c>
      <c r="E2739" s="39" t="str">
        <f ca="1">VLOOKUP(RANDBETWEEN(1,65),TABLAS!$B$4:$D$68,2,0)</f>
        <v>Uniformes</v>
      </c>
      <c r="F2739" s="41">
        <f t="shared" ca="1" si="42"/>
        <v>20201</v>
      </c>
      <c r="G2739" s="41">
        <f ca="1">RANDBETWEEN(70,130)/100*Tabla1[[#This Row],[Valor Meta 2019]]</f>
        <v>23029.14</v>
      </c>
      <c r="H2739" s="40">
        <f ca="1">RANDBETWEEN(70,120)/100*Tabla1[[#This Row],[Valor Real 2019]]</f>
        <v>26944.093799999999</v>
      </c>
    </row>
    <row r="2740" spans="2:8" x14ac:dyDescent="0.25">
      <c r="B2740" s="33" t="s">
        <v>28</v>
      </c>
      <c r="C2740" s="36" t="str">
        <f ca="1">VLOOKUP(Tabla1[[#This Row],[Cuenta]],TABLAS!$C:$D,2,0)</f>
        <v>PERSONAL</v>
      </c>
      <c r="D2740" s="33" t="s">
        <v>43</v>
      </c>
      <c r="E2740" s="39" t="str">
        <f ca="1">VLOOKUP(RANDBETWEEN(1,65),TABLAS!$B$4:$D$68,2,0)</f>
        <v>Participacion de utilidades</v>
      </c>
      <c r="F2740" s="41">
        <f t="shared" ca="1" si="42"/>
        <v>20424</v>
      </c>
      <c r="G2740" s="41">
        <f ca="1">RANDBETWEEN(70,130)/100*Tabla1[[#This Row],[Valor Meta 2019]]</f>
        <v>23283.359999999997</v>
      </c>
      <c r="H2740" s="40">
        <f ca="1">RANDBETWEEN(70,120)/100*Tabla1[[#This Row],[Valor Real 2019]]</f>
        <v>23516.193599999999</v>
      </c>
    </row>
    <row r="2741" spans="2:8" x14ac:dyDescent="0.25">
      <c r="B2741" s="33" t="s">
        <v>28</v>
      </c>
      <c r="C2741" s="36" t="str">
        <f ca="1">VLOOKUP(Tabla1[[#This Row],[Cuenta]],TABLAS!$C:$D,2,0)</f>
        <v>SERVICIOS DE TERCEROS</v>
      </c>
      <c r="D2741" s="33" t="s">
        <v>43</v>
      </c>
      <c r="E2741" s="39" t="str">
        <f ca="1">VLOOKUP(RANDBETWEEN(1,65),TABLAS!$B$4:$D$68,2,0)</f>
        <v>Consultorias</v>
      </c>
      <c r="F2741" s="41">
        <f t="shared" ca="1" si="42"/>
        <v>14081</v>
      </c>
      <c r="G2741" s="41">
        <f ca="1">RANDBETWEEN(70,130)/100*Tabla1[[#This Row],[Valor Meta 2019]]</f>
        <v>15066.67</v>
      </c>
      <c r="H2741" s="40">
        <f ca="1">RANDBETWEEN(70,120)/100*Tabla1[[#This Row],[Valor Real 2019]]</f>
        <v>12656.0028</v>
      </c>
    </row>
    <row r="2742" spans="2:8" x14ac:dyDescent="0.25">
      <c r="B2742" s="33" t="s">
        <v>29</v>
      </c>
      <c r="C2742" s="36" t="str">
        <f ca="1">VLOOKUP(Tabla1[[#This Row],[Cuenta]],TABLAS!$C:$D,2,0)</f>
        <v>DEPRECIACIÓN, MAQ Y EQUIPOS</v>
      </c>
      <c r="D2742" s="33" t="s">
        <v>38</v>
      </c>
      <c r="E2742" s="39" t="str">
        <f ca="1">VLOOKUP(RANDBETWEEN(1,65),TABLAS!$B$4:$D$68,2,0)</f>
        <v>Deprec.Maquinarias Costo</v>
      </c>
      <c r="F2742" s="41">
        <f t="shared" ca="1" si="42"/>
        <v>10509</v>
      </c>
      <c r="G2742" s="41">
        <f ca="1">RANDBETWEEN(70,130)/100*Tabla1[[#This Row],[Valor Meta 2019]]</f>
        <v>8932.65</v>
      </c>
      <c r="H2742" s="40">
        <f ca="1">RANDBETWEEN(70,120)/100*Tabla1[[#This Row],[Valor Real 2019]]</f>
        <v>9557.9354999999996</v>
      </c>
    </row>
    <row r="2743" spans="2:8" x14ac:dyDescent="0.25">
      <c r="B2743" s="33" t="s">
        <v>29</v>
      </c>
      <c r="C2743" s="36" t="str">
        <f ca="1">VLOOKUP(Tabla1[[#This Row],[Cuenta]],TABLAS!$C:$D,2,0)</f>
        <v>PERSONAL</v>
      </c>
      <c r="D2743" s="33" t="s">
        <v>38</v>
      </c>
      <c r="E2743" s="39" t="str">
        <f ca="1">VLOOKUP(RANDBETWEEN(1,65),TABLAS!$B$4:$D$68,2,0)</f>
        <v>Descanso medico</v>
      </c>
      <c r="F2743" s="41">
        <f t="shared" ca="1" si="42"/>
        <v>20359</v>
      </c>
      <c r="G2743" s="41">
        <f ca="1">RANDBETWEEN(70,130)/100*Tabla1[[#This Row],[Valor Meta 2019]]</f>
        <v>16490.79</v>
      </c>
      <c r="H2743" s="40">
        <f ca="1">RANDBETWEEN(70,120)/100*Tabla1[[#This Row],[Valor Real 2019]]</f>
        <v>16985.513700000003</v>
      </c>
    </row>
    <row r="2744" spans="2:8" x14ac:dyDescent="0.25">
      <c r="B2744" s="33" t="s">
        <v>29</v>
      </c>
      <c r="C2744" s="36" t="str">
        <f ca="1">VLOOKUP(Tabla1[[#This Row],[Cuenta]],TABLAS!$C:$D,2,0)</f>
        <v>SERVICIOS DE TERCEROS</v>
      </c>
      <c r="D2744" s="33" t="s">
        <v>38</v>
      </c>
      <c r="E2744" s="39" t="str">
        <f ca="1">VLOOKUP(RANDBETWEEN(1,65),TABLAS!$B$4:$D$68,2,0)</f>
        <v>Servicio de montacarga</v>
      </c>
      <c r="F2744" s="41">
        <f t="shared" ca="1" si="42"/>
        <v>21026</v>
      </c>
      <c r="G2744" s="41">
        <f ca="1">RANDBETWEEN(70,130)/100*Tabla1[[#This Row],[Valor Meta 2019]]</f>
        <v>17031.060000000001</v>
      </c>
      <c r="H2744" s="40">
        <f ca="1">RANDBETWEEN(70,120)/100*Tabla1[[#This Row],[Valor Real 2019]]</f>
        <v>18904.476600000002</v>
      </c>
    </row>
    <row r="2745" spans="2:8" x14ac:dyDescent="0.25">
      <c r="B2745" s="33" t="s">
        <v>29</v>
      </c>
      <c r="C2745" s="36" t="str">
        <f ca="1">VLOOKUP(Tabla1[[#This Row],[Cuenta]],TABLAS!$C:$D,2,0)</f>
        <v>SERVICIOS DE TERCEROS</v>
      </c>
      <c r="D2745" s="33" t="s">
        <v>38</v>
      </c>
      <c r="E2745" s="39" t="str">
        <f ca="1">VLOOKUP(RANDBETWEEN(1,65),TABLAS!$B$4:$D$68,2,0)</f>
        <v>Gasto de viaje</v>
      </c>
      <c r="F2745" s="41">
        <f t="shared" ca="1" si="42"/>
        <v>26518</v>
      </c>
      <c r="G2745" s="41">
        <f ca="1">RANDBETWEEN(70,130)/100*Tabla1[[#This Row],[Valor Meta 2019]]</f>
        <v>30760.879999999997</v>
      </c>
      <c r="H2745" s="40">
        <f ca="1">RANDBETWEEN(70,120)/100*Tabla1[[#This Row],[Valor Real 2019]]</f>
        <v>29530.444799999997</v>
      </c>
    </row>
    <row r="2746" spans="2:8" x14ac:dyDescent="0.25">
      <c r="B2746" s="33" t="s">
        <v>29</v>
      </c>
      <c r="C2746" s="36" t="str">
        <f ca="1">VLOOKUP(Tabla1[[#This Row],[Cuenta]],TABLAS!$C:$D,2,0)</f>
        <v>PERSONAL</v>
      </c>
      <c r="D2746" s="33" t="s">
        <v>38</v>
      </c>
      <c r="E2746" s="39" t="str">
        <f ca="1">VLOOKUP(RANDBETWEEN(1,65),TABLAS!$B$4:$D$68,2,0)</f>
        <v>Incentivo por cese</v>
      </c>
      <c r="F2746" s="41">
        <f t="shared" ca="1" si="42"/>
        <v>15047</v>
      </c>
      <c r="G2746" s="41">
        <f ca="1">RANDBETWEEN(70,130)/100*Tabla1[[#This Row],[Valor Meta 2019]]</f>
        <v>17304.05</v>
      </c>
      <c r="H2746" s="40">
        <f ca="1">RANDBETWEEN(70,120)/100*Tabla1[[#This Row],[Valor Real 2019]]</f>
        <v>18515.333500000001</v>
      </c>
    </row>
    <row r="2747" spans="2:8" x14ac:dyDescent="0.25">
      <c r="B2747" s="33" t="s">
        <v>29</v>
      </c>
      <c r="C2747" s="36" t="str">
        <f ca="1">VLOOKUP(Tabla1[[#This Row],[Cuenta]],TABLAS!$C:$D,2,0)</f>
        <v>DEPRECIACIÓN, MAQ Y EQUIPOS</v>
      </c>
      <c r="D2747" s="33" t="s">
        <v>38</v>
      </c>
      <c r="E2747" s="39" t="str">
        <f ca="1">VLOOKUP(RANDBETWEEN(1,65),TABLAS!$B$4:$D$68,2,0)</f>
        <v>Deprec.Equipo de transporte Costo</v>
      </c>
      <c r="F2747" s="41">
        <f t="shared" ca="1" si="42"/>
        <v>20629</v>
      </c>
      <c r="G2747" s="41">
        <f ca="1">RANDBETWEEN(70,130)/100*Tabla1[[#This Row],[Valor Meta 2019]]</f>
        <v>17328.36</v>
      </c>
      <c r="H2747" s="40">
        <f ca="1">RANDBETWEEN(70,120)/100*Tabla1[[#This Row],[Valor Real 2019]]</f>
        <v>17674.927200000002</v>
      </c>
    </row>
    <row r="2748" spans="2:8" x14ac:dyDescent="0.25">
      <c r="B2748" s="33" t="s">
        <v>29</v>
      </c>
      <c r="C2748" s="36" t="str">
        <f ca="1">VLOOKUP(Tabla1[[#This Row],[Cuenta]],TABLAS!$C:$D,2,0)</f>
        <v>PERSONAL</v>
      </c>
      <c r="D2748" s="33" t="s">
        <v>39</v>
      </c>
      <c r="E2748" s="39" t="str">
        <f ca="1">VLOOKUP(RANDBETWEEN(1,65),TABLAS!$B$4:$D$68,2,0)</f>
        <v>Gratif. Ordinarias Empleados</v>
      </c>
      <c r="F2748" s="41">
        <f t="shared" ca="1" si="42"/>
        <v>14008</v>
      </c>
      <c r="G2748" s="41">
        <f ca="1">RANDBETWEEN(70,130)/100*Tabla1[[#This Row],[Valor Meta 2019]]</f>
        <v>14008</v>
      </c>
      <c r="H2748" s="40">
        <f ca="1">RANDBETWEEN(70,120)/100*Tabla1[[#This Row],[Valor Real 2019]]</f>
        <v>14008</v>
      </c>
    </row>
    <row r="2749" spans="2:8" x14ac:dyDescent="0.25">
      <c r="B2749" s="33" t="s">
        <v>29</v>
      </c>
      <c r="C2749" s="36" t="str">
        <f ca="1">VLOOKUP(Tabla1[[#This Row],[Cuenta]],TABLAS!$C:$D,2,0)</f>
        <v>PERSONAL</v>
      </c>
      <c r="D2749" s="33" t="s">
        <v>39</v>
      </c>
      <c r="E2749" s="39" t="str">
        <f ca="1">VLOOKUP(RANDBETWEEN(1,65),TABLAS!$B$4:$D$68,2,0)</f>
        <v>Gratificaciones Extraordinarias Empleados</v>
      </c>
      <c r="F2749" s="41">
        <f t="shared" ca="1" si="42"/>
        <v>20873</v>
      </c>
      <c r="G2749" s="41">
        <f ca="1">RANDBETWEEN(70,130)/100*Tabla1[[#This Row],[Valor Meta 2019]]</f>
        <v>22334.11</v>
      </c>
      <c r="H2749" s="40">
        <f ca="1">RANDBETWEEN(70,120)/100*Tabla1[[#This Row],[Valor Real 2019]]</f>
        <v>20770.722300000001</v>
      </c>
    </row>
    <row r="2750" spans="2:8" x14ac:dyDescent="0.25">
      <c r="B2750" s="33" t="s">
        <v>29</v>
      </c>
      <c r="C2750" s="36" t="str">
        <f ca="1">VLOOKUP(Tabla1[[#This Row],[Cuenta]],TABLAS!$C:$D,2,0)</f>
        <v>SERVICIOS DE TERCEROS</v>
      </c>
      <c r="D2750" s="33" t="s">
        <v>39</v>
      </c>
      <c r="E2750" s="39" t="str">
        <f ca="1">VLOOKUP(RANDBETWEEN(1,65),TABLAS!$B$4:$D$68,2,0)</f>
        <v>Energia Electrica</v>
      </c>
      <c r="F2750" s="41">
        <f t="shared" ca="1" si="42"/>
        <v>14745</v>
      </c>
      <c r="G2750" s="41">
        <f ca="1">RANDBETWEEN(70,130)/100*Tabla1[[#This Row],[Valor Meta 2019]]</f>
        <v>12090.9</v>
      </c>
      <c r="H2750" s="40">
        <f ca="1">RANDBETWEEN(70,120)/100*Tabla1[[#This Row],[Valor Real 2019]]</f>
        <v>9793.6290000000008</v>
      </c>
    </row>
    <row r="2751" spans="2:8" x14ac:dyDescent="0.25">
      <c r="B2751" s="33" t="s">
        <v>29</v>
      </c>
      <c r="C2751" s="36" t="str">
        <f ca="1">VLOOKUP(Tabla1[[#This Row],[Cuenta]],TABLAS!$C:$D,2,0)</f>
        <v>SERVICIOS DE TERCEROS</v>
      </c>
      <c r="D2751" s="33" t="s">
        <v>39</v>
      </c>
      <c r="E2751" s="39" t="str">
        <f ca="1">VLOOKUP(RANDBETWEEN(1,65),TABLAS!$B$4:$D$68,2,0)</f>
        <v>Alquileres</v>
      </c>
      <c r="F2751" s="41">
        <f t="shared" ca="1" si="42"/>
        <v>11370</v>
      </c>
      <c r="G2751" s="41">
        <f ca="1">RANDBETWEEN(70,130)/100*Tabla1[[#This Row],[Valor Meta 2019]]</f>
        <v>13189.199999999999</v>
      </c>
      <c r="H2751" s="40">
        <f ca="1">RANDBETWEEN(70,120)/100*Tabla1[[#This Row],[Valor Real 2019]]</f>
        <v>12793.523999999999</v>
      </c>
    </row>
    <row r="2752" spans="2:8" x14ac:dyDescent="0.25">
      <c r="B2752" s="33" t="s">
        <v>29</v>
      </c>
      <c r="C2752" s="36" t="str">
        <f ca="1">VLOOKUP(Tabla1[[#This Row],[Cuenta]],TABLAS!$C:$D,2,0)</f>
        <v>PERSONAL</v>
      </c>
      <c r="D2752" s="33" t="s">
        <v>39</v>
      </c>
      <c r="E2752" s="39" t="str">
        <f ca="1">VLOOKUP(RANDBETWEEN(1,65),TABLAS!$B$4:$D$68,2,0)</f>
        <v>Gratif. Ordinarias Empleados</v>
      </c>
      <c r="F2752" s="41">
        <f t="shared" ca="1" si="42"/>
        <v>15897</v>
      </c>
      <c r="G2752" s="41">
        <f ca="1">RANDBETWEEN(70,130)/100*Tabla1[[#This Row],[Valor Meta 2019]]</f>
        <v>13353.48</v>
      </c>
      <c r="H2752" s="40">
        <f ca="1">RANDBETWEEN(70,120)/100*Tabla1[[#This Row],[Valor Real 2019]]</f>
        <v>13086.410399999999</v>
      </c>
    </row>
    <row r="2753" spans="2:8" x14ac:dyDescent="0.25">
      <c r="B2753" s="33" t="s">
        <v>29</v>
      </c>
      <c r="C2753" s="36" t="str">
        <f ca="1">VLOOKUP(Tabla1[[#This Row],[Cuenta]],TABLAS!$C:$D,2,0)</f>
        <v>DEPRECIACIÓN, MAQ Y EQUIPOS</v>
      </c>
      <c r="D2753" s="33" t="s">
        <v>39</v>
      </c>
      <c r="E2753" s="39" t="str">
        <f ca="1">VLOOKUP(RANDBETWEEN(1,65),TABLAS!$B$4:$D$68,2,0)</f>
        <v>Deprec. Edificaciones leasing</v>
      </c>
      <c r="F2753" s="41">
        <f t="shared" ca="1" si="42"/>
        <v>19563</v>
      </c>
      <c r="G2753" s="41">
        <f ca="1">RANDBETWEEN(70,130)/100*Tabla1[[#This Row],[Valor Meta 2019]]</f>
        <v>24062.489999999998</v>
      </c>
      <c r="H2753" s="40">
        <f ca="1">RANDBETWEEN(70,120)/100*Tabla1[[#This Row],[Valor Real 2019]]</f>
        <v>25024.989599999997</v>
      </c>
    </row>
    <row r="2754" spans="2:8" x14ac:dyDescent="0.25">
      <c r="B2754" s="33" t="s">
        <v>29</v>
      </c>
      <c r="C2754" s="36" t="str">
        <f ca="1">VLOOKUP(Tabla1[[#This Row],[Cuenta]],TABLAS!$C:$D,2,0)</f>
        <v>DEPRECIACIÓN, MAQ Y EQUIPOS</v>
      </c>
      <c r="D2754" s="33" t="s">
        <v>39</v>
      </c>
      <c r="E2754" s="39" t="str">
        <f ca="1">VLOOKUP(RANDBETWEEN(1,65),TABLAS!$B$4:$D$68,2,0)</f>
        <v>Deprec. Edificaciones leasing</v>
      </c>
      <c r="F2754" s="41">
        <f t="shared" ca="1" si="42"/>
        <v>15497</v>
      </c>
      <c r="G2754" s="41">
        <f ca="1">RANDBETWEEN(70,130)/100*Tabla1[[#This Row],[Valor Meta 2019]]</f>
        <v>16116.880000000001</v>
      </c>
      <c r="H2754" s="40">
        <f ca="1">RANDBETWEEN(70,120)/100*Tabla1[[#This Row],[Valor Real 2019]]</f>
        <v>17728.568000000003</v>
      </c>
    </row>
    <row r="2755" spans="2:8" x14ac:dyDescent="0.25">
      <c r="B2755" s="33" t="s">
        <v>29</v>
      </c>
      <c r="C2755" s="36" t="str">
        <f ca="1">VLOOKUP(Tabla1[[#This Row],[Cuenta]],TABLAS!$C:$D,2,0)</f>
        <v>PERSONAL</v>
      </c>
      <c r="D2755" s="33" t="s">
        <v>39</v>
      </c>
      <c r="E2755" s="39" t="str">
        <f ca="1">VLOOKUP(RANDBETWEEN(1,65),TABLAS!$B$4:$D$68,2,0)</f>
        <v>Atenciones y obsequios al personal</v>
      </c>
      <c r="F2755" s="41">
        <f t="shared" ca="1" si="42"/>
        <v>13452</v>
      </c>
      <c r="G2755" s="41">
        <f ca="1">RANDBETWEEN(70,130)/100*Tabla1[[#This Row],[Valor Meta 2019]]</f>
        <v>10223.52</v>
      </c>
      <c r="H2755" s="40">
        <f ca="1">RANDBETWEEN(70,120)/100*Tabla1[[#This Row],[Valor Real 2019]]</f>
        <v>10427.990400000001</v>
      </c>
    </row>
    <row r="2756" spans="2:8" x14ac:dyDescent="0.25">
      <c r="B2756" s="33" t="s">
        <v>29</v>
      </c>
      <c r="C2756" s="36" t="str">
        <f ca="1">VLOOKUP(Tabla1[[#This Row],[Cuenta]],TABLAS!$C:$D,2,0)</f>
        <v>PERSONAL</v>
      </c>
      <c r="D2756" s="33" t="s">
        <v>39</v>
      </c>
      <c r="E2756" s="39" t="str">
        <f ca="1">VLOOKUP(RANDBETWEEN(1,65),TABLAS!$B$4:$D$68,2,0)</f>
        <v>Vacaciones</v>
      </c>
      <c r="F2756" s="41">
        <f t="shared" ca="1" si="42"/>
        <v>19955</v>
      </c>
      <c r="G2756" s="41">
        <f ca="1">RANDBETWEEN(70,130)/100*Tabla1[[#This Row],[Valor Meta 2019]]</f>
        <v>19156.8</v>
      </c>
      <c r="H2756" s="40">
        <f ca="1">RANDBETWEEN(70,120)/100*Tabla1[[#This Row],[Valor Real 2019]]</f>
        <v>20497.776000000002</v>
      </c>
    </row>
    <row r="2757" spans="2:8" x14ac:dyDescent="0.25">
      <c r="B2757" s="33" t="s">
        <v>29</v>
      </c>
      <c r="C2757" s="36" t="str">
        <f ca="1">VLOOKUP(Tabla1[[#This Row],[Cuenta]],TABLAS!$C:$D,2,0)</f>
        <v>SERVICIOS DE TERCEROS</v>
      </c>
      <c r="D2757" s="33" t="s">
        <v>39</v>
      </c>
      <c r="E2757" s="39" t="str">
        <f ca="1">VLOOKUP(RANDBETWEEN(1,65),TABLAS!$B$4:$D$68,2,0)</f>
        <v>Servicio de montacarga</v>
      </c>
      <c r="F2757" s="41">
        <f t="shared" ca="1" si="42"/>
        <v>28595</v>
      </c>
      <c r="G2757" s="41">
        <f ca="1">RANDBETWEEN(70,130)/100*Tabla1[[#This Row],[Valor Meta 2019]]</f>
        <v>23733.85</v>
      </c>
      <c r="H2757" s="40">
        <f ca="1">RANDBETWEEN(70,120)/100*Tabla1[[#This Row],[Valor Real 2019]]</f>
        <v>22309.818999999996</v>
      </c>
    </row>
    <row r="2758" spans="2:8" x14ac:dyDescent="0.25">
      <c r="B2758" s="33" t="s">
        <v>29</v>
      </c>
      <c r="C2758" s="36" t="str">
        <f ca="1">VLOOKUP(Tabla1[[#This Row],[Cuenta]],TABLAS!$C:$D,2,0)</f>
        <v>GESTIÓN</v>
      </c>
      <c r="D2758" s="33" t="s">
        <v>39</v>
      </c>
      <c r="E2758" s="39" t="str">
        <f ca="1">VLOOKUP(RANDBETWEEN(1,65),TABLAS!$B$4:$D$68,2,0)</f>
        <v>Suministros diversos</v>
      </c>
      <c r="F2758" s="41">
        <f t="shared" ref="F2758:F2821" ca="1" si="43">RANDBETWEEN(8000,30000)</f>
        <v>20585</v>
      </c>
      <c r="G2758" s="41">
        <f ca="1">RANDBETWEEN(70,130)/100*Tabla1[[#This Row],[Valor Meta 2019]]</f>
        <v>18938.2</v>
      </c>
      <c r="H2758" s="40">
        <f ca="1">RANDBETWEEN(70,120)/100*Tabla1[[#This Row],[Valor Real 2019]]</f>
        <v>16097.47</v>
      </c>
    </row>
    <row r="2759" spans="2:8" x14ac:dyDescent="0.25">
      <c r="B2759" s="33" t="s">
        <v>29</v>
      </c>
      <c r="C2759" s="36" t="str">
        <f ca="1">VLOOKUP(Tabla1[[#This Row],[Cuenta]],TABLAS!$C:$D,2,0)</f>
        <v>DEPRECIACIÓN, MAQ Y EQUIPOS</v>
      </c>
      <c r="D2759" s="33" t="s">
        <v>39</v>
      </c>
      <c r="E2759" s="39" t="str">
        <f ca="1">VLOOKUP(RANDBETWEEN(1,65),TABLAS!$B$4:$D$68,2,0)</f>
        <v>Amortiz.Software Costo</v>
      </c>
      <c r="F2759" s="41">
        <f t="shared" ca="1" si="43"/>
        <v>10535</v>
      </c>
      <c r="G2759" s="41">
        <f ca="1">RANDBETWEEN(70,130)/100*Tabla1[[#This Row],[Valor Meta 2019]]</f>
        <v>12958.05</v>
      </c>
      <c r="H2759" s="40">
        <f ca="1">RANDBETWEEN(70,120)/100*Tabla1[[#This Row],[Valor Real 2019]]</f>
        <v>13735.532999999999</v>
      </c>
    </row>
    <row r="2760" spans="2:8" x14ac:dyDescent="0.25">
      <c r="B2760" s="33" t="s">
        <v>29</v>
      </c>
      <c r="C2760" s="36" t="str">
        <f ca="1">VLOOKUP(Tabla1[[#This Row],[Cuenta]],TABLAS!$C:$D,2,0)</f>
        <v>SERVICIOS DE TERCEROS</v>
      </c>
      <c r="D2760" s="33" t="s">
        <v>39</v>
      </c>
      <c r="E2760" s="39" t="str">
        <f ca="1">VLOOKUP(RANDBETWEEN(1,65),TABLAS!$B$4:$D$68,2,0)</f>
        <v>Aporte Publicitario</v>
      </c>
      <c r="F2760" s="41">
        <f t="shared" ca="1" si="43"/>
        <v>13740</v>
      </c>
      <c r="G2760" s="41">
        <f ca="1">RANDBETWEEN(70,130)/100*Tabla1[[#This Row],[Valor Meta 2019]]</f>
        <v>13327.8</v>
      </c>
      <c r="H2760" s="40">
        <f ca="1">RANDBETWEEN(70,120)/100*Tabla1[[#This Row],[Valor Real 2019]]</f>
        <v>12528.131999999998</v>
      </c>
    </row>
    <row r="2761" spans="2:8" x14ac:dyDescent="0.25">
      <c r="B2761" s="33" t="s">
        <v>29</v>
      </c>
      <c r="C2761" s="36" t="str">
        <f ca="1">VLOOKUP(Tabla1[[#This Row],[Cuenta]],TABLAS!$C:$D,2,0)</f>
        <v>DEPRECIACIÓN, MAQ Y EQUIPOS</v>
      </c>
      <c r="D2761" s="33" t="s">
        <v>39</v>
      </c>
      <c r="E2761" s="39" t="str">
        <f ca="1">VLOOKUP(RANDBETWEEN(1,65),TABLAS!$B$4:$D$68,2,0)</f>
        <v>Deprec.Equipo de transporte Costo</v>
      </c>
      <c r="F2761" s="41">
        <f t="shared" ca="1" si="43"/>
        <v>18465</v>
      </c>
      <c r="G2761" s="41">
        <f ca="1">RANDBETWEEN(70,130)/100*Tabla1[[#This Row],[Valor Meta 2019]]</f>
        <v>13664.1</v>
      </c>
      <c r="H2761" s="40">
        <f ca="1">RANDBETWEEN(70,120)/100*Tabla1[[#This Row],[Valor Real 2019]]</f>
        <v>15030.510000000002</v>
      </c>
    </row>
    <row r="2762" spans="2:8" x14ac:dyDescent="0.25">
      <c r="B2762" s="33" t="s">
        <v>29</v>
      </c>
      <c r="C2762" s="36" t="str">
        <f ca="1">VLOOKUP(Tabla1[[#This Row],[Cuenta]],TABLAS!$C:$D,2,0)</f>
        <v>PERSONAL</v>
      </c>
      <c r="D2762" s="33" t="s">
        <v>40</v>
      </c>
      <c r="E2762" s="39" t="str">
        <f ca="1">VLOOKUP(RANDBETWEEN(1,65),TABLAS!$B$4:$D$68,2,0)</f>
        <v>Gratif. Ordinarias Empleados</v>
      </c>
      <c r="F2762" s="41">
        <f t="shared" ca="1" si="43"/>
        <v>18734</v>
      </c>
      <c r="G2762" s="41">
        <f ca="1">RANDBETWEEN(70,130)/100*Tabla1[[#This Row],[Valor Meta 2019]]</f>
        <v>23604.84</v>
      </c>
      <c r="H2762" s="40">
        <f ca="1">RANDBETWEEN(70,120)/100*Tabla1[[#This Row],[Valor Real 2019]]</f>
        <v>27617.662799999998</v>
      </c>
    </row>
    <row r="2763" spans="2:8" x14ac:dyDescent="0.25">
      <c r="B2763" s="33" t="s">
        <v>29</v>
      </c>
      <c r="C2763" s="36" t="str">
        <f ca="1">VLOOKUP(Tabla1[[#This Row],[Cuenta]],TABLAS!$C:$D,2,0)</f>
        <v>DEPRECIACIÓN, MAQ Y EQUIPOS</v>
      </c>
      <c r="D2763" s="33" t="s">
        <v>40</v>
      </c>
      <c r="E2763" s="39" t="str">
        <f ca="1">VLOOKUP(RANDBETWEEN(1,65),TABLAS!$B$4:$D$68,2,0)</f>
        <v>Dperec.Muebles y enseres Costo</v>
      </c>
      <c r="F2763" s="41">
        <f t="shared" ca="1" si="43"/>
        <v>21761</v>
      </c>
      <c r="G2763" s="41">
        <f ca="1">RANDBETWEEN(70,130)/100*Tabla1[[#This Row],[Valor Meta 2019]]</f>
        <v>18932.07</v>
      </c>
      <c r="H2763" s="40">
        <f ca="1">RANDBETWEEN(70,120)/100*Tabla1[[#This Row],[Valor Real 2019]]</f>
        <v>14388.3732</v>
      </c>
    </row>
    <row r="2764" spans="2:8" x14ac:dyDescent="0.25">
      <c r="B2764" s="33" t="s">
        <v>29</v>
      </c>
      <c r="C2764" s="36" t="str">
        <f ca="1">VLOOKUP(Tabla1[[#This Row],[Cuenta]],TABLAS!$C:$D,2,0)</f>
        <v>PERSONAL</v>
      </c>
      <c r="D2764" s="33" t="s">
        <v>40</v>
      </c>
      <c r="E2764" s="39" t="str">
        <f ca="1">VLOOKUP(RANDBETWEEN(1,65),TABLAS!$B$4:$D$68,2,0)</f>
        <v>Seguro de vida</v>
      </c>
      <c r="F2764" s="41">
        <f t="shared" ca="1" si="43"/>
        <v>21442</v>
      </c>
      <c r="G2764" s="41">
        <f ca="1">RANDBETWEEN(70,130)/100*Tabla1[[#This Row],[Valor Meta 2019]]</f>
        <v>17582.439999999999</v>
      </c>
      <c r="H2764" s="40">
        <f ca="1">RANDBETWEEN(70,120)/100*Tabla1[[#This Row],[Valor Real 2019]]</f>
        <v>14945.073999999999</v>
      </c>
    </row>
    <row r="2765" spans="2:8" x14ac:dyDescent="0.25">
      <c r="B2765" s="33" t="s">
        <v>29</v>
      </c>
      <c r="C2765" s="36" t="str">
        <f ca="1">VLOOKUP(Tabla1[[#This Row],[Cuenta]],TABLAS!$C:$D,2,0)</f>
        <v>SERVICIOS DE TERCEROS</v>
      </c>
      <c r="D2765" s="33" t="s">
        <v>40</v>
      </c>
      <c r="E2765" s="39" t="str">
        <f ca="1">VLOOKUP(RANDBETWEEN(1,65),TABLAS!$B$4:$D$68,2,0)</f>
        <v>Flete a Provincia</v>
      </c>
      <c r="F2765" s="41">
        <f t="shared" ca="1" si="43"/>
        <v>20783</v>
      </c>
      <c r="G2765" s="41">
        <f ca="1">RANDBETWEEN(70,130)/100*Tabla1[[#This Row],[Valor Meta 2019]]</f>
        <v>17042.059999999998</v>
      </c>
      <c r="H2765" s="40">
        <f ca="1">RANDBETWEEN(70,120)/100*Tabla1[[#This Row],[Valor Real 2019]]</f>
        <v>16189.956999999997</v>
      </c>
    </row>
    <row r="2766" spans="2:8" x14ac:dyDescent="0.25">
      <c r="B2766" s="33" t="s">
        <v>29</v>
      </c>
      <c r="C2766" s="36" t="str">
        <f ca="1">VLOOKUP(Tabla1[[#This Row],[Cuenta]],TABLAS!$C:$D,2,0)</f>
        <v>SERVICIOS DE TERCEROS</v>
      </c>
      <c r="D2766" s="33" t="s">
        <v>40</v>
      </c>
      <c r="E2766" s="39" t="str">
        <f ca="1">VLOOKUP(RANDBETWEEN(1,65),TABLAS!$B$4:$D$68,2,0)</f>
        <v>Estibas</v>
      </c>
      <c r="F2766" s="41">
        <f t="shared" ca="1" si="43"/>
        <v>9685</v>
      </c>
      <c r="G2766" s="41">
        <f ca="1">RANDBETWEEN(70,130)/100*Tabla1[[#This Row],[Valor Meta 2019]]</f>
        <v>7941.7</v>
      </c>
      <c r="H2766" s="40">
        <f ca="1">RANDBETWEEN(70,120)/100*Tabla1[[#This Row],[Valor Real 2019]]</f>
        <v>8259.3680000000004</v>
      </c>
    </row>
    <row r="2767" spans="2:8" x14ac:dyDescent="0.25">
      <c r="B2767" s="33" t="s">
        <v>29</v>
      </c>
      <c r="C2767" s="36" t="str">
        <f ca="1">VLOOKUP(Tabla1[[#This Row],[Cuenta]],TABLAS!$C:$D,2,0)</f>
        <v>DEPRECIACIÓN, MAQ Y EQUIPOS</v>
      </c>
      <c r="D2767" s="33" t="s">
        <v>40</v>
      </c>
      <c r="E2767" s="39" t="str">
        <f ca="1">VLOOKUP(RANDBETWEEN(1,65),TABLAS!$B$4:$D$68,2,0)</f>
        <v>Deprec.Equipo de computo leasing</v>
      </c>
      <c r="F2767" s="41">
        <f t="shared" ca="1" si="43"/>
        <v>11491</v>
      </c>
      <c r="G2767" s="41">
        <f ca="1">RANDBETWEEN(70,130)/100*Tabla1[[#This Row],[Valor Meta 2019]]</f>
        <v>8043.7</v>
      </c>
      <c r="H2767" s="40">
        <f ca="1">RANDBETWEEN(70,120)/100*Tabla1[[#This Row],[Valor Real 2019]]</f>
        <v>6032.7749999999996</v>
      </c>
    </row>
    <row r="2768" spans="2:8" x14ac:dyDescent="0.25">
      <c r="B2768" s="33" t="s">
        <v>29</v>
      </c>
      <c r="C2768" s="36" t="str">
        <f ca="1">VLOOKUP(Tabla1[[#This Row],[Cuenta]],TABLAS!$C:$D,2,0)</f>
        <v>PERSONAL</v>
      </c>
      <c r="D2768" s="33" t="s">
        <v>40</v>
      </c>
      <c r="E2768" s="39" t="str">
        <f ca="1">VLOOKUP(RANDBETWEEN(1,65),TABLAS!$B$4:$D$68,2,0)</f>
        <v>Vacaciones</v>
      </c>
      <c r="F2768" s="41">
        <f t="shared" ca="1" si="43"/>
        <v>23637</v>
      </c>
      <c r="G2768" s="41">
        <f ca="1">RANDBETWEEN(70,130)/100*Tabla1[[#This Row],[Valor Meta 2019]]</f>
        <v>24109.74</v>
      </c>
      <c r="H2768" s="40">
        <f ca="1">RANDBETWEEN(70,120)/100*Tabla1[[#This Row],[Valor Real 2019]]</f>
        <v>22663.155600000002</v>
      </c>
    </row>
    <row r="2769" spans="2:8" x14ac:dyDescent="0.25">
      <c r="B2769" s="33" t="s">
        <v>29</v>
      </c>
      <c r="C2769" s="36" t="str">
        <f ca="1">VLOOKUP(Tabla1[[#This Row],[Cuenta]],TABLAS!$C:$D,2,0)</f>
        <v>GESTIÓN</v>
      </c>
      <c r="D2769" s="33" t="s">
        <v>40</v>
      </c>
      <c r="E2769" s="39" t="str">
        <f ca="1">VLOOKUP(RANDBETWEEN(1,65),TABLAS!$B$4:$D$68,2,0)</f>
        <v>Seguros-vehiculos</v>
      </c>
      <c r="F2769" s="41">
        <f t="shared" ca="1" si="43"/>
        <v>11680</v>
      </c>
      <c r="G2769" s="41">
        <f ca="1">RANDBETWEEN(70,130)/100*Tabla1[[#This Row],[Valor Meta 2019]]</f>
        <v>14016</v>
      </c>
      <c r="H2769" s="40">
        <f ca="1">RANDBETWEEN(70,120)/100*Tabla1[[#This Row],[Valor Real 2019]]</f>
        <v>13455.359999999999</v>
      </c>
    </row>
    <row r="2770" spans="2:8" x14ac:dyDescent="0.25">
      <c r="B2770" s="33" t="s">
        <v>29</v>
      </c>
      <c r="C2770" s="36" t="str">
        <f ca="1">VLOOKUP(Tabla1[[#This Row],[Cuenta]],TABLAS!$C:$D,2,0)</f>
        <v>DEPRECIACIÓN, MAQ Y EQUIPOS</v>
      </c>
      <c r="D2770" s="33" t="s">
        <v>41</v>
      </c>
      <c r="E2770" s="39" t="str">
        <f ca="1">VLOOKUP(RANDBETWEEN(1,65),TABLAS!$B$4:$D$68,2,0)</f>
        <v>Amortiz.Software Costo</v>
      </c>
      <c r="F2770" s="41">
        <f t="shared" ca="1" si="43"/>
        <v>26245</v>
      </c>
      <c r="G2770" s="41">
        <f ca="1">RANDBETWEEN(70,130)/100*Tabla1[[#This Row],[Valor Meta 2019]]</f>
        <v>27557.25</v>
      </c>
      <c r="H2770" s="40">
        <f ca="1">RANDBETWEEN(70,120)/100*Tabla1[[#This Row],[Valor Real 2019]]</f>
        <v>23699.235000000001</v>
      </c>
    </row>
    <row r="2771" spans="2:8" x14ac:dyDescent="0.25">
      <c r="B2771" s="33" t="s">
        <v>29</v>
      </c>
      <c r="C2771" s="36" t="str">
        <f ca="1">VLOOKUP(Tabla1[[#This Row],[Cuenta]],TABLAS!$C:$D,2,0)</f>
        <v>SERVICIOS DE TERCEROS</v>
      </c>
      <c r="D2771" s="33" t="s">
        <v>41</v>
      </c>
      <c r="E2771" s="39" t="str">
        <f ca="1">VLOOKUP(RANDBETWEEN(1,65),TABLAS!$B$4:$D$68,2,0)</f>
        <v>Flete Local</v>
      </c>
      <c r="F2771" s="41">
        <f t="shared" ca="1" si="43"/>
        <v>14239</v>
      </c>
      <c r="G2771" s="41">
        <f ca="1">RANDBETWEEN(70,130)/100*Tabla1[[#This Row],[Valor Meta 2019]]</f>
        <v>11675.98</v>
      </c>
      <c r="H2771" s="40">
        <f ca="1">RANDBETWEEN(70,120)/100*Tabla1[[#This Row],[Valor Real 2019]]</f>
        <v>8990.5046000000002</v>
      </c>
    </row>
    <row r="2772" spans="2:8" x14ac:dyDescent="0.25">
      <c r="B2772" s="33" t="s">
        <v>29</v>
      </c>
      <c r="C2772" s="36" t="str">
        <f ca="1">VLOOKUP(Tabla1[[#This Row],[Cuenta]],TABLAS!$C:$D,2,0)</f>
        <v>SERVICIOS DE TERCEROS</v>
      </c>
      <c r="D2772" s="33" t="s">
        <v>41</v>
      </c>
      <c r="E2772" s="39" t="str">
        <f ca="1">VLOOKUP(RANDBETWEEN(1,65),TABLAS!$B$4:$D$68,2,0)</f>
        <v>Servicio de montacarga</v>
      </c>
      <c r="F2772" s="41">
        <f t="shared" ca="1" si="43"/>
        <v>20884</v>
      </c>
      <c r="G2772" s="41">
        <f ca="1">RANDBETWEEN(70,130)/100*Tabla1[[#This Row],[Valor Meta 2019]]</f>
        <v>16289.52</v>
      </c>
      <c r="H2772" s="40">
        <f ca="1">RANDBETWEEN(70,120)/100*Tabla1[[#This Row],[Valor Real 2019]]</f>
        <v>13031.616000000002</v>
      </c>
    </row>
    <row r="2773" spans="2:8" x14ac:dyDescent="0.25">
      <c r="B2773" s="33" t="s">
        <v>29</v>
      </c>
      <c r="C2773" s="36" t="str">
        <f ca="1">VLOOKUP(Tabla1[[#This Row],[Cuenta]],TABLAS!$C:$D,2,0)</f>
        <v>DEPRECIACIÓN, MAQ Y EQUIPOS</v>
      </c>
      <c r="D2773" s="33" t="s">
        <v>41</v>
      </c>
      <c r="E2773" s="39" t="str">
        <f ca="1">VLOOKUP(RANDBETWEEN(1,65),TABLAS!$B$4:$D$68,2,0)</f>
        <v>Deprec.Equipo de computo leasing</v>
      </c>
      <c r="F2773" s="41">
        <f t="shared" ca="1" si="43"/>
        <v>13548</v>
      </c>
      <c r="G2773" s="41">
        <f ca="1">RANDBETWEEN(70,130)/100*Tabla1[[#This Row],[Valor Meta 2019]]</f>
        <v>14496.36</v>
      </c>
      <c r="H2773" s="40">
        <f ca="1">RANDBETWEEN(70,120)/100*Tabla1[[#This Row],[Valor Real 2019]]</f>
        <v>16670.813999999998</v>
      </c>
    </row>
    <row r="2774" spans="2:8" x14ac:dyDescent="0.25">
      <c r="B2774" s="33" t="s">
        <v>29</v>
      </c>
      <c r="C2774" s="36" t="str">
        <f ca="1">VLOOKUP(Tabla1[[#This Row],[Cuenta]],TABLAS!$C:$D,2,0)</f>
        <v>DEPRECIACIÓN, MAQ Y EQUIPOS</v>
      </c>
      <c r="D2774" s="33" t="s">
        <v>41</v>
      </c>
      <c r="E2774" s="39" t="str">
        <f ca="1">VLOOKUP(RANDBETWEEN(1,65),TABLAS!$B$4:$D$68,2,0)</f>
        <v>Deprec.Equipos diversos Costo</v>
      </c>
      <c r="F2774" s="41">
        <f t="shared" ca="1" si="43"/>
        <v>24724</v>
      </c>
      <c r="G2774" s="41">
        <f ca="1">RANDBETWEEN(70,130)/100*Tabla1[[#This Row],[Valor Meta 2019]]</f>
        <v>29174.32</v>
      </c>
      <c r="H2774" s="40">
        <f ca="1">RANDBETWEEN(70,120)/100*Tabla1[[#This Row],[Valor Real 2019]]</f>
        <v>28882.576799999999</v>
      </c>
    </row>
    <row r="2775" spans="2:8" x14ac:dyDescent="0.25">
      <c r="B2775" s="33" t="s">
        <v>29</v>
      </c>
      <c r="C2775" s="36" t="str">
        <f ca="1">VLOOKUP(Tabla1[[#This Row],[Cuenta]],TABLAS!$C:$D,2,0)</f>
        <v>DEPRECIACIÓN, MAQ Y EQUIPOS</v>
      </c>
      <c r="D2775" s="33" t="s">
        <v>41</v>
      </c>
      <c r="E2775" s="39" t="str">
        <f ca="1">VLOOKUP(RANDBETWEEN(1,65),TABLAS!$B$4:$D$68,2,0)</f>
        <v>Deprec. Edificaciones leasing</v>
      </c>
      <c r="F2775" s="41">
        <f t="shared" ca="1" si="43"/>
        <v>17703</v>
      </c>
      <c r="G2775" s="41">
        <f ca="1">RANDBETWEEN(70,130)/100*Tabla1[[#This Row],[Valor Meta 2019]]</f>
        <v>17703</v>
      </c>
      <c r="H2775" s="40">
        <f ca="1">RANDBETWEEN(70,120)/100*Tabla1[[#This Row],[Valor Real 2019]]</f>
        <v>18765.18</v>
      </c>
    </row>
    <row r="2776" spans="2:8" x14ac:dyDescent="0.25">
      <c r="B2776" s="33" t="s">
        <v>29</v>
      </c>
      <c r="C2776" s="36" t="str">
        <f ca="1">VLOOKUP(Tabla1[[#This Row],[Cuenta]],TABLAS!$C:$D,2,0)</f>
        <v>GESTIÓN</v>
      </c>
      <c r="D2776" s="33" t="s">
        <v>42</v>
      </c>
      <c r="E2776" s="39" t="str">
        <f ca="1">VLOOKUP(RANDBETWEEN(1,65),TABLAS!$B$4:$D$68,2,0)</f>
        <v>Costo neto enajenaci¾n</v>
      </c>
      <c r="F2776" s="41">
        <f t="shared" ca="1" si="43"/>
        <v>17518</v>
      </c>
      <c r="G2776" s="41">
        <f ca="1">RANDBETWEEN(70,130)/100*Tabla1[[#This Row],[Valor Meta 2019]]</f>
        <v>20846.419999999998</v>
      </c>
      <c r="H2776" s="40">
        <f ca="1">RANDBETWEEN(70,120)/100*Tabla1[[#This Row],[Valor Real 2019]]</f>
        <v>16468.6718</v>
      </c>
    </row>
    <row r="2777" spans="2:8" x14ac:dyDescent="0.25">
      <c r="B2777" s="33" t="s">
        <v>29</v>
      </c>
      <c r="C2777" s="36" t="str">
        <f ca="1">VLOOKUP(Tabla1[[#This Row],[Cuenta]],TABLAS!$C:$D,2,0)</f>
        <v>PERSONAL</v>
      </c>
      <c r="D2777" s="33" t="s">
        <v>42</v>
      </c>
      <c r="E2777" s="39" t="str">
        <f ca="1">VLOOKUP(RANDBETWEEN(1,65),TABLAS!$B$4:$D$68,2,0)</f>
        <v>Sueldos</v>
      </c>
      <c r="F2777" s="41">
        <f t="shared" ca="1" si="43"/>
        <v>9235</v>
      </c>
      <c r="G2777" s="41">
        <f ca="1">RANDBETWEEN(70,130)/100*Tabla1[[#This Row],[Valor Meta 2019]]</f>
        <v>8219.15</v>
      </c>
      <c r="H2777" s="40">
        <f ca="1">RANDBETWEEN(70,120)/100*Tabla1[[#This Row],[Valor Real 2019]]</f>
        <v>7890.3839999999991</v>
      </c>
    </row>
    <row r="2778" spans="2:8" x14ac:dyDescent="0.25">
      <c r="B2778" s="33" t="s">
        <v>29</v>
      </c>
      <c r="C2778" s="36" t="str">
        <f ca="1">VLOOKUP(Tabla1[[#This Row],[Cuenta]],TABLAS!$C:$D,2,0)</f>
        <v>DEPRECIACIÓN, MAQ Y EQUIPOS</v>
      </c>
      <c r="D2778" s="33" t="s">
        <v>42</v>
      </c>
      <c r="E2778" s="39" t="str">
        <f ca="1">VLOOKUP(RANDBETWEEN(1,65),TABLAS!$B$4:$D$68,2,0)</f>
        <v>Dperec.Muebles y enseres Costo</v>
      </c>
      <c r="F2778" s="41">
        <f t="shared" ca="1" si="43"/>
        <v>21750</v>
      </c>
      <c r="G2778" s="41">
        <f ca="1">RANDBETWEEN(70,130)/100*Tabla1[[#This Row],[Valor Meta 2019]]</f>
        <v>26317.5</v>
      </c>
      <c r="H2778" s="40">
        <f ca="1">RANDBETWEEN(70,120)/100*Tabla1[[#This Row],[Valor Real 2019]]</f>
        <v>25001.625</v>
      </c>
    </row>
    <row r="2779" spans="2:8" x14ac:dyDescent="0.25">
      <c r="B2779" s="33" t="s">
        <v>29</v>
      </c>
      <c r="C2779" s="36" t="str">
        <f ca="1">VLOOKUP(Tabla1[[#This Row],[Cuenta]],TABLAS!$C:$D,2,0)</f>
        <v>SERVICIOS DE TERCEROS</v>
      </c>
      <c r="D2779" s="33" t="s">
        <v>42</v>
      </c>
      <c r="E2779" s="39" t="str">
        <f ca="1">VLOOKUP(RANDBETWEEN(1,65),TABLAS!$B$4:$D$68,2,0)</f>
        <v>Mantenimiento / Reparaciones</v>
      </c>
      <c r="F2779" s="41">
        <f t="shared" ca="1" si="43"/>
        <v>29224</v>
      </c>
      <c r="G2779" s="41">
        <f ca="1">RANDBETWEEN(70,130)/100*Tabla1[[#This Row],[Valor Meta 2019]]</f>
        <v>32730.880000000005</v>
      </c>
      <c r="H2779" s="40">
        <f ca="1">RANDBETWEEN(70,120)/100*Tabla1[[#This Row],[Valor Real 2019]]</f>
        <v>34367.424000000006</v>
      </c>
    </row>
    <row r="2780" spans="2:8" x14ac:dyDescent="0.25">
      <c r="B2780" s="33" t="s">
        <v>29</v>
      </c>
      <c r="C2780" s="36" t="str">
        <f ca="1">VLOOKUP(Tabla1[[#This Row],[Cuenta]],TABLAS!$C:$D,2,0)</f>
        <v>PERSONAL</v>
      </c>
      <c r="D2780" s="33" t="s">
        <v>42</v>
      </c>
      <c r="E2780" s="39" t="str">
        <f ca="1">VLOOKUP(RANDBETWEEN(1,65),TABLAS!$B$4:$D$68,2,0)</f>
        <v>Tickets de alimentos</v>
      </c>
      <c r="F2780" s="41">
        <f t="shared" ca="1" si="43"/>
        <v>29534</v>
      </c>
      <c r="G2780" s="41">
        <f ca="1">RANDBETWEEN(70,130)/100*Tabla1[[#This Row],[Valor Meta 2019]]</f>
        <v>26875.940000000002</v>
      </c>
      <c r="H2780" s="40">
        <f ca="1">RANDBETWEEN(70,120)/100*Tabla1[[#This Row],[Valor Real 2019]]</f>
        <v>20694.473800000003</v>
      </c>
    </row>
    <row r="2781" spans="2:8" x14ac:dyDescent="0.25">
      <c r="B2781" s="33" t="s">
        <v>29</v>
      </c>
      <c r="C2781" s="36" t="str">
        <f ca="1">VLOOKUP(Tabla1[[#This Row],[Cuenta]],TABLAS!$C:$D,2,0)</f>
        <v>SERVICIOS DE TERCEROS</v>
      </c>
      <c r="D2781" s="33" t="s">
        <v>42</v>
      </c>
      <c r="E2781" s="39" t="str">
        <f ca="1">VLOOKUP(RANDBETWEEN(1,65),TABLAS!$B$4:$D$68,2,0)</f>
        <v>Selección Y Eval. Pe</v>
      </c>
      <c r="F2781" s="41">
        <f t="shared" ca="1" si="43"/>
        <v>8867</v>
      </c>
      <c r="G2781" s="41">
        <f ca="1">RANDBETWEEN(70,130)/100*Tabla1[[#This Row],[Valor Meta 2019]]</f>
        <v>8068.97</v>
      </c>
      <c r="H2781" s="40">
        <f ca="1">RANDBETWEEN(70,120)/100*Tabla1[[#This Row],[Valor Real 2019]]</f>
        <v>9521.3845999999994</v>
      </c>
    </row>
    <row r="2782" spans="2:8" x14ac:dyDescent="0.25">
      <c r="B2782" s="33" t="s">
        <v>29</v>
      </c>
      <c r="C2782" s="36" t="str">
        <f ca="1">VLOOKUP(Tabla1[[#This Row],[Cuenta]],TABLAS!$C:$D,2,0)</f>
        <v>DEPRECIACIÓN, MAQ Y EQUIPOS</v>
      </c>
      <c r="D2782" s="33" t="s">
        <v>42</v>
      </c>
      <c r="E2782" s="39" t="str">
        <f ca="1">VLOOKUP(RANDBETWEEN(1,65),TABLAS!$B$4:$D$68,2,0)</f>
        <v>Perdida medicion activos-MercaderÝa Difer.inventar</v>
      </c>
      <c r="F2782" s="41">
        <f t="shared" ca="1" si="43"/>
        <v>13959</v>
      </c>
      <c r="G2782" s="41">
        <f ca="1">RANDBETWEEN(70,130)/100*Tabla1[[#This Row],[Valor Meta 2019]]</f>
        <v>13121.46</v>
      </c>
      <c r="H2782" s="40">
        <f ca="1">RANDBETWEEN(70,120)/100*Tabla1[[#This Row],[Valor Real 2019]]</f>
        <v>15089.678999999998</v>
      </c>
    </row>
    <row r="2783" spans="2:8" x14ac:dyDescent="0.25">
      <c r="B2783" s="33" t="s">
        <v>29</v>
      </c>
      <c r="C2783" s="36" t="str">
        <f ca="1">VLOOKUP(Tabla1[[#This Row],[Cuenta]],TABLAS!$C:$D,2,0)</f>
        <v>GESTIÓN</v>
      </c>
      <c r="D2783" s="33" t="s">
        <v>42</v>
      </c>
      <c r="E2783" s="39" t="str">
        <f ca="1">VLOOKUP(RANDBETWEEN(1,65),TABLAS!$B$4:$D$68,2,0)</f>
        <v>comprobantes de pago</v>
      </c>
      <c r="F2783" s="41">
        <f t="shared" ca="1" si="43"/>
        <v>28366</v>
      </c>
      <c r="G2783" s="41">
        <f ca="1">RANDBETWEEN(70,130)/100*Tabla1[[#This Row],[Valor Meta 2019]]</f>
        <v>27231.360000000001</v>
      </c>
      <c r="H2783" s="40">
        <f ca="1">RANDBETWEEN(70,120)/100*Tabla1[[#This Row],[Valor Real 2019]]</f>
        <v>30226.809600000004</v>
      </c>
    </row>
    <row r="2784" spans="2:8" x14ac:dyDescent="0.25">
      <c r="B2784" s="33" t="s">
        <v>29</v>
      </c>
      <c r="C2784" s="36" t="str">
        <f ca="1">VLOOKUP(Tabla1[[#This Row],[Cuenta]],TABLAS!$C:$D,2,0)</f>
        <v>PERSONAL</v>
      </c>
      <c r="D2784" s="33" t="s">
        <v>42</v>
      </c>
      <c r="E2784" s="39" t="str">
        <f ca="1">VLOOKUP(RANDBETWEEN(1,65),TABLAS!$B$4:$D$68,2,0)</f>
        <v>Vacaciones</v>
      </c>
      <c r="F2784" s="41">
        <f t="shared" ca="1" si="43"/>
        <v>24561</v>
      </c>
      <c r="G2784" s="41">
        <f ca="1">RANDBETWEEN(70,130)/100*Tabla1[[#This Row],[Valor Meta 2019]]</f>
        <v>31929.300000000003</v>
      </c>
      <c r="H2784" s="40">
        <f ca="1">RANDBETWEEN(70,120)/100*Tabla1[[#This Row],[Valor Real 2019]]</f>
        <v>36080.108999999997</v>
      </c>
    </row>
    <row r="2785" spans="2:8" x14ac:dyDescent="0.25">
      <c r="B2785" s="33" t="s">
        <v>29</v>
      </c>
      <c r="C2785" s="36" t="str">
        <f ca="1">VLOOKUP(Tabla1[[#This Row],[Cuenta]],TABLAS!$C:$D,2,0)</f>
        <v>GESTIÓN</v>
      </c>
      <c r="D2785" s="33" t="s">
        <v>42</v>
      </c>
      <c r="E2785" s="39" t="str">
        <f ca="1">VLOOKUP(RANDBETWEEN(1,65),TABLAS!$B$4:$D$68,2,0)</f>
        <v>SOAT</v>
      </c>
      <c r="F2785" s="41">
        <f t="shared" ca="1" si="43"/>
        <v>25001</v>
      </c>
      <c r="G2785" s="41">
        <f ca="1">RANDBETWEEN(70,130)/100*Tabla1[[#This Row],[Valor Meta 2019]]</f>
        <v>24750.989999999998</v>
      </c>
      <c r="H2785" s="40">
        <f ca="1">RANDBETWEEN(70,120)/100*Tabla1[[#This Row],[Valor Real 2019]]</f>
        <v>18315.732599999999</v>
      </c>
    </row>
    <row r="2786" spans="2:8" x14ac:dyDescent="0.25">
      <c r="B2786" s="33" t="s">
        <v>29</v>
      </c>
      <c r="C2786" s="36" t="str">
        <f ca="1">VLOOKUP(Tabla1[[#This Row],[Cuenta]],TABLAS!$C:$D,2,0)</f>
        <v>SERVICIOS DE TERCEROS</v>
      </c>
      <c r="D2786" s="33" t="s">
        <v>42</v>
      </c>
      <c r="E2786" s="39" t="str">
        <f ca="1">VLOOKUP(RANDBETWEEN(1,65),TABLAS!$B$4:$D$68,2,0)</f>
        <v>Servicio de montacarga</v>
      </c>
      <c r="F2786" s="41">
        <f t="shared" ca="1" si="43"/>
        <v>11165</v>
      </c>
      <c r="G2786" s="41">
        <f ca="1">RANDBETWEEN(70,130)/100*Tabla1[[#This Row],[Valor Meta 2019]]</f>
        <v>13509.65</v>
      </c>
      <c r="H2786" s="40">
        <f ca="1">RANDBETWEEN(70,120)/100*Tabla1[[#This Row],[Valor Real 2019]]</f>
        <v>13509.65</v>
      </c>
    </row>
    <row r="2787" spans="2:8" x14ac:dyDescent="0.25">
      <c r="B2787" s="33" t="s">
        <v>29</v>
      </c>
      <c r="C2787" s="36" t="str">
        <f ca="1">VLOOKUP(Tabla1[[#This Row],[Cuenta]],TABLAS!$C:$D,2,0)</f>
        <v>SERVICIOS DE TERCEROS</v>
      </c>
      <c r="D2787" s="33" t="s">
        <v>42</v>
      </c>
      <c r="E2787" s="39" t="str">
        <f ca="1">VLOOKUP(RANDBETWEEN(1,65),TABLAS!$B$4:$D$68,2,0)</f>
        <v>Gastos por almacenaje y/o embalaje</v>
      </c>
      <c r="F2787" s="41">
        <f t="shared" ca="1" si="43"/>
        <v>11157</v>
      </c>
      <c r="G2787" s="41">
        <f ca="1">RANDBETWEEN(70,130)/100*Tabla1[[#This Row],[Valor Meta 2019]]</f>
        <v>8367.75</v>
      </c>
      <c r="H2787" s="40">
        <f ca="1">RANDBETWEEN(70,120)/100*Tabla1[[#This Row],[Valor Real 2019]]</f>
        <v>5941.1025</v>
      </c>
    </row>
    <row r="2788" spans="2:8" x14ac:dyDescent="0.25">
      <c r="B2788" s="33" t="s">
        <v>29</v>
      </c>
      <c r="C2788" s="36" t="str">
        <f ca="1">VLOOKUP(Tabla1[[#This Row],[Cuenta]],TABLAS!$C:$D,2,0)</f>
        <v>PERSONAL</v>
      </c>
      <c r="D2788" s="33" t="s">
        <v>42</v>
      </c>
      <c r="E2788" s="39" t="str">
        <f ca="1">VLOOKUP(RANDBETWEEN(1,65),TABLAS!$B$4:$D$68,2,0)</f>
        <v>Atenciones y obsequios al personal</v>
      </c>
      <c r="F2788" s="41">
        <f t="shared" ca="1" si="43"/>
        <v>18512</v>
      </c>
      <c r="G2788" s="41">
        <f ca="1">RANDBETWEEN(70,130)/100*Tabla1[[#This Row],[Valor Meta 2019]]</f>
        <v>18141.759999999998</v>
      </c>
      <c r="H2788" s="40">
        <f ca="1">RANDBETWEEN(70,120)/100*Tabla1[[#This Row],[Valor Real 2019]]</f>
        <v>19774.518400000001</v>
      </c>
    </row>
    <row r="2789" spans="2:8" x14ac:dyDescent="0.25">
      <c r="B2789" s="33" t="s">
        <v>29</v>
      </c>
      <c r="C2789" s="36" t="str">
        <f ca="1">VLOOKUP(Tabla1[[#This Row],[Cuenta]],TABLAS!$C:$D,2,0)</f>
        <v>GESTIÓN</v>
      </c>
      <c r="D2789" s="33" t="s">
        <v>42</v>
      </c>
      <c r="E2789" s="39" t="str">
        <f ca="1">VLOOKUP(RANDBETWEEN(1,65),TABLAS!$B$4:$D$68,2,0)</f>
        <v>Suministros diversos</v>
      </c>
      <c r="F2789" s="41">
        <f t="shared" ca="1" si="43"/>
        <v>20911</v>
      </c>
      <c r="G2789" s="41">
        <f ca="1">RANDBETWEEN(70,130)/100*Tabla1[[#This Row],[Valor Meta 2019]]</f>
        <v>23420.320000000003</v>
      </c>
      <c r="H2789" s="40">
        <f ca="1">RANDBETWEEN(70,120)/100*Tabla1[[#This Row],[Valor Real 2019]]</f>
        <v>16628.427200000002</v>
      </c>
    </row>
    <row r="2790" spans="2:8" x14ac:dyDescent="0.25">
      <c r="B2790" s="33" t="s">
        <v>29</v>
      </c>
      <c r="C2790" s="36" t="str">
        <f ca="1">VLOOKUP(Tabla1[[#This Row],[Cuenta]],TABLAS!$C:$D,2,0)</f>
        <v>PERSONAL</v>
      </c>
      <c r="D2790" s="33" t="s">
        <v>42</v>
      </c>
      <c r="E2790" s="39" t="str">
        <f ca="1">VLOOKUP(RANDBETWEEN(1,65),TABLAS!$B$4:$D$68,2,0)</f>
        <v>Movilidad y/o servicio de Transporte</v>
      </c>
      <c r="F2790" s="41">
        <f t="shared" ca="1" si="43"/>
        <v>13924</v>
      </c>
      <c r="G2790" s="41">
        <f ca="1">RANDBETWEEN(70,130)/100*Tabla1[[#This Row],[Valor Meta 2019]]</f>
        <v>12392.36</v>
      </c>
      <c r="H2790" s="40">
        <f ca="1">RANDBETWEEN(70,120)/100*Tabla1[[#This Row],[Valor Real 2019]]</f>
        <v>8922.4992000000002</v>
      </c>
    </row>
    <row r="2791" spans="2:8" x14ac:dyDescent="0.25">
      <c r="B2791" s="33" t="s">
        <v>29</v>
      </c>
      <c r="C2791" s="36" t="str">
        <f ca="1">VLOOKUP(Tabla1[[#This Row],[Cuenta]],TABLAS!$C:$D,2,0)</f>
        <v>PERSONAL</v>
      </c>
      <c r="D2791" s="33" t="s">
        <v>43</v>
      </c>
      <c r="E2791" s="39" t="str">
        <f ca="1">VLOOKUP(RANDBETWEEN(1,65),TABLAS!$B$4:$D$68,2,0)</f>
        <v>ESSALUD-RÚgimen de prestaciones de salud</v>
      </c>
      <c r="F2791" s="41">
        <f t="shared" ca="1" si="43"/>
        <v>27163</v>
      </c>
      <c r="G2791" s="41">
        <f ca="1">RANDBETWEEN(70,130)/100*Tabla1[[#This Row],[Valor Meta 2019]]</f>
        <v>30694.19</v>
      </c>
      <c r="H2791" s="40">
        <f ca="1">RANDBETWEEN(70,120)/100*Tabla1[[#This Row],[Valor Real 2019]]</f>
        <v>29159.480499999998</v>
      </c>
    </row>
    <row r="2792" spans="2:8" x14ac:dyDescent="0.25">
      <c r="B2792" s="33" t="s">
        <v>29</v>
      </c>
      <c r="C2792" s="36" t="str">
        <f ca="1">VLOOKUP(Tabla1[[#This Row],[Cuenta]],TABLAS!$C:$D,2,0)</f>
        <v>SERVICIOS DE TERCEROS</v>
      </c>
      <c r="D2792" s="33" t="s">
        <v>43</v>
      </c>
      <c r="E2792" s="39" t="str">
        <f ca="1">VLOOKUP(RANDBETWEEN(1,65),TABLAS!$B$4:$D$68,2,0)</f>
        <v>Aporte Publicitario</v>
      </c>
      <c r="F2792" s="41">
        <f t="shared" ca="1" si="43"/>
        <v>20016</v>
      </c>
      <c r="G2792" s="41">
        <f ca="1">RANDBETWEEN(70,130)/100*Tabla1[[#This Row],[Valor Meta 2019]]</f>
        <v>20816.64</v>
      </c>
      <c r="H2792" s="40">
        <f ca="1">RANDBETWEEN(70,120)/100*Tabla1[[#This Row],[Valor Real 2019]]</f>
        <v>23730.969599999997</v>
      </c>
    </row>
    <row r="2793" spans="2:8" x14ac:dyDescent="0.25">
      <c r="B2793" s="33" t="s">
        <v>29</v>
      </c>
      <c r="C2793" s="36" t="str">
        <f ca="1">VLOOKUP(Tabla1[[#This Row],[Cuenta]],TABLAS!$C:$D,2,0)</f>
        <v>GESTIÓN</v>
      </c>
      <c r="D2793" s="33" t="s">
        <v>43</v>
      </c>
      <c r="E2793" s="39" t="str">
        <f ca="1">VLOOKUP(RANDBETWEEN(1,65),TABLAS!$B$4:$D$68,2,0)</f>
        <v>Arbitrios municipales</v>
      </c>
      <c r="F2793" s="41">
        <f t="shared" ca="1" si="43"/>
        <v>17555</v>
      </c>
      <c r="G2793" s="41">
        <f ca="1">RANDBETWEEN(70,130)/100*Tabla1[[#This Row],[Valor Meta 2019]]</f>
        <v>20012.699999999997</v>
      </c>
      <c r="H2793" s="40">
        <f ca="1">RANDBETWEEN(70,120)/100*Tabla1[[#This Row],[Valor Real 2019]]</f>
        <v>16610.540999999997</v>
      </c>
    </row>
    <row r="2794" spans="2:8" x14ac:dyDescent="0.25">
      <c r="B2794" s="33" t="s">
        <v>29</v>
      </c>
      <c r="C2794" s="36" t="str">
        <f ca="1">VLOOKUP(Tabla1[[#This Row],[Cuenta]],TABLAS!$C:$D,2,0)</f>
        <v>DEPRECIACIÓN, MAQ Y EQUIPOS</v>
      </c>
      <c r="D2794" s="33" t="s">
        <v>43</v>
      </c>
      <c r="E2794" s="39" t="str">
        <f ca="1">VLOOKUP(RANDBETWEEN(1,65),TABLAS!$B$4:$D$68,2,0)</f>
        <v>Deprec.Equipo de computo leasing</v>
      </c>
      <c r="F2794" s="41">
        <f t="shared" ca="1" si="43"/>
        <v>13166</v>
      </c>
      <c r="G2794" s="41">
        <f ca="1">RANDBETWEEN(70,130)/100*Tabla1[[#This Row],[Valor Meta 2019]]</f>
        <v>12112.720000000001</v>
      </c>
      <c r="H2794" s="40">
        <f ca="1">RANDBETWEEN(70,120)/100*Tabla1[[#This Row],[Valor Real 2019]]</f>
        <v>11507.084000000001</v>
      </c>
    </row>
    <row r="2795" spans="2:8" x14ac:dyDescent="0.25">
      <c r="B2795" s="33" t="s">
        <v>29</v>
      </c>
      <c r="C2795" s="36" t="str">
        <f ca="1">VLOOKUP(Tabla1[[#This Row],[Cuenta]],TABLAS!$C:$D,2,0)</f>
        <v>DEPRECIACIÓN, MAQ Y EQUIPOS</v>
      </c>
      <c r="D2795" s="33" t="s">
        <v>43</v>
      </c>
      <c r="E2795" s="39" t="str">
        <f ca="1">VLOOKUP(RANDBETWEEN(1,65),TABLAS!$B$4:$D$68,2,0)</f>
        <v>Amortiz.Software Costo</v>
      </c>
      <c r="F2795" s="41">
        <f t="shared" ca="1" si="43"/>
        <v>26558</v>
      </c>
      <c r="G2795" s="41">
        <f ca="1">RANDBETWEEN(70,130)/100*Tabla1[[#This Row],[Valor Meta 2019]]</f>
        <v>20980.82</v>
      </c>
      <c r="H2795" s="40">
        <f ca="1">RANDBETWEEN(70,120)/100*Tabla1[[#This Row],[Valor Real 2019]]</f>
        <v>22659.285600000003</v>
      </c>
    </row>
    <row r="2796" spans="2:8" x14ac:dyDescent="0.25">
      <c r="B2796" s="33" t="s">
        <v>29</v>
      </c>
      <c r="C2796" s="36" t="str">
        <f ca="1">VLOOKUP(Tabla1[[#This Row],[Cuenta]],TABLAS!$C:$D,2,0)</f>
        <v>DEPRECIACIÓN, MAQ Y EQUIPOS</v>
      </c>
      <c r="D2796" s="33" t="s">
        <v>43</v>
      </c>
      <c r="E2796" s="39" t="str">
        <f ca="1">VLOOKUP(RANDBETWEEN(1,65),TABLAS!$B$4:$D$68,2,0)</f>
        <v>Deprec.Equipo de computo leasing</v>
      </c>
      <c r="F2796" s="41">
        <f t="shared" ca="1" si="43"/>
        <v>27250</v>
      </c>
      <c r="G2796" s="41">
        <f ca="1">RANDBETWEEN(70,130)/100*Tabla1[[#This Row],[Valor Meta 2019]]</f>
        <v>34880</v>
      </c>
      <c r="H2796" s="40">
        <f ca="1">RANDBETWEEN(70,120)/100*Tabla1[[#This Row],[Valor Real 2019]]</f>
        <v>40809.599999999999</v>
      </c>
    </row>
    <row r="2797" spans="2:8" x14ac:dyDescent="0.25">
      <c r="B2797" s="33" t="s">
        <v>29</v>
      </c>
      <c r="C2797" s="36" t="str">
        <f ca="1">VLOOKUP(Tabla1[[#This Row],[Cuenta]],TABLAS!$C:$D,2,0)</f>
        <v>PERSONAL</v>
      </c>
      <c r="D2797" s="33" t="s">
        <v>43</v>
      </c>
      <c r="E2797" s="39" t="str">
        <f ca="1">VLOOKUP(RANDBETWEEN(1,65),TABLAS!$B$4:$D$68,2,0)</f>
        <v>Incentivo por cese</v>
      </c>
      <c r="F2797" s="41">
        <f t="shared" ca="1" si="43"/>
        <v>20216</v>
      </c>
      <c r="G2797" s="41">
        <f ca="1">RANDBETWEEN(70,130)/100*Tabla1[[#This Row],[Valor Meta 2019]]</f>
        <v>14555.519999999999</v>
      </c>
      <c r="H2797" s="40">
        <f ca="1">RANDBETWEEN(70,120)/100*Tabla1[[#This Row],[Valor Real 2019]]</f>
        <v>14555.519999999999</v>
      </c>
    </row>
    <row r="2798" spans="2:8" x14ac:dyDescent="0.25">
      <c r="B2798" s="33" t="s">
        <v>29</v>
      </c>
      <c r="C2798" s="36" t="str">
        <f ca="1">VLOOKUP(Tabla1[[#This Row],[Cuenta]],TABLAS!$C:$D,2,0)</f>
        <v>DEPRECIACIÓN, MAQ Y EQUIPOS</v>
      </c>
      <c r="D2798" s="33" t="s">
        <v>43</v>
      </c>
      <c r="E2798" s="39" t="str">
        <f ca="1">VLOOKUP(RANDBETWEEN(1,65),TABLAS!$B$4:$D$68,2,0)</f>
        <v>Deprec.Equipo de transporte leasing</v>
      </c>
      <c r="F2798" s="41">
        <f t="shared" ca="1" si="43"/>
        <v>11027</v>
      </c>
      <c r="G2798" s="41">
        <f ca="1">RANDBETWEEN(70,130)/100*Tabla1[[#This Row],[Valor Meta 2019]]</f>
        <v>11027</v>
      </c>
      <c r="H2798" s="40">
        <f ca="1">RANDBETWEEN(70,120)/100*Tabla1[[#This Row],[Valor Real 2019]]</f>
        <v>11909.160000000002</v>
      </c>
    </row>
    <row r="2799" spans="2:8" x14ac:dyDescent="0.25">
      <c r="B2799" s="33" t="s">
        <v>29</v>
      </c>
      <c r="C2799" s="36" t="str">
        <f ca="1">VLOOKUP(Tabla1[[#This Row],[Cuenta]],TABLAS!$C:$D,2,0)</f>
        <v>DEPRECIACIÓN, MAQ Y EQUIPOS</v>
      </c>
      <c r="D2799" s="33" t="s">
        <v>38</v>
      </c>
      <c r="E2799" s="39" t="str">
        <f ca="1">VLOOKUP(RANDBETWEEN(1,65),TABLAS!$B$4:$D$68,2,0)</f>
        <v>Deprec.Edificaciones Costo</v>
      </c>
      <c r="F2799" s="41">
        <f t="shared" ca="1" si="43"/>
        <v>11914</v>
      </c>
      <c r="G2799" s="41">
        <f ca="1">RANDBETWEEN(70,130)/100*Tabla1[[#This Row],[Valor Meta 2019]]</f>
        <v>12747.980000000001</v>
      </c>
      <c r="H2799" s="40">
        <f ca="1">RANDBETWEEN(70,120)/100*Tabla1[[#This Row],[Valor Real 2019]]</f>
        <v>14022.778000000002</v>
      </c>
    </row>
    <row r="2800" spans="2:8" x14ac:dyDescent="0.25">
      <c r="B2800" s="33" t="s">
        <v>29</v>
      </c>
      <c r="C2800" s="36" t="str">
        <f ca="1">VLOOKUP(Tabla1[[#This Row],[Cuenta]],TABLAS!$C:$D,2,0)</f>
        <v>SERVICIOS DE TERCEROS</v>
      </c>
      <c r="D2800" s="33" t="s">
        <v>38</v>
      </c>
      <c r="E2800" s="39" t="str">
        <f ca="1">VLOOKUP(RANDBETWEEN(1,65),TABLAS!$B$4:$D$68,2,0)</f>
        <v>Vigilancia</v>
      </c>
      <c r="F2800" s="41">
        <f t="shared" ca="1" si="43"/>
        <v>13661</v>
      </c>
      <c r="G2800" s="41">
        <f ca="1">RANDBETWEEN(70,130)/100*Tabla1[[#This Row],[Valor Meta 2019]]</f>
        <v>10245.75</v>
      </c>
      <c r="H2800" s="40">
        <f ca="1">RANDBETWEEN(70,120)/100*Tabla1[[#This Row],[Valor Real 2019]]</f>
        <v>9118.7175000000007</v>
      </c>
    </row>
    <row r="2801" spans="2:8" x14ac:dyDescent="0.25">
      <c r="B2801" s="33" t="s">
        <v>29</v>
      </c>
      <c r="C2801" s="36" t="str">
        <f ca="1">VLOOKUP(Tabla1[[#This Row],[Cuenta]],TABLAS!$C:$D,2,0)</f>
        <v>DEPRECIACIÓN, MAQ Y EQUIPOS</v>
      </c>
      <c r="D2801" s="33" t="s">
        <v>38</v>
      </c>
      <c r="E2801" s="39" t="str">
        <f ca="1">VLOOKUP(RANDBETWEEN(1,65),TABLAS!$B$4:$D$68,2,0)</f>
        <v>Deprec.Equipo de transporte leasing</v>
      </c>
      <c r="F2801" s="41">
        <f t="shared" ca="1" si="43"/>
        <v>17739</v>
      </c>
      <c r="G2801" s="41">
        <f ca="1">RANDBETWEEN(70,130)/100*Tabla1[[#This Row],[Valor Meta 2019]]</f>
        <v>13304.25</v>
      </c>
      <c r="H2801" s="40">
        <f ca="1">RANDBETWEEN(70,120)/100*Tabla1[[#This Row],[Valor Real 2019]]</f>
        <v>14501.632500000002</v>
      </c>
    </row>
    <row r="2802" spans="2:8" x14ac:dyDescent="0.25">
      <c r="B2802" s="33" t="s">
        <v>29</v>
      </c>
      <c r="C2802" s="36" t="str">
        <f ca="1">VLOOKUP(Tabla1[[#This Row],[Cuenta]],TABLAS!$C:$D,2,0)</f>
        <v>GESTIÓN</v>
      </c>
      <c r="D2802" s="33" t="s">
        <v>38</v>
      </c>
      <c r="E2802" s="39" t="str">
        <f ca="1">VLOOKUP(RANDBETWEEN(1,65),TABLAS!$B$4:$D$68,2,0)</f>
        <v>Sanciones Administra</v>
      </c>
      <c r="F2802" s="41">
        <f t="shared" ca="1" si="43"/>
        <v>29535</v>
      </c>
      <c r="G2802" s="41">
        <f ca="1">RANDBETWEEN(70,130)/100*Tabla1[[#This Row],[Valor Meta 2019]]</f>
        <v>23037.3</v>
      </c>
      <c r="H2802" s="40">
        <f ca="1">RANDBETWEEN(70,120)/100*Tabla1[[#This Row],[Valor Real 2019]]</f>
        <v>23958.792000000001</v>
      </c>
    </row>
    <row r="2803" spans="2:8" x14ac:dyDescent="0.25">
      <c r="B2803" s="33" t="s">
        <v>29</v>
      </c>
      <c r="C2803" s="36" t="str">
        <f ca="1">VLOOKUP(Tabla1[[#This Row],[Cuenta]],TABLAS!$C:$D,2,0)</f>
        <v>DEPRECIACIÓN, MAQ Y EQUIPOS</v>
      </c>
      <c r="D2803" s="33" t="s">
        <v>38</v>
      </c>
      <c r="E2803" s="39" t="str">
        <f ca="1">VLOOKUP(RANDBETWEEN(1,65),TABLAS!$B$4:$D$68,2,0)</f>
        <v>Deprec.Equipo de transporte leasing</v>
      </c>
      <c r="F2803" s="41">
        <f t="shared" ca="1" si="43"/>
        <v>8216</v>
      </c>
      <c r="G2803" s="41">
        <f ca="1">RANDBETWEEN(70,130)/100*Tabla1[[#This Row],[Valor Meta 2019]]</f>
        <v>9037.6</v>
      </c>
      <c r="H2803" s="40">
        <f ca="1">RANDBETWEEN(70,120)/100*Tabla1[[#This Row],[Valor Real 2019]]</f>
        <v>8043.4640000000009</v>
      </c>
    </row>
    <row r="2804" spans="2:8" x14ac:dyDescent="0.25">
      <c r="B2804" s="33" t="s">
        <v>29</v>
      </c>
      <c r="C2804" s="36" t="str">
        <f ca="1">VLOOKUP(Tabla1[[#This Row],[Cuenta]],TABLAS!$C:$D,2,0)</f>
        <v>PERSONAL</v>
      </c>
      <c r="D2804" s="33" t="s">
        <v>38</v>
      </c>
      <c r="E2804" s="39" t="str">
        <f ca="1">VLOOKUP(RANDBETWEEN(1,65),TABLAS!$B$4:$D$68,2,0)</f>
        <v>Gratif. Ordinarias Empleados</v>
      </c>
      <c r="F2804" s="41">
        <f t="shared" ca="1" si="43"/>
        <v>26208</v>
      </c>
      <c r="G2804" s="41">
        <f ca="1">RANDBETWEEN(70,130)/100*Tabla1[[#This Row],[Valor Meta 2019]]</f>
        <v>26994.240000000002</v>
      </c>
      <c r="H2804" s="40">
        <f ca="1">RANDBETWEEN(70,120)/100*Tabla1[[#This Row],[Valor Real 2019]]</f>
        <v>30773.4336</v>
      </c>
    </row>
    <row r="2805" spans="2:8" x14ac:dyDescent="0.25">
      <c r="B2805" s="33" t="s">
        <v>29</v>
      </c>
      <c r="C2805" s="36" t="str">
        <f ca="1">VLOOKUP(Tabla1[[#This Row],[Cuenta]],TABLAS!$C:$D,2,0)</f>
        <v>SERVICIOS DE TERCEROS</v>
      </c>
      <c r="D2805" s="33" t="s">
        <v>39</v>
      </c>
      <c r="E2805" s="39" t="str">
        <f ca="1">VLOOKUP(RANDBETWEEN(1,65),TABLAS!$B$4:$D$68,2,0)</f>
        <v>Agua</v>
      </c>
      <c r="F2805" s="41">
        <f t="shared" ca="1" si="43"/>
        <v>10770</v>
      </c>
      <c r="G2805" s="41">
        <f ca="1">RANDBETWEEN(70,130)/100*Tabla1[[#This Row],[Valor Meta 2019]]</f>
        <v>9477.6</v>
      </c>
      <c r="H2805" s="40">
        <f ca="1">RANDBETWEEN(70,120)/100*Tabla1[[#This Row],[Valor Real 2019]]</f>
        <v>9193.2720000000008</v>
      </c>
    </row>
    <row r="2806" spans="2:8" x14ac:dyDescent="0.25">
      <c r="B2806" s="33" t="s">
        <v>29</v>
      </c>
      <c r="C2806" s="36" t="str">
        <f ca="1">VLOOKUP(Tabla1[[#This Row],[Cuenta]],TABLAS!$C:$D,2,0)</f>
        <v>GESTIÓN</v>
      </c>
      <c r="D2806" s="33" t="s">
        <v>39</v>
      </c>
      <c r="E2806" s="39" t="str">
        <f ca="1">VLOOKUP(RANDBETWEEN(1,65),TABLAS!$B$4:$D$68,2,0)</f>
        <v>SOAT</v>
      </c>
      <c r="F2806" s="41">
        <f t="shared" ca="1" si="43"/>
        <v>9243</v>
      </c>
      <c r="G2806" s="41">
        <f ca="1">RANDBETWEEN(70,130)/100*Tabla1[[#This Row],[Valor Meta 2019]]</f>
        <v>8318.7000000000007</v>
      </c>
      <c r="H2806" s="40">
        <f ca="1">RANDBETWEEN(70,120)/100*Tabla1[[#This Row],[Valor Real 2019]]</f>
        <v>7819.5780000000004</v>
      </c>
    </row>
    <row r="2807" spans="2:8" x14ac:dyDescent="0.25">
      <c r="B2807" s="33" t="s">
        <v>29</v>
      </c>
      <c r="C2807" s="36" t="str">
        <f ca="1">VLOOKUP(Tabla1[[#This Row],[Cuenta]],TABLAS!$C:$D,2,0)</f>
        <v>DEPRECIACIÓN, MAQ Y EQUIPOS</v>
      </c>
      <c r="D2807" s="33" t="s">
        <v>39</v>
      </c>
      <c r="E2807" s="39" t="str">
        <f ca="1">VLOOKUP(RANDBETWEEN(1,65),TABLAS!$B$4:$D$68,2,0)</f>
        <v>Deprec.Edificaciones Costo</v>
      </c>
      <c r="F2807" s="41">
        <f t="shared" ca="1" si="43"/>
        <v>23915</v>
      </c>
      <c r="G2807" s="41">
        <f ca="1">RANDBETWEEN(70,130)/100*Tabla1[[#This Row],[Valor Meta 2019]]</f>
        <v>29654.6</v>
      </c>
      <c r="H2807" s="40">
        <f ca="1">RANDBETWEEN(70,120)/100*Tabla1[[#This Row],[Valor Real 2019]]</f>
        <v>33213.152000000002</v>
      </c>
    </row>
    <row r="2808" spans="2:8" x14ac:dyDescent="0.25">
      <c r="B2808" s="33" t="s">
        <v>29</v>
      </c>
      <c r="C2808" s="36" t="str">
        <f ca="1">VLOOKUP(Tabla1[[#This Row],[Cuenta]],TABLAS!$C:$D,2,0)</f>
        <v>SERVICIOS DE TERCEROS</v>
      </c>
      <c r="D2808" s="33" t="s">
        <v>39</v>
      </c>
      <c r="E2808" s="39" t="str">
        <f ca="1">VLOOKUP(RANDBETWEEN(1,65),TABLAS!$B$4:$D$68,2,0)</f>
        <v>Limpieza</v>
      </c>
      <c r="F2808" s="41">
        <f t="shared" ca="1" si="43"/>
        <v>12866</v>
      </c>
      <c r="G2808" s="41">
        <f ca="1">RANDBETWEEN(70,130)/100*Tabla1[[#This Row],[Valor Meta 2019]]</f>
        <v>10807.439999999999</v>
      </c>
      <c r="H2808" s="40">
        <f ca="1">RANDBETWEEN(70,120)/100*Tabla1[[#This Row],[Valor Real 2019]]</f>
        <v>10591.291199999998</v>
      </c>
    </row>
    <row r="2809" spans="2:8" x14ac:dyDescent="0.25">
      <c r="B2809" s="33" t="s">
        <v>29</v>
      </c>
      <c r="C2809" s="36" t="str">
        <f ca="1">VLOOKUP(Tabla1[[#This Row],[Cuenta]],TABLAS!$C:$D,2,0)</f>
        <v>PERSONAL</v>
      </c>
      <c r="D2809" s="33" t="s">
        <v>39</v>
      </c>
      <c r="E2809" s="39" t="str">
        <f ca="1">VLOOKUP(RANDBETWEEN(1,65),TABLAS!$B$4:$D$68,2,0)</f>
        <v>CTS-Compensación por tiempo de servicio</v>
      </c>
      <c r="F2809" s="41">
        <f t="shared" ca="1" si="43"/>
        <v>20484</v>
      </c>
      <c r="G2809" s="41">
        <f ca="1">RANDBETWEEN(70,130)/100*Tabla1[[#This Row],[Valor Meta 2019]]</f>
        <v>15363</v>
      </c>
      <c r="H2809" s="40">
        <f ca="1">RANDBETWEEN(70,120)/100*Tabla1[[#This Row],[Valor Real 2019]]</f>
        <v>11522.25</v>
      </c>
    </row>
    <row r="2810" spans="2:8" x14ac:dyDescent="0.25">
      <c r="B2810" s="33" t="s">
        <v>29</v>
      </c>
      <c r="C2810" s="36" t="str">
        <f ca="1">VLOOKUP(Tabla1[[#This Row],[Cuenta]],TABLAS!$C:$D,2,0)</f>
        <v>DEPRECIACIÓN, MAQ Y EQUIPOS</v>
      </c>
      <c r="D2810" s="33" t="s">
        <v>39</v>
      </c>
      <c r="E2810" s="39" t="str">
        <f ca="1">VLOOKUP(RANDBETWEEN(1,65),TABLAS!$B$4:$D$68,2,0)</f>
        <v>Deprc.Muebles y enseres leasing</v>
      </c>
      <c r="F2810" s="41">
        <f t="shared" ca="1" si="43"/>
        <v>20468</v>
      </c>
      <c r="G2810" s="41">
        <f ca="1">RANDBETWEEN(70,130)/100*Tabla1[[#This Row],[Valor Meta 2019]]</f>
        <v>24152.239999999998</v>
      </c>
      <c r="H2810" s="40">
        <f ca="1">RANDBETWEEN(70,120)/100*Tabla1[[#This Row],[Valor Real 2019]]</f>
        <v>28741.165599999997</v>
      </c>
    </row>
    <row r="2811" spans="2:8" x14ac:dyDescent="0.25">
      <c r="B2811" s="33" t="s">
        <v>29</v>
      </c>
      <c r="C2811" s="36" t="str">
        <f ca="1">VLOOKUP(Tabla1[[#This Row],[Cuenta]],TABLAS!$C:$D,2,0)</f>
        <v>GESTIÓN</v>
      </c>
      <c r="D2811" s="33" t="s">
        <v>39</v>
      </c>
      <c r="E2811" s="39" t="str">
        <f ca="1">VLOOKUP(RANDBETWEEN(1,65),TABLAS!$B$4:$D$68,2,0)</f>
        <v>Seguros-Responsabilidad civil</v>
      </c>
      <c r="F2811" s="41">
        <f t="shared" ca="1" si="43"/>
        <v>11090</v>
      </c>
      <c r="G2811" s="41">
        <f ca="1">RANDBETWEEN(70,130)/100*Tabla1[[#This Row],[Valor Meta 2019]]</f>
        <v>13308</v>
      </c>
      <c r="H2811" s="40">
        <f ca="1">RANDBETWEEN(70,120)/100*Tabla1[[#This Row],[Valor Real 2019]]</f>
        <v>12775.68</v>
      </c>
    </row>
    <row r="2812" spans="2:8" x14ac:dyDescent="0.25">
      <c r="B2812" s="33" t="s">
        <v>29</v>
      </c>
      <c r="C2812" s="36" t="str">
        <f ca="1">VLOOKUP(Tabla1[[#This Row],[Cuenta]],TABLAS!$C:$D,2,0)</f>
        <v>GESTIÓN</v>
      </c>
      <c r="D2812" s="33" t="s">
        <v>39</v>
      </c>
      <c r="E2812" s="39" t="str">
        <f ca="1">VLOOKUP(RANDBETWEEN(1,65),TABLAS!$B$4:$D$68,2,0)</f>
        <v>SOAT</v>
      </c>
      <c r="F2812" s="41">
        <f t="shared" ca="1" si="43"/>
        <v>21145</v>
      </c>
      <c r="G2812" s="41">
        <f ca="1">RANDBETWEEN(70,130)/100*Tabla1[[#This Row],[Valor Meta 2019]]</f>
        <v>17338.899999999998</v>
      </c>
      <c r="H2812" s="40">
        <f ca="1">RANDBETWEEN(70,120)/100*Tabla1[[#This Row],[Valor Real 2019]]</f>
        <v>12830.785999999998</v>
      </c>
    </row>
    <row r="2813" spans="2:8" x14ac:dyDescent="0.25">
      <c r="B2813" s="33" t="s">
        <v>29</v>
      </c>
      <c r="C2813" s="36" t="str">
        <f ca="1">VLOOKUP(Tabla1[[#This Row],[Cuenta]],TABLAS!$C:$D,2,0)</f>
        <v>PERSONAL</v>
      </c>
      <c r="D2813" s="33" t="s">
        <v>39</v>
      </c>
      <c r="E2813" s="39" t="str">
        <f ca="1">VLOOKUP(RANDBETWEEN(1,65),TABLAS!$B$4:$D$68,2,0)</f>
        <v>Indemnizacion Despido Arbitrario</v>
      </c>
      <c r="F2813" s="41">
        <f t="shared" ca="1" si="43"/>
        <v>19986</v>
      </c>
      <c r="G2813" s="41">
        <f ca="1">RANDBETWEEN(70,130)/100*Tabla1[[#This Row],[Valor Meta 2019]]</f>
        <v>24982.5</v>
      </c>
      <c r="H2813" s="40">
        <f ca="1">RANDBETWEEN(70,120)/100*Tabla1[[#This Row],[Valor Real 2019]]</f>
        <v>23983.200000000001</v>
      </c>
    </row>
    <row r="2814" spans="2:8" x14ac:dyDescent="0.25">
      <c r="B2814" s="33" t="s">
        <v>29</v>
      </c>
      <c r="C2814" s="36" t="str">
        <f ca="1">VLOOKUP(Tabla1[[#This Row],[Cuenta]],TABLAS!$C:$D,2,0)</f>
        <v>PERSONAL</v>
      </c>
      <c r="D2814" s="33" t="s">
        <v>39</v>
      </c>
      <c r="E2814" s="39" t="str">
        <f ca="1">VLOOKUP(RANDBETWEEN(1,65),TABLAS!$B$4:$D$68,2,0)</f>
        <v>Participacion de utilidades</v>
      </c>
      <c r="F2814" s="41">
        <f t="shared" ca="1" si="43"/>
        <v>28944</v>
      </c>
      <c r="G2814" s="41">
        <f ca="1">RANDBETWEEN(70,130)/100*Tabla1[[#This Row],[Valor Meta 2019]]</f>
        <v>35601.120000000003</v>
      </c>
      <c r="H2814" s="40">
        <f ca="1">RANDBETWEEN(70,120)/100*Tabla1[[#This Row],[Valor Real 2019]]</f>
        <v>40941.288</v>
      </c>
    </row>
    <row r="2815" spans="2:8" x14ac:dyDescent="0.25">
      <c r="B2815" s="33" t="s">
        <v>29</v>
      </c>
      <c r="C2815" s="36" t="str">
        <f ca="1">VLOOKUP(Tabla1[[#This Row],[Cuenta]],TABLAS!$C:$D,2,0)</f>
        <v>PERSONAL</v>
      </c>
      <c r="D2815" s="33" t="s">
        <v>39</v>
      </c>
      <c r="E2815" s="39" t="str">
        <f ca="1">VLOOKUP(RANDBETWEEN(1,65),TABLAS!$B$4:$D$68,2,0)</f>
        <v>Tickets de alimentos</v>
      </c>
      <c r="F2815" s="41">
        <f t="shared" ca="1" si="43"/>
        <v>11123</v>
      </c>
      <c r="G2815" s="41">
        <f ca="1">RANDBETWEEN(70,130)/100*Tabla1[[#This Row],[Valor Meta 2019]]</f>
        <v>13570.06</v>
      </c>
      <c r="H2815" s="40">
        <f ca="1">RANDBETWEEN(70,120)/100*Tabla1[[#This Row],[Valor Real 2019]]</f>
        <v>14384.2636</v>
      </c>
    </row>
    <row r="2816" spans="2:8" x14ac:dyDescent="0.25">
      <c r="B2816" s="33" t="s">
        <v>29</v>
      </c>
      <c r="C2816" s="36" t="str">
        <f ca="1">VLOOKUP(Tabla1[[#This Row],[Cuenta]],TABLAS!$C:$D,2,0)</f>
        <v>SERVICIOS DE TERCEROS</v>
      </c>
      <c r="D2816" s="33" t="s">
        <v>39</v>
      </c>
      <c r="E2816" s="39" t="str">
        <f ca="1">VLOOKUP(RANDBETWEEN(1,65),TABLAS!$B$4:$D$68,2,0)</f>
        <v>Reparaciones Vehiculos</v>
      </c>
      <c r="F2816" s="41">
        <f t="shared" ca="1" si="43"/>
        <v>19310</v>
      </c>
      <c r="G2816" s="41">
        <f ca="1">RANDBETWEEN(70,130)/100*Tabla1[[#This Row],[Valor Meta 2019]]</f>
        <v>17572.100000000002</v>
      </c>
      <c r="H2816" s="40">
        <f ca="1">RANDBETWEEN(70,120)/100*Tabla1[[#This Row],[Valor Real 2019]]</f>
        <v>16342.053000000004</v>
      </c>
    </row>
    <row r="2817" spans="2:8" x14ac:dyDescent="0.25">
      <c r="B2817" s="33" t="s">
        <v>29</v>
      </c>
      <c r="C2817" s="36" t="str">
        <f ca="1">VLOOKUP(Tabla1[[#This Row],[Cuenta]],TABLAS!$C:$D,2,0)</f>
        <v>SERVICIOS DE TERCEROS</v>
      </c>
      <c r="D2817" s="33" t="s">
        <v>39</v>
      </c>
      <c r="E2817" s="39" t="str">
        <f ca="1">VLOOKUP(RANDBETWEEN(1,65),TABLAS!$B$4:$D$68,2,0)</f>
        <v>Courier</v>
      </c>
      <c r="F2817" s="41">
        <f t="shared" ca="1" si="43"/>
        <v>9590</v>
      </c>
      <c r="G2817" s="41">
        <f ca="1">RANDBETWEEN(70,130)/100*Tabla1[[#This Row],[Valor Meta 2019]]</f>
        <v>6713</v>
      </c>
      <c r="H2817" s="40">
        <f ca="1">RANDBETWEEN(70,120)/100*Tabla1[[#This Row],[Valor Real 2019]]</f>
        <v>5169.01</v>
      </c>
    </row>
    <row r="2818" spans="2:8" x14ac:dyDescent="0.25">
      <c r="B2818" s="33" t="s">
        <v>29</v>
      </c>
      <c r="C2818" s="36" t="str">
        <f ca="1">VLOOKUP(Tabla1[[#This Row],[Cuenta]],TABLAS!$C:$D,2,0)</f>
        <v>SERVICIOS DE TERCEROS</v>
      </c>
      <c r="D2818" s="33" t="s">
        <v>39</v>
      </c>
      <c r="E2818" s="39" t="str">
        <f ca="1">VLOOKUP(RANDBETWEEN(1,65),TABLAS!$B$4:$D$68,2,0)</f>
        <v>Mantenimiento / Reparaciones</v>
      </c>
      <c r="F2818" s="41">
        <f t="shared" ca="1" si="43"/>
        <v>9690</v>
      </c>
      <c r="G2818" s="41">
        <f ca="1">RANDBETWEEN(70,130)/100*Tabla1[[#This Row],[Valor Meta 2019]]</f>
        <v>6879.9</v>
      </c>
      <c r="H2818" s="40">
        <f ca="1">RANDBETWEEN(70,120)/100*Tabla1[[#This Row],[Valor Real 2019]]</f>
        <v>7361.4930000000004</v>
      </c>
    </row>
    <row r="2819" spans="2:8" x14ac:dyDescent="0.25">
      <c r="B2819" s="33" t="s">
        <v>29</v>
      </c>
      <c r="C2819" s="36" t="str">
        <f ca="1">VLOOKUP(Tabla1[[#This Row],[Cuenta]],TABLAS!$C:$D,2,0)</f>
        <v>SERVICIOS DE TERCEROS</v>
      </c>
      <c r="D2819" s="33" t="s">
        <v>40</v>
      </c>
      <c r="E2819" s="39" t="str">
        <f ca="1">VLOOKUP(RANDBETWEEN(1,65),TABLAS!$B$4:$D$68,2,0)</f>
        <v>Energia Electrica</v>
      </c>
      <c r="F2819" s="41">
        <f t="shared" ca="1" si="43"/>
        <v>28616</v>
      </c>
      <c r="G2819" s="41">
        <f ca="1">RANDBETWEEN(70,130)/100*Tabla1[[#This Row],[Valor Meta 2019]]</f>
        <v>21175.84</v>
      </c>
      <c r="H2819" s="40">
        <f ca="1">RANDBETWEEN(70,120)/100*Tabla1[[#This Row],[Valor Real 2019]]</f>
        <v>16940.672000000002</v>
      </c>
    </row>
    <row r="2820" spans="2:8" x14ac:dyDescent="0.25">
      <c r="B2820" s="33" t="s">
        <v>29</v>
      </c>
      <c r="C2820" s="36" t="str">
        <f ca="1">VLOOKUP(Tabla1[[#This Row],[Cuenta]],TABLAS!$C:$D,2,0)</f>
        <v>SERVICIOS DE TERCEROS</v>
      </c>
      <c r="D2820" s="33" t="s">
        <v>40</v>
      </c>
      <c r="E2820" s="39" t="str">
        <f ca="1">VLOOKUP(RANDBETWEEN(1,65),TABLAS!$B$4:$D$68,2,0)</f>
        <v>Courier</v>
      </c>
      <c r="F2820" s="41">
        <f t="shared" ca="1" si="43"/>
        <v>11336</v>
      </c>
      <c r="G2820" s="41">
        <f ca="1">RANDBETWEEN(70,130)/100*Tabla1[[#This Row],[Valor Meta 2019]]</f>
        <v>11449.36</v>
      </c>
      <c r="H2820" s="40">
        <f ca="1">RANDBETWEEN(70,120)/100*Tabla1[[#This Row],[Valor Real 2019]]</f>
        <v>8587.02</v>
      </c>
    </row>
    <row r="2821" spans="2:8" x14ac:dyDescent="0.25">
      <c r="B2821" s="33" t="s">
        <v>29</v>
      </c>
      <c r="C2821" s="36" t="str">
        <f ca="1">VLOOKUP(Tabla1[[#This Row],[Cuenta]],TABLAS!$C:$D,2,0)</f>
        <v>DEPRECIACIÓN, MAQ Y EQUIPOS</v>
      </c>
      <c r="D2821" s="33" t="s">
        <v>40</v>
      </c>
      <c r="E2821" s="39" t="str">
        <f ca="1">VLOOKUP(RANDBETWEEN(1,65),TABLAS!$B$4:$D$68,2,0)</f>
        <v>Deprec.Maquinarias Costo</v>
      </c>
      <c r="F2821" s="41">
        <f t="shared" ca="1" si="43"/>
        <v>19340</v>
      </c>
      <c r="G2821" s="41">
        <f ca="1">RANDBETWEEN(70,130)/100*Tabla1[[#This Row],[Valor Meta 2019]]</f>
        <v>19146.599999999999</v>
      </c>
      <c r="H2821" s="40">
        <f ca="1">RANDBETWEEN(70,120)/100*Tabla1[[#This Row],[Valor Real 2019]]</f>
        <v>18189.269999999997</v>
      </c>
    </row>
    <row r="2822" spans="2:8" x14ac:dyDescent="0.25">
      <c r="B2822" s="33" t="s">
        <v>29</v>
      </c>
      <c r="C2822" s="36" t="str">
        <f ca="1">VLOOKUP(Tabla1[[#This Row],[Cuenta]],TABLAS!$C:$D,2,0)</f>
        <v>PERSONAL</v>
      </c>
      <c r="D2822" s="33" t="s">
        <v>40</v>
      </c>
      <c r="E2822" s="39" t="str">
        <f ca="1">VLOOKUP(RANDBETWEEN(1,65),TABLAS!$B$4:$D$68,2,0)</f>
        <v>Tickets de alimentos</v>
      </c>
      <c r="F2822" s="41">
        <f t="shared" ref="F2822:F2885" ca="1" si="44">RANDBETWEEN(8000,30000)</f>
        <v>9566</v>
      </c>
      <c r="G2822" s="41">
        <f ca="1">RANDBETWEEN(70,130)/100*Tabla1[[#This Row],[Valor Meta 2019]]</f>
        <v>12244.48</v>
      </c>
      <c r="H2822" s="40">
        <f ca="1">RANDBETWEEN(70,120)/100*Tabla1[[#This Row],[Valor Real 2019]]</f>
        <v>10162.918399999999</v>
      </c>
    </row>
    <row r="2823" spans="2:8" x14ac:dyDescent="0.25">
      <c r="B2823" s="33" t="s">
        <v>29</v>
      </c>
      <c r="C2823" s="36" t="str">
        <f ca="1">VLOOKUP(Tabla1[[#This Row],[Cuenta]],TABLAS!$C:$D,2,0)</f>
        <v>SERVICIOS DE TERCEROS</v>
      </c>
      <c r="D2823" s="33" t="s">
        <v>40</v>
      </c>
      <c r="E2823" s="39" t="str">
        <f ca="1">VLOOKUP(RANDBETWEEN(1,65),TABLAS!$B$4:$D$68,2,0)</f>
        <v>Mantenimiento / Reparaciones</v>
      </c>
      <c r="F2823" s="41">
        <f t="shared" ca="1" si="44"/>
        <v>15711</v>
      </c>
      <c r="G2823" s="41">
        <f ca="1">RANDBETWEEN(70,130)/100*Tabla1[[#This Row],[Valor Meta 2019]]</f>
        <v>18696.09</v>
      </c>
      <c r="H2823" s="40">
        <f ca="1">RANDBETWEEN(70,120)/100*Tabla1[[#This Row],[Valor Real 2019]]</f>
        <v>21874.425299999999</v>
      </c>
    </row>
    <row r="2824" spans="2:8" x14ac:dyDescent="0.25">
      <c r="B2824" s="33" t="s">
        <v>29</v>
      </c>
      <c r="C2824" s="36" t="str">
        <f ca="1">VLOOKUP(Tabla1[[#This Row],[Cuenta]],TABLAS!$C:$D,2,0)</f>
        <v>GESTIÓN</v>
      </c>
      <c r="D2824" s="33" t="s">
        <v>40</v>
      </c>
      <c r="E2824" s="39" t="str">
        <f ca="1">VLOOKUP(RANDBETWEEN(1,65),TABLAS!$B$4:$D$68,2,0)</f>
        <v>Sanciones Administra</v>
      </c>
      <c r="F2824" s="41">
        <f t="shared" ca="1" si="44"/>
        <v>23934</v>
      </c>
      <c r="G2824" s="41">
        <f ca="1">RANDBETWEEN(70,130)/100*Tabla1[[#This Row],[Valor Meta 2019]]</f>
        <v>26327.4</v>
      </c>
      <c r="H2824" s="40">
        <f ca="1">RANDBETWEEN(70,120)/100*Tabla1[[#This Row],[Valor Real 2019]]</f>
        <v>22378.29</v>
      </c>
    </row>
    <row r="2825" spans="2:8" x14ac:dyDescent="0.25">
      <c r="B2825" s="33" t="s">
        <v>29</v>
      </c>
      <c r="C2825" s="36" t="str">
        <f ca="1">VLOOKUP(Tabla1[[#This Row],[Cuenta]],TABLAS!$C:$D,2,0)</f>
        <v>PERSONAL</v>
      </c>
      <c r="D2825" s="33" t="s">
        <v>40</v>
      </c>
      <c r="E2825" s="39" t="str">
        <f ca="1">VLOOKUP(RANDBETWEEN(1,65),TABLAS!$B$4:$D$68,2,0)</f>
        <v>Seguro de vida</v>
      </c>
      <c r="F2825" s="41">
        <f t="shared" ca="1" si="44"/>
        <v>20129</v>
      </c>
      <c r="G2825" s="41">
        <f ca="1">RANDBETWEEN(70,130)/100*Tabla1[[#This Row],[Valor Meta 2019]]</f>
        <v>15700.62</v>
      </c>
      <c r="H2825" s="40">
        <f ca="1">RANDBETWEEN(70,120)/100*Tabla1[[#This Row],[Valor Real 2019]]</f>
        <v>14758.5828</v>
      </c>
    </row>
    <row r="2826" spans="2:8" x14ac:dyDescent="0.25">
      <c r="B2826" s="33" t="s">
        <v>29</v>
      </c>
      <c r="C2826" s="36" t="str">
        <f ca="1">VLOOKUP(Tabla1[[#This Row],[Cuenta]],TABLAS!$C:$D,2,0)</f>
        <v>SERVICIOS DE TERCEROS</v>
      </c>
      <c r="D2826" s="33" t="s">
        <v>40</v>
      </c>
      <c r="E2826" s="39" t="str">
        <f ca="1">VLOOKUP(RANDBETWEEN(1,65),TABLAS!$B$4:$D$68,2,0)</f>
        <v>Limpieza</v>
      </c>
      <c r="F2826" s="41">
        <f t="shared" ca="1" si="44"/>
        <v>8369</v>
      </c>
      <c r="G2826" s="41">
        <f ca="1">RANDBETWEEN(70,130)/100*Tabla1[[#This Row],[Valor Meta 2019]]</f>
        <v>8034.24</v>
      </c>
      <c r="H2826" s="40">
        <f ca="1">RANDBETWEEN(70,120)/100*Tabla1[[#This Row],[Valor Real 2019]]</f>
        <v>5623.9679999999998</v>
      </c>
    </row>
    <row r="2827" spans="2:8" x14ac:dyDescent="0.25">
      <c r="B2827" s="33" t="s">
        <v>29</v>
      </c>
      <c r="C2827" s="36" t="str">
        <f ca="1">VLOOKUP(Tabla1[[#This Row],[Cuenta]],TABLAS!$C:$D,2,0)</f>
        <v>SERVICIOS DE TERCEROS</v>
      </c>
      <c r="D2827" s="33" t="s">
        <v>41</v>
      </c>
      <c r="E2827" s="39" t="str">
        <f ca="1">VLOOKUP(RANDBETWEEN(1,65),TABLAS!$B$4:$D$68,2,0)</f>
        <v>Servicio de personal (service)</v>
      </c>
      <c r="F2827" s="41">
        <f t="shared" ca="1" si="44"/>
        <v>11993</v>
      </c>
      <c r="G2827" s="41">
        <f ca="1">RANDBETWEEN(70,130)/100*Tabla1[[#This Row],[Valor Meta 2019]]</f>
        <v>13072.37</v>
      </c>
      <c r="H2827" s="40">
        <f ca="1">RANDBETWEEN(70,120)/100*Tabla1[[#This Row],[Valor Real 2019]]</f>
        <v>14248.883300000001</v>
      </c>
    </row>
    <row r="2828" spans="2:8" x14ac:dyDescent="0.25">
      <c r="B2828" s="33" t="s">
        <v>29</v>
      </c>
      <c r="C2828" s="36" t="str">
        <f ca="1">VLOOKUP(Tabla1[[#This Row],[Cuenta]],TABLAS!$C:$D,2,0)</f>
        <v>GESTIÓN</v>
      </c>
      <c r="D2828" s="33" t="s">
        <v>41</v>
      </c>
      <c r="E2828" s="39" t="str">
        <f ca="1">VLOOKUP(RANDBETWEEN(1,65),TABLAS!$B$4:$D$68,2,0)</f>
        <v>Costo neto enajenaci¾n</v>
      </c>
      <c r="F2828" s="41">
        <f t="shared" ca="1" si="44"/>
        <v>21775</v>
      </c>
      <c r="G2828" s="41">
        <f ca="1">RANDBETWEEN(70,130)/100*Tabla1[[#This Row],[Valor Meta 2019]]</f>
        <v>16331.25</v>
      </c>
      <c r="H2828" s="40">
        <f ca="1">RANDBETWEEN(70,120)/100*Tabla1[[#This Row],[Valor Real 2019]]</f>
        <v>14044.875</v>
      </c>
    </row>
    <row r="2829" spans="2:8" x14ac:dyDescent="0.25">
      <c r="B2829" s="33" t="s">
        <v>29</v>
      </c>
      <c r="C2829" s="36" t="str">
        <f ca="1">VLOOKUP(Tabla1[[#This Row],[Cuenta]],TABLAS!$C:$D,2,0)</f>
        <v>GESTIÓN</v>
      </c>
      <c r="D2829" s="33" t="s">
        <v>41</v>
      </c>
      <c r="E2829" s="39" t="str">
        <f ca="1">VLOOKUP(RANDBETWEEN(1,65),TABLAS!$B$4:$D$68,2,0)</f>
        <v>Suministros diversos</v>
      </c>
      <c r="F2829" s="41">
        <f t="shared" ca="1" si="44"/>
        <v>22953</v>
      </c>
      <c r="G2829" s="41">
        <f ca="1">RANDBETWEEN(70,130)/100*Tabla1[[#This Row],[Valor Meta 2019]]</f>
        <v>20657.7</v>
      </c>
      <c r="H2829" s="40">
        <f ca="1">RANDBETWEEN(70,120)/100*Tabla1[[#This Row],[Valor Real 2019]]</f>
        <v>24582.663</v>
      </c>
    </row>
    <row r="2830" spans="2:8" x14ac:dyDescent="0.25">
      <c r="B2830" s="33" t="s">
        <v>29</v>
      </c>
      <c r="C2830" s="36" t="str">
        <f ca="1">VLOOKUP(Tabla1[[#This Row],[Cuenta]],TABLAS!$C:$D,2,0)</f>
        <v>DEPRECIACIÓN, MAQ Y EQUIPOS</v>
      </c>
      <c r="D2830" s="33" t="s">
        <v>41</v>
      </c>
      <c r="E2830" s="39" t="str">
        <f ca="1">VLOOKUP(RANDBETWEEN(1,65),TABLAS!$B$4:$D$68,2,0)</f>
        <v>Dperec.Muebles y enseres Costo</v>
      </c>
      <c r="F2830" s="41">
        <f t="shared" ca="1" si="44"/>
        <v>11466</v>
      </c>
      <c r="G2830" s="41">
        <f ca="1">RANDBETWEEN(70,130)/100*Tabla1[[#This Row],[Valor Meta 2019]]</f>
        <v>14905.800000000001</v>
      </c>
      <c r="H2830" s="40">
        <f ca="1">RANDBETWEEN(70,120)/100*Tabla1[[#This Row],[Valor Real 2019]]</f>
        <v>10881.234</v>
      </c>
    </row>
    <row r="2831" spans="2:8" x14ac:dyDescent="0.25">
      <c r="B2831" s="33" t="s">
        <v>29</v>
      </c>
      <c r="C2831" s="36" t="str">
        <f ca="1">VLOOKUP(Tabla1[[#This Row],[Cuenta]],TABLAS!$C:$D,2,0)</f>
        <v>DEPRECIACIÓN, MAQ Y EQUIPOS</v>
      </c>
      <c r="D2831" s="33" t="s">
        <v>41</v>
      </c>
      <c r="E2831" s="39" t="str">
        <f ca="1">VLOOKUP(RANDBETWEEN(1,65),TABLAS!$B$4:$D$68,2,0)</f>
        <v>Depre.Equipos diversos leasing</v>
      </c>
      <c r="F2831" s="41">
        <f t="shared" ca="1" si="44"/>
        <v>24686</v>
      </c>
      <c r="G2831" s="41">
        <f ca="1">RANDBETWEEN(70,130)/100*Tabla1[[#This Row],[Valor Meta 2019]]</f>
        <v>24686</v>
      </c>
      <c r="H2831" s="40">
        <f ca="1">RANDBETWEEN(70,120)/100*Tabla1[[#This Row],[Valor Real 2019]]</f>
        <v>23945.42</v>
      </c>
    </row>
    <row r="2832" spans="2:8" x14ac:dyDescent="0.25">
      <c r="B2832" s="33" t="s">
        <v>29</v>
      </c>
      <c r="C2832" s="36" t="str">
        <f ca="1">VLOOKUP(Tabla1[[#This Row],[Cuenta]],TABLAS!$C:$D,2,0)</f>
        <v>SERVICIOS DE TERCEROS</v>
      </c>
      <c r="D2832" s="33" t="s">
        <v>41</v>
      </c>
      <c r="E2832" s="39" t="str">
        <f ca="1">VLOOKUP(RANDBETWEEN(1,65),TABLAS!$B$4:$D$68,2,0)</f>
        <v>Servicios p·blicos</v>
      </c>
      <c r="F2832" s="41">
        <f t="shared" ca="1" si="44"/>
        <v>27195</v>
      </c>
      <c r="G2832" s="41">
        <f ca="1">RANDBETWEEN(70,130)/100*Tabla1[[#This Row],[Valor Meta 2019]]</f>
        <v>32634</v>
      </c>
      <c r="H2832" s="40">
        <f ca="1">RANDBETWEEN(70,120)/100*Tabla1[[#This Row],[Valor Real 2019]]</f>
        <v>34918.380000000005</v>
      </c>
    </row>
    <row r="2833" spans="2:8" x14ac:dyDescent="0.25">
      <c r="B2833" s="33" t="s">
        <v>29</v>
      </c>
      <c r="C2833" s="36" t="str">
        <f ca="1">VLOOKUP(Tabla1[[#This Row],[Cuenta]],TABLAS!$C:$D,2,0)</f>
        <v>GESTIÓN</v>
      </c>
      <c r="D2833" s="33" t="s">
        <v>42</v>
      </c>
      <c r="E2833" s="39" t="str">
        <f ca="1">VLOOKUP(RANDBETWEEN(1,65),TABLAS!$B$4:$D$68,2,0)</f>
        <v>Licencias de Sistemas</v>
      </c>
      <c r="F2833" s="41">
        <f t="shared" ca="1" si="44"/>
        <v>11834</v>
      </c>
      <c r="G2833" s="41">
        <f ca="1">RANDBETWEEN(70,130)/100*Tabla1[[#This Row],[Valor Meta 2019]]</f>
        <v>11715.66</v>
      </c>
      <c r="H2833" s="40">
        <f ca="1">RANDBETWEEN(70,120)/100*Tabla1[[#This Row],[Valor Real 2019]]</f>
        <v>12887.226000000001</v>
      </c>
    </row>
    <row r="2834" spans="2:8" x14ac:dyDescent="0.25">
      <c r="B2834" s="33" t="s">
        <v>29</v>
      </c>
      <c r="C2834" s="36" t="str">
        <f ca="1">VLOOKUP(Tabla1[[#This Row],[Cuenta]],TABLAS!$C:$D,2,0)</f>
        <v>PERSONAL</v>
      </c>
      <c r="D2834" s="33" t="s">
        <v>42</v>
      </c>
      <c r="E2834" s="39" t="str">
        <f ca="1">VLOOKUP(RANDBETWEEN(1,65),TABLAS!$B$4:$D$68,2,0)</f>
        <v>Descanso medico</v>
      </c>
      <c r="F2834" s="41">
        <f t="shared" ca="1" si="44"/>
        <v>11922</v>
      </c>
      <c r="G2834" s="41">
        <f ca="1">RANDBETWEEN(70,130)/100*Tabla1[[#This Row],[Valor Meta 2019]]</f>
        <v>14783.28</v>
      </c>
      <c r="H2834" s="40">
        <f ca="1">RANDBETWEEN(70,120)/100*Tabla1[[#This Row],[Valor Real 2019]]</f>
        <v>16557.273600000004</v>
      </c>
    </row>
    <row r="2835" spans="2:8" x14ac:dyDescent="0.25">
      <c r="B2835" s="33" t="s">
        <v>29</v>
      </c>
      <c r="C2835" s="36" t="str">
        <f ca="1">VLOOKUP(Tabla1[[#This Row],[Cuenta]],TABLAS!$C:$D,2,0)</f>
        <v>PERSONAL</v>
      </c>
      <c r="D2835" s="33" t="s">
        <v>42</v>
      </c>
      <c r="E2835" s="39" t="str">
        <f ca="1">VLOOKUP(RANDBETWEEN(1,65),TABLAS!$B$4:$D$68,2,0)</f>
        <v>Tickets de alimentos</v>
      </c>
      <c r="F2835" s="41">
        <f t="shared" ca="1" si="44"/>
        <v>11136</v>
      </c>
      <c r="G2835" s="41">
        <f ca="1">RANDBETWEEN(70,130)/100*Tabla1[[#This Row],[Valor Meta 2019]]</f>
        <v>8240.64</v>
      </c>
      <c r="H2835" s="40">
        <f ca="1">RANDBETWEEN(70,120)/100*Tabla1[[#This Row],[Valor Real 2019]]</f>
        <v>9229.5167999999994</v>
      </c>
    </row>
    <row r="2836" spans="2:8" x14ac:dyDescent="0.25">
      <c r="B2836" s="33" t="s">
        <v>29</v>
      </c>
      <c r="C2836" s="36" t="str">
        <f ca="1">VLOOKUP(Tabla1[[#This Row],[Cuenta]],TABLAS!$C:$D,2,0)</f>
        <v>SERVICIOS DE TERCEROS</v>
      </c>
      <c r="D2836" s="33" t="s">
        <v>42</v>
      </c>
      <c r="E2836" s="39" t="str">
        <f ca="1">VLOOKUP(RANDBETWEEN(1,65),TABLAS!$B$4:$D$68,2,0)</f>
        <v>Flete a Provincia</v>
      </c>
      <c r="F2836" s="41">
        <f t="shared" ca="1" si="44"/>
        <v>21873</v>
      </c>
      <c r="G2836" s="41">
        <f ca="1">RANDBETWEEN(70,130)/100*Tabla1[[#This Row],[Valor Meta 2019]]</f>
        <v>27559.98</v>
      </c>
      <c r="H2836" s="40">
        <f ca="1">RANDBETWEEN(70,120)/100*Tabla1[[#This Row],[Valor Real 2019]]</f>
        <v>23150.3832</v>
      </c>
    </row>
    <row r="2837" spans="2:8" x14ac:dyDescent="0.25">
      <c r="B2837" s="33" t="s">
        <v>29</v>
      </c>
      <c r="C2837" s="36" t="str">
        <f ca="1">VLOOKUP(Tabla1[[#This Row],[Cuenta]],TABLAS!$C:$D,2,0)</f>
        <v>PERSONAL</v>
      </c>
      <c r="D2837" s="33" t="s">
        <v>42</v>
      </c>
      <c r="E2837" s="39" t="str">
        <f ca="1">VLOOKUP(RANDBETWEEN(1,65),TABLAS!$B$4:$D$68,2,0)</f>
        <v>Uniformes</v>
      </c>
      <c r="F2837" s="41">
        <f t="shared" ca="1" si="44"/>
        <v>23887</v>
      </c>
      <c r="G2837" s="41">
        <f ca="1">RANDBETWEEN(70,130)/100*Tabla1[[#This Row],[Valor Meta 2019]]</f>
        <v>26036.83</v>
      </c>
      <c r="H2837" s="40">
        <f ca="1">RANDBETWEEN(70,120)/100*Tabla1[[#This Row],[Valor Real 2019]]</f>
        <v>19527.622500000001</v>
      </c>
    </row>
    <row r="2838" spans="2:8" x14ac:dyDescent="0.25">
      <c r="B2838" s="33" t="s">
        <v>29</v>
      </c>
      <c r="C2838" s="36" t="str">
        <f ca="1">VLOOKUP(Tabla1[[#This Row],[Cuenta]],TABLAS!$C:$D,2,0)</f>
        <v>SERVICIOS DE TERCEROS</v>
      </c>
      <c r="D2838" s="33" t="s">
        <v>42</v>
      </c>
      <c r="E2838" s="39" t="str">
        <f ca="1">VLOOKUP(RANDBETWEEN(1,65),TABLAS!$B$4:$D$68,2,0)</f>
        <v>Aporte Publicitario</v>
      </c>
      <c r="F2838" s="41">
        <f t="shared" ca="1" si="44"/>
        <v>10053</v>
      </c>
      <c r="G2838" s="41">
        <f ca="1">RANDBETWEEN(70,130)/100*Tabla1[[#This Row],[Valor Meta 2019]]</f>
        <v>10354.59</v>
      </c>
      <c r="H2838" s="40">
        <f ca="1">RANDBETWEEN(70,120)/100*Tabla1[[#This Row],[Valor Real 2019]]</f>
        <v>10768.7736</v>
      </c>
    </row>
    <row r="2839" spans="2:8" x14ac:dyDescent="0.25">
      <c r="B2839" s="33" t="s">
        <v>29</v>
      </c>
      <c r="C2839" s="36" t="str">
        <f ca="1">VLOOKUP(Tabla1[[#This Row],[Cuenta]],TABLAS!$C:$D,2,0)</f>
        <v>DEPRECIACIÓN, MAQ Y EQUIPOS</v>
      </c>
      <c r="D2839" s="33" t="s">
        <v>42</v>
      </c>
      <c r="E2839" s="39" t="str">
        <f ca="1">VLOOKUP(RANDBETWEEN(1,65),TABLAS!$B$4:$D$68,2,0)</f>
        <v>Deprc.Muebles y enseres leasing</v>
      </c>
      <c r="F2839" s="41">
        <f t="shared" ca="1" si="44"/>
        <v>9284</v>
      </c>
      <c r="G2839" s="41">
        <f ca="1">RANDBETWEEN(70,130)/100*Tabla1[[#This Row],[Valor Meta 2019]]</f>
        <v>9098.32</v>
      </c>
      <c r="H2839" s="40">
        <f ca="1">RANDBETWEEN(70,120)/100*Tabla1[[#This Row],[Valor Real 2019]]</f>
        <v>7824.5551999999998</v>
      </c>
    </row>
    <row r="2840" spans="2:8" x14ac:dyDescent="0.25">
      <c r="B2840" s="33" t="s">
        <v>29</v>
      </c>
      <c r="C2840" s="36" t="str">
        <f ca="1">VLOOKUP(Tabla1[[#This Row],[Cuenta]],TABLAS!$C:$D,2,0)</f>
        <v>SERVICIOS DE TERCEROS</v>
      </c>
      <c r="D2840" s="33" t="s">
        <v>42</v>
      </c>
      <c r="E2840" s="39" t="str">
        <f ca="1">VLOOKUP(RANDBETWEEN(1,65),TABLAS!$B$4:$D$68,2,0)</f>
        <v>Flete a Provincia</v>
      </c>
      <c r="F2840" s="41">
        <f t="shared" ca="1" si="44"/>
        <v>26132</v>
      </c>
      <c r="G2840" s="41">
        <f ca="1">RANDBETWEEN(70,130)/100*Tabla1[[#This Row],[Valor Meta 2019]]</f>
        <v>18292.399999999998</v>
      </c>
      <c r="H2840" s="40">
        <f ca="1">RANDBETWEEN(70,120)/100*Tabla1[[#This Row],[Valor Real 2019]]</f>
        <v>19572.867999999999</v>
      </c>
    </row>
    <row r="2841" spans="2:8" x14ac:dyDescent="0.25">
      <c r="B2841" s="33" t="s">
        <v>29</v>
      </c>
      <c r="C2841" s="36" t="str">
        <f ca="1">VLOOKUP(Tabla1[[#This Row],[Cuenta]],TABLAS!$C:$D,2,0)</f>
        <v>SERVICIOS DE TERCEROS</v>
      </c>
      <c r="D2841" s="33" t="s">
        <v>42</v>
      </c>
      <c r="E2841" s="39" t="str">
        <f ca="1">VLOOKUP(RANDBETWEEN(1,65),TABLAS!$B$4:$D$68,2,0)</f>
        <v>Flete Local</v>
      </c>
      <c r="F2841" s="41">
        <f t="shared" ca="1" si="44"/>
        <v>21369</v>
      </c>
      <c r="G2841" s="41">
        <f ca="1">RANDBETWEEN(70,130)/100*Tabla1[[#This Row],[Valor Meta 2019]]</f>
        <v>23078.52</v>
      </c>
      <c r="H2841" s="40">
        <f ca="1">RANDBETWEEN(70,120)/100*Tabla1[[#This Row],[Valor Real 2019]]</f>
        <v>18924.386399999999</v>
      </c>
    </row>
    <row r="2842" spans="2:8" x14ac:dyDescent="0.25">
      <c r="B2842" s="33" t="s">
        <v>29</v>
      </c>
      <c r="C2842" s="36" t="str">
        <f ca="1">VLOOKUP(Tabla1[[#This Row],[Cuenta]],TABLAS!$C:$D,2,0)</f>
        <v>DEPRECIACIÓN, MAQ Y EQUIPOS</v>
      </c>
      <c r="D2842" s="33" t="s">
        <v>42</v>
      </c>
      <c r="E2842" s="39" t="str">
        <f ca="1">VLOOKUP(RANDBETWEEN(1,65),TABLAS!$B$4:$D$68,2,0)</f>
        <v>Deprec.Equipo de transporte leasing</v>
      </c>
      <c r="F2842" s="41">
        <f t="shared" ca="1" si="44"/>
        <v>9350</v>
      </c>
      <c r="G2842" s="41">
        <f ca="1">RANDBETWEEN(70,130)/100*Tabla1[[#This Row],[Valor Meta 2019]]</f>
        <v>11220</v>
      </c>
      <c r="H2842" s="40">
        <f ca="1">RANDBETWEEN(70,120)/100*Tabla1[[#This Row],[Valor Real 2019]]</f>
        <v>9985.7999999999993</v>
      </c>
    </row>
    <row r="2843" spans="2:8" x14ac:dyDescent="0.25">
      <c r="B2843" s="33" t="s">
        <v>29</v>
      </c>
      <c r="C2843" s="36" t="str">
        <f ca="1">VLOOKUP(Tabla1[[#This Row],[Cuenta]],TABLAS!$C:$D,2,0)</f>
        <v>DEPRECIACIÓN, MAQ Y EQUIPOS</v>
      </c>
      <c r="D2843" s="33" t="s">
        <v>42</v>
      </c>
      <c r="E2843" s="39" t="str">
        <f ca="1">VLOOKUP(RANDBETWEEN(1,65),TABLAS!$B$4:$D$68,2,0)</f>
        <v>Deprec.Equipo de transporte Costo</v>
      </c>
      <c r="F2843" s="41">
        <f t="shared" ca="1" si="44"/>
        <v>23903</v>
      </c>
      <c r="G2843" s="41">
        <f ca="1">RANDBETWEEN(70,130)/100*Tabla1[[#This Row],[Valor Meta 2019]]</f>
        <v>23424.94</v>
      </c>
      <c r="H2843" s="40">
        <f ca="1">RANDBETWEEN(70,120)/100*Tabla1[[#This Row],[Valor Real 2019]]</f>
        <v>16397.457999999999</v>
      </c>
    </row>
    <row r="2844" spans="2:8" x14ac:dyDescent="0.25">
      <c r="B2844" s="33" t="s">
        <v>29</v>
      </c>
      <c r="C2844" s="36" t="str">
        <f ca="1">VLOOKUP(Tabla1[[#This Row],[Cuenta]],TABLAS!$C:$D,2,0)</f>
        <v>PERSONAL</v>
      </c>
      <c r="D2844" s="33" t="s">
        <v>42</v>
      </c>
      <c r="E2844" s="39" t="str">
        <f ca="1">VLOOKUP(RANDBETWEEN(1,65),TABLAS!$B$4:$D$68,2,0)</f>
        <v>Atenciones y obsequios al personal</v>
      </c>
      <c r="F2844" s="41">
        <f t="shared" ca="1" si="44"/>
        <v>18572</v>
      </c>
      <c r="G2844" s="41">
        <f ca="1">RANDBETWEEN(70,130)/100*Tabla1[[#This Row],[Valor Meta 2019]]</f>
        <v>17457.68</v>
      </c>
      <c r="H2844" s="40">
        <f ca="1">RANDBETWEEN(70,120)/100*Tabla1[[#This Row],[Valor Real 2019]]</f>
        <v>15362.758400000001</v>
      </c>
    </row>
    <row r="2845" spans="2:8" x14ac:dyDescent="0.25">
      <c r="B2845" s="33" t="s">
        <v>29</v>
      </c>
      <c r="C2845" s="36" t="str">
        <f ca="1">VLOOKUP(Tabla1[[#This Row],[Cuenta]],TABLAS!$C:$D,2,0)</f>
        <v>SERVICIOS DE TERCEROS</v>
      </c>
      <c r="D2845" s="33" t="s">
        <v>42</v>
      </c>
      <c r="E2845" s="39" t="str">
        <f ca="1">VLOOKUP(RANDBETWEEN(1,65),TABLAS!$B$4:$D$68,2,0)</f>
        <v>Mantenimiento / Reparaciones</v>
      </c>
      <c r="F2845" s="41">
        <f t="shared" ca="1" si="44"/>
        <v>13989</v>
      </c>
      <c r="G2845" s="41">
        <f ca="1">RANDBETWEEN(70,130)/100*Tabla1[[#This Row],[Valor Meta 2019]]</f>
        <v>17066.579999999998</v>
      </c>
      <c r="H2845" s="40">
        <f ca="1">RANDBETWEEN(70,120)/100*Tabla1[[#This Row],[Valor Real 2019]]</f>
        <v>17066.579999999998</v>
      </c>
    </row>
    <row r="2846" spans="2:8" x14ac:dyDescent="0.25">
      <c r="B2846" s="33" t="s">
        <v>29</v>
      </c>
      <c r="C2846" s="36" t="str">
        <f ca="1">VLOOKUP(Tabla1[[#This Row],[Cuenta]],TABLAS!$C:$D,2,0)</f>
        <v>SERVICIOS DE TERCEROS</v>
      </c>
      <c r="D2846" s="33" t="s">
        <v>42</v>
      </c>
      <c r="E2846" s="39" t="str">
        <f ca="1">VLOOKUP(RANDBETWEEN(1,65),TABLAS!$B$4:$D$68,2,0)</f>
        <v>Aporte Publicitario</v>
      </c>
      <c r="F2846" s="41">
        <f t="shared" ca="1" si="44"/>
        <v>24404</v>
      </c>
      <c r="G2846" s="41">
        <f ca="1">RANDBETWEEN(70,130)/100*Tabla1[[#This Row],[Valor Meta 2019]]</f>
        <v>29040.76</v>
      </c>
      <c r="H2846" s="40">
        <f ca="1">RANDBETWEEN(70,120)/100*Tabla1[[#This Row],[Valor Real 2019]]</f>
        <v>30202.3904</v>
      </c>
    </row>
    <row r="2847" spans="2:8" x14ac:dyDescent="0.25">
      <c r="B2847" s="33" t="s">
        <v>29</v>
      </c>
      <c r="C2847" s="36" t="str">
        <f ca="1">VLOOKUP(Tabla1[[#This Row],[Cuenta]],TABLAS!$C:$D,2,0)</f>
        <v>DEPRECIACIÓN, MAQ Y EQUIPOS</v>
      </c>
      <c r="D2847" s="33" t="s">
        <v>42</v>
      </c>
      <c r="E2847" s="39" t="str">
        <f ca="1">VLOOKUP(RANDBETWEEN(1,65),TABLAS!$B$4:$D$68,2,0)</f>
        <v>Depre.Equipos diversos leasing</v>
      </c>
      <c r="F2847" s="41">
        <f t="shared" ca="1" si="44"/>
        <v>20592</v>
      </c>
      <c r="G2847" s="41">
        <f ca="1">RANDBETWEEN(70,130)/100*Tabla1[[#This Row],[Valor Meta 2019]]</f>
        <v>19150.560000000001</v>
      </c>
      <c r="H2847" s="40">
        <f ca="1">RANDBETWEEN(70,120)/100*Tabla1[[#This Row],[Valor Real 2019]]</f>
        <v>21257.121600000002</v>
      </c>
    </row>
    <row r="2848" spans="2:8" x14ac:dyDescent="0.25">
      <c r="B2848" s="33" t="s">
        <v>29</v>
      </c>
      <c r="C2848" s="36" t="str">
        <f ca="1">VLOOKUP(Tabla1[[#This Row],[Cuenta]],TABLAS!$C:$D,2,0)</f>
        <v>PERSONAL</v>
      </c>
      <c r="D2848" s="33" t="s">
        <v>43</v>
      </c>
      <c r="E2848" s="39" t="str">
        <f ca="1">VLOOKUP(RANDBETWEEN(1,65),TABLAS!$B$4:$D$68,2,0)</f>
        <v>Incentivo por cese</v>
      </c>
      <c r="F2848" s="41">
        <f t="shared" ca="1" si="44"/>
        <v>29090</v>
      </c>
      <c r="G2848" s="41">
        <f ca="1">RANDBETWEEN(70,130)/100*Tabla1[[#This Row],[Valor Meta 2019]]</f>
        <v>36944.300000000003</v>
      </c>
      <c r="H2848" s="40">
        <f ca="1">RANDBETWEEN(70,120)/100*Tabla1[[#This Row],[Valor Real 2019]]</f>
        <v>31772.098000000002</v>
      </c>
    </row>
    <row r="2849" spans="2:8" x14ac:dyDescent="0.25">
      <c r="B2849" s="33" t="s">
        <v>29</v>
      </c>
      <c r="C2849" s="36" t="str">
        <f ca="1">VLOOKUP(Tabla1[[#This Row],[Cuenta]],TABLAS!$C:$D,2,0)</f>
        <v>DEPRECIACIÓN, MAQ Y EQUIPOS</v>
      </c>
      <c r="D2849" s="33" t="s">
        <v>43</v>
      </c>
      <c r="E2849" s="39" t="str">
        <f ca="1">VLOOKUP(RANDBETWEEN(1,65),TABLAS!$B$4:$D$68,2,0)</f>
        <v>Deprec.Equipo de transporte Costo</v>
      </c>
      <c r="F2849" s="41">
        <f t="shared" ca="1" si="44"/>
        <v>23266</v>
      </c>
      <c r="G2849" s="41">
        <f ca="1">RANDBETWEEN(70,130)/100*Tabla1[[#This Row],[Valor Meta 2019]]</f>
        <v>25592.600000000002</v>
      </c>
      <c r="H2849" s="40">
        <f ca="1">RANDBETWEEN(70,120)/100*Tabla1[[#This Row],[Valor Real 2019]]</f>
        <v>28407.786000000004</v>
      </c>
    </row>
    <row r="2850" spans="2:8" x14ac:dyDescent="0.25">
      <c r="B2850" s="33" t="s">
        <v>29</v>
      </c>
      <c r="C2850" s="36" t="str">
        <f ca="1">VLOOKUP(Tabla1[[#This Row],[Cuenta]],TABLAS!$C:$D,2,0)</f>
        <v>GESTIÓN</v>
      </c>
      <c r="D2850" s="33" t="s">
        <v>43</v>
      </c>
      <c r="E2850" s="39" t="str">
        <f ca="1">VLOOKUP(RANDBETWEEN(1,65),TABLAS!$B$4:$D$68,2,0)</f>
        <v>Otros-Gastos Reparables</v>
      </c>
      <c r="F2850" s="41">
        <f t="shared" ca="1" si="44"/>
        <v>21165</v>
      </c>
      <c r="G2850" s="41">
        <f ca="1">RANDBETWEEN(70,130)/100*Tabla1[[#This Row],[Valor Meta 2019]]</f>
        <v>27514.5</v>
      </c>
      <c r="H2850" s="40">
        <f ca="1">RANDBETWEEN(70,120)/100*Tabla1[[#This Row],[Valor Real 2019]]</f>
        <v>20911.02</v>
      </c>
    </row>
    <row r="2851" spans="2:8" x14ac:dyDescent="0.25">
      <c r="B2851" s="33" t="s">
        <v>29</v>
      </c>
      <c r="C2851" s="36" t="str">
        <f ca="1">VLOOKUP(Tabla1[[#This Row],[Cuenta]],TABLAS!$C:$D,2,0)</f>
        <v>GESTIÓN</v>
      </c>
      <c r="D2851" s="33" t="s">
        <v>43</v>
      </c>
      <c r="E2851" s="39" t="str">
        <f ca="1">VLOOKUP(RANDBETWEEN(1,65),TABLAS!$B$4:$D$68,2,0)</f>
        <v>SOAT</v>
      </c>
      <c r="F2851" s="41">
        <f t="shared" ca="1" si="44"/>
        <v>23354</v>
      </c>
      <c r="G2851" s="41">
        <f ca="1">RANDBETWEEN(70,130)/100*Tabla1[[#This Row],[Valor Meta 2019]]</f>
        <v>24988.780000000002</v>
      </c>
      <c r="H2851" s="40">
        <f ca="1">RANDBETWEEN(70,120)/100*Tabla1[[#This Row],[Valor Real 2019]]</f>
        <v>23739.341</v>
      </c>
    </row>
    <row r="2852" spans="2:8" x14ac:dyDescent="0.25">
      <c r="B2852" s="33" t="s">
        <v>29</v>
      </c>
      <c r="C2852" s="36" t="str">
        <f ca="1">VLOOKUP(Tabla1[[#This Row],[Cuenta]],TABLAS!$C:$D,2,0)</f>
        <v>SERVICIOS DE TERCEROS</v>
      </c>
      <c r="D2852" s="33" t="s">
        <v>43</v>
      </c>
      <c r="E2852" s="39" t="str">
        <f ca="1">VLOOKUP(RANDBETWEEN(1,65),TABLAS!$B$4:$D$68,2,0)</f>
        <v>Estibas</v>
      </c>
      <c r="F2852" s="41">
        <f t="shared" ca="1" si="44"/>
        <v>27662</v>
      </c>
      <c r="G2852" s="41">
        <f ca="1">RANDBETWEEN(70,130)/100*Tabla1[[#This Row],[Valor Meta 2019]]</f>
        <v>34854.120000000003</v>
      </c>
      <c r="H2852" s="40">
        <f ca="1">RANDBETWEEN(70,120)/100*Tabla1[[#This Row],[Valor Real 2019]]</f>
        <v>32414.331600000005</v>
      </c>
    </row>
    <row r="2853" spans="2:8" x14ac:dyDescent="0.25">
      <c r="B2853" s="33" t="s">
        <v>29</v>
      </c>
      <c r="C2853" s="36" t="str">
        <f ca="1">VLOOKUP(Tabla1[[#This Row],[Cuenta]],TABLAS!$C:$D,2,0)</f>
        <v>DEPRECIACIÓN, MAQ Y EQUIPOS</v>
      </c>
      <c r="D2853" s="33" t="s">
        <v>43</v>
      </c>
      <c r="E2853" s="39" t="str">
        <f ca="1">VLOOKUP(RANDBETWEEN(1,65),TABLAS!$B$4:$D$68,2,0)</f>
        <v>Deprec.Equipo de transporte Costo</v>
      </c>
      <c r="F2853" s="41">
        <f t="shared" ca="1" si="44"/>
        <v>11806</v>
      </c>
      <c r="G2853" s="41">
        <f ca="1">RANDBETWEEN(70,130)/100*Tabla1[[#This Row],[Valor Meta 2019]]</f>
        <v>11806</v>
      </c>
      <c r="H2853" s="40">
        <f ca="1">RANDBETWEEN(70,120)/100*Tabla1[[#This Row],[Valor Real 2019]]</f>
        <v>11333.76</v>
      </c>
    </row>
    <row r="2854" spans="2:8" x14ac:dyDescent="0.25">
      <c r="B2854" s="33" t="s">
        <v>29</v>
      </c>
      <c r="C2854" s="36" t="str">
        <f ca="1">VLOOKUP(Tabla1[[#This Row],[Cuenta]],TABLAS!$C:$D,2,0)</f>
        <v>GESTIÓN</v>
      </c>
      <c r="D2854" s="33" t="s">
        <v>43</v>
      </c>
      <c r="E2854" s="39" t="str">
        <f ca="1">VLOOKUP(RANDBETWEEN(1,65),TABLAS!$B$4:$D$68,2,0)</f>
        <v>Otros-Gastos Reparables</v>
      </c>
      <c r="F2854" s="41">
        <f t="shared" ca="1" si="44"/>
        <v>17742</v>
      </c>
      <c r="G2854" s="41">
        <f ca="1">RANDBETWEEN(70,130)/100*Tabla1[[#This Row],[Valor Meta 2019]]</f>
        <v>18983.940000000002</v>
      </c>
      <c r="H2854" s="40">
        <f ca="1">RANDBETWEEN(70,120)/100*Tabla1[[#This Row],[Valor Real 2019]]</f>
        <v>21072.173400000003</v>
      </c>
    </row>
    <row r="2855" spans="2:8" x14ac:dyDescent="0.25">
      <c r="B2855" s="33" t="s">
        <v>29</v>
      </c>
      <c r="C2855" s="36" t="str">
        <f ca="1">VLOOKUP(Tabla1[[#This Row],[Cuenta]],TABLAS!$C:$D,2,0)</f>
        <v>PERSONAL</v>
      </c>
      <c r="D2855" s="33" t="s">
        <v>43</v>
      </c>
      <c r="E2855" s="39" t="str">
        <f ca="1">VLOOKUP(RANDBETWEEN(1,65),TABLAS!$B$4:$D$68,2,0)</f>
        <v>CTS-Compensación por tiempo de servicio</v>
      </c>
      <c r="F2855" s="41">
        <f t="shared" ca="1" si="44"/>
        <v>21247</v>
      </c>
      <c r="G2855" s="41">
        <f ca="1">RANDBETWEEN(70,130)/100*Tabla1[[#This Row],[Valor Meta 2019]]</f>
        <v>25708.87</v>
      </c>
      <c r="H2855" s="40">
        <f ca="1">RANDBETWEEN(70,120)/100*Tabla1[[#This Row],[Valor Real 2019]]</f>
        <v>17996.208999999999</v>
      </c>
    </row>
    <row r="2856" spans="2:8" x14ac:dyDescent="0.25">
      <c r="B2856" s="33" t="s">
        <v>29</v>
      </c>
      <c r="C2856" s="36" t="str">
        <f ca="1">VLOOKUP(Tabla1[[#This Row],[Cuenta]],TABLAS!$C:$D,2,0)</f>
        <v>GESTIÓN</v>
      </c>
      <c r="D2856" s="33" t="s">
        <v>38</v>
      </c>
      <c r="E2856" s="39" t="str">
        <f ca="1">VLOOKUP(RANDBETWEEN(1,65),TABLAS!$B$4:$D$68,2,0)</f>
        <v>Seguros-Responsabilidad civil</v>
      </c>
      <c r="F2856" s="41">
        <f t="shared" ca="1" si="44"/>
        <v>11735</v>
      </c>
      <c r="G2856" s="41">
        <f ca="1">RANDBETWEEN(70,130)/100*Tabla1[[#This Row],[Valor Meta 2019]]</f>
        <v>11617.65</v>
      </c>
      <c r="H2856" s="40">
        <f ca="1">RANDBETWEEN(70,120)/100*Tabla1[[#This Row],[Valor Real 2019]]</f>
        <v>12663.238500000001</v>
      </c>
    </row>
    <row r="2857" spans="2:8" x14ac:dyDescent="0.25">
      <c r="B2857" s="33" t="s">
        <v>29</v>
      </c>
      <c r="C2857" s="36" t="str">
        <f ca="1">VLOOKUP(Tabla1[[#This Row],[Cuenta]],TABLAS!$C:$D,2,0)</f>
        <v>GESTIÓN</v>
      </c>
      <c r="D2857" s="33" t="s">
        <v>38</v>
      </c>
      <c r="E2857" s="39" t="str">
        <f ca="1">VLOOKUP(RANDBETWEEN(1,65),TABLAS!$B$4:$D$68,2,0)</f>
        <v>Licencias de Sistemas</v>
      </c>
      <c r="F2857" s="41">
        <f t="shared" ca="1" si="44"/>
        <v>24372</v>
      </c>
      <c r="G2857" s="41">
        <f ca="1">RANDBETWEEN(70,130)/100*Tabla1[[#This Row],[Valor Meta 2019]]</f>
        <v>22178.52</v>
      </c>
      <c r="H2857" s="40">
        <f ca="1">RANDBETWEEN(70,120)/100*Tabla1[[#This Row],[Valor Real 2019]]</f>
        <v>16190.319600000001</v>
      </c>
    </row>
    <row r="2858" spans="2:8" x14ac:dyDescent="0.25">
      <c r="B2858" s="33" t="s">
        <v>29</v>
      </c>
      <c r="C2858" s="36" t="str">
        <f ca="1">VLOOKUP(Tabla1[[#This Row],[Cuenta]],TABLAS!$C:$D,2,0)</f>
        <v>DEPRECIACIÓN, MAQ Y EQUIPOS</v>
      </c>
      <c r="D2858" s="33" t="s">
        <v>38</v>
      </c>
      <c r="E2858" s="39" t="str">
        <f ca="1">VLOOKUP(RANDBETWEEN(1,65),TABLAS!$B$4:$D$68,2,0)</f>
        <v>Deprec.Equipo de computo Costo</v>
      </c>
      <c r="F2858" s="41">
        <f t="shared" ca="1" si="44"/>
        <v>12550</v>
      </c>
      <c r="G2858" s="41">
        <f ca="1">RANDBETWEEN(70,130)/100*Tabla1[[#This Row],[Valor Meta 2019]]</f>
        <v>10416.5</v>
      </c>
      <c r="H2858" s="40">
        <f ca="1">RANDBETWEEN(70,120)/100*Tabla1[[#This Row],[Valor Real 2019]]</f>
        <v>8124.87</v>
      </c>
    </row>
    <row r="2859" spans="2:8" x14ac:dyDescent="0.25">
      <c r="B2859" s="33" t="s">
        <v>29</v>
      </c>
      <c r="C2859" s="36" t="str">
        <f ca="1">VLOOKUP(Tabla1[[#This Row],[Cuenta]],TABLAS!$C:$D,2,0)</f>
        <v>PERSONAL</v>
      </c>
      <c r="D2859" s="33" t="s">
        <v>38</v>
      </c>
      <c r="E2859" s="39" t="str">
        <f ca="1">VLOOKUP(RANDBETWEEN(1,65),TABLAS!$B$4:$D$68,2,0)</f>
        <v>Sueldos</v>
      </c>
      <c r="F2859" s="41">
        <f t="shared" ca="1" si="44"/>
        <v>15602</v>
      </c>
      <c r="G2859" s="41">
        <f ca="1">RANDBETWEEN(70,130)/100*Tabla1[[#This Row],[Valor Meta 2019]]</f>
        <v>17006.18</v>
      </c>
      <c r="H2859" s="40">
        <f ca="1">RANDBETWEEN(70,120)/100*Tabla1[[#This Row],[Valor Real 2019]]</f>
        <v>20407.416000000001</v>
      </c>
    </row>
    <row r="2860" spans="2:8" x14ac:dyDescent="0.25">
      <c r="B2860" s="33" t="s">
        <v>29</v>
      </c>
      <c r="C2860" s="36" t="str">
        <f ca="1">VLOOKUP(Tabla1[[#This Row],[Cuenta]],TABLAS!$C:$D,2,0)</f>
        <v>PERSONAL</v>
      </c>
      <c r="D2860" s="33" t="s">
        <v>38</v>
      </c>
      <c r="E2860" s="39" t="str">
        <f ca="1">VLOOKUP(RANDBETWEEN(1,65),TABLAS!$B$4:$D$68,2,0)</f>
        <v>Uniformes</v>
      </c>
      <c r="F2860" s="41">
        <f t="shared" ca="1" si="44"/>
        <v>21351</v>
      </c>
      <c r="G2860" s="41">
        <f ca="1">RANDBETWEEN(70,130)/100*Tabla1[[#This Row],[Valor Meta 2019]]</f>
        <v>18361.86</v>
      </c>
      <c r="H2860" s="40">
        <f ca="1">RANDBETWEEN(70,120)/100*Tabla1[[#This Row],[Valor Real 2019]]</f>
        <v>13771.395</v>
      </c>
    </row>
    <row r="2861" spans="2:8" x14ac:dyDescent="0.25">
      <c r="B2861" s="33" t="s">
        <v>29</v>
      </c>
      <c r="C2861" s="36" t="str">
        <f ca="1">VLOOKUP(Tabla1[[#This Row],[Cuenta]],TABLAS!$C:$D,2,0)</f>
        <v>PERSONAL</v>
      </c>
      <c r="D2861" s="33" t="s">
        <v>38</v>
      </c>
      <c r="E2861" s="39" t="str">
        <f ca="1">VLOOKUP(RANDBETWEEN(1,65),TABLAS!$B$4:$D$68,2,0)</f>
        <v>CTS-Compensación por tiempo de servicio</v>
      </c>
      <c r="F2861" s="41">
        <f t="shared" ca="1" si="44"/>
        <v>11031</v>
      </c>
      <c r="G2861" s="41">
        <f ca="1">RANDBETWEEN(70,130)/100*Tabla1[[#This Row],[Valor Meta 2019]]</f>
        <v>11803.17</v>
      </c>
      <c r="H2861" s="40">
        <f ca="1">RANDBETWEEN(70,120)/100*Tabla1[[#This Row],[Valor Real 2019]]</f>
        <v>11449.0749</v>
      </c>
    </row>
    <row r="2862" spans="2:8" x14ac:dyDescent="0.25">
      <c r="B2862" s="33" t="s">
        <v>29</v>
      </c>
      <c r="C2862" s="36" t="str">
        <f ca="1">VLOOKUP(Tabla1[[#This Row],[Cuenta]],TABLAS!$C:$D,2,0)</f>
        <v>SERVICIOS DE TERCEROS</v>
      </c>
      <c r="D2862" s="33" t="s">
        <v>39</v>
      </c>
      <c r="E2862" s="39" t="str">
        <f ca="1">VLOOKUP(RANDBETWEEN(1,65),TABLAS!$B$4:$D$68,2,0)</f>
        <v>Otros Fletes</v>
      </c>
      <c r="F2862" s="41">
        <f t="shared" ca="1" si="44"/>
        <v>29353</v>
      </c>
      <c r="G2862" s="41">
        <f ca="1">RANDBETWEEN(70,130)/100*Tabla1[[#This Row],[Valor Meta 2019]]</f>
        <v>26417.7</v>
      </c>
      <c r="H2862" s="40">
        <f ca="1">RANDBETWEEN(70,120)/100*Tabla1[[#This Row],[Valor Real 2019]]</f>
        <v>19813.275000000001</v>
      </c>
    </row>
    <row r="2863" spans="2:8" x14ac:dyDescent="0.25">
      <c r="B2863" s="33" t="s">
        <v>29</v>
      </c>
      <c r="C2863" s="36" t="str">
        <f ca="1">VLOOKUP(Tabla1[[#This Row],[Cuenta]],TABLAS!$C:$D,2,0)</f>
        <v>DEPRECIACIÓN, MAQ Y EQUIPOS</v>
      </c>
      <c r="D2863" s="33" t="s">
        <v>39</v>
      </c>
      <c r="E2863" s="39" t="str">
        <f ca="1">VLOOKUP(RANDBETWEEN(1,65),TABLAS!$B$4:$D$68,2,0)</f>
        <v>Perd. med-desmedros / merma</v>
      </c>
      <c r="F2863" s="41">
        <f t="shared" ca="1" si="44"/>
        <v>16775</v>
      </c>
      <c r="G2863" s="41">
        <f ca="1">RANDBETWEEN(70,130)/100*Tabla1[[#This Row],[Valor Meta 2019]]</f>
        <v>21472</v>
      </c>
      <c r="H2863" s="40">
        <f ca="1">RANDBETWEEN(70,120)/100*Tabla1[[#This Row],[Valor Real 2019]]</f>
        <v>22975.040000000001</v>
      </c>
    </row>
    <row r="2864" spans="2:8" x14ac:dyDescent="0.25">
      <c r="B2864" s="33" t="s">
        <v>29</v>
      </c>
      <c r="C2864" s="36" t="str">
        <f ca="1">VLOOKUP(Tabla1[[#This Row],[Cuenta]],TABLAS!$C:$D,2,0)</f>
        <v>SERVICIOS DE TERCEROS</v>
      </c>
      <c r="D2864" s="33" t="s">
        <v>39</v>
      </c>
      <c r="E2864" s="39" t="str">
        <f ca="1">VLOOKUP(RANDBETWEEN(1,65),TABLAS!$B$4:$D$68,2,0)</f>
        <v>Aporte Publicitario</v>
      </c>
      <c r="F2864" s="41">
        <f t="shared" ca="1" si="44"/>
        <v>19900</v>
      </c>
      <c r="G2864" s="41">
        <f ca="1">RANDBETWEEN(70,130)/100*Tabla1[[#This Row],[Valor Meta 2019]]</f>
        <v>20895</v>
      </c>
      <c r="H2864" s="40">
        <f ca="1">RANDBETWEEN(70,120)/100*Tabla1[[#This Row],[Valor Real 2019]]</f>
        <v>18178.650000000001</v>
      </c>
    </row>
    <row r="2865" spans="2:8" x14ac:dyDescent="0.25">
      <c r="B2865" s="33" t="s">
        <v>29</v>
      </c>
      <c r="C2865" s="36" t="str">
        <f ca="1">VLOOKUP(Tabla1[[#This Row],[Cuenta]],TABLAS!$C:$D,2,0)</f>
        <v>SERVICIOS DE TERCEROS</v>
      </c>
      <c r="D2865" s="33" t="s">
        <v>39</v>
      </c>
      <c r="E2865" s="39" t="str">
        <f ca="1">VLOOKUP(RANDBETWEEN(1,65),TABLAS!$B$4:$D$68,2,0)</f>
        <v>Servicio de personal (service)</v>
      </c>
      <c r="F2865" s="41">
        <f t="shared" ca="1" si="44"/>
        <v>19921</v>
      </c>
      <c r="G2865" s="41">
        <f ca="1">RANDBETWEEN(70,130)/100*Tabla1[[#This Row],[Valor Meta 2019]]</f>
        <v>21116.260000000002</v>
      </c>
      <c r="H2865" s="40">
        <f ca="1">RANDBETWEEN(70,120)/100*Tabla1[[#This Row],[Valor Real 2019]]</f>
        <v>16259.520200000003</v>
      </c>
    </row>
    <row r="2866" spans="2:8" x14ac:dyDescent="0.25">
      <c r="B2866" s="33" t="s">
        <v>29</v>
      </c>
      <c r="C2866" s="36" t="str">
        <f ca="1">VLOOKUP(Tabla1[[#This Row],[Cuenta]],TABLAS!$C:$D,2,0)</f>
        <v>SERVICIOS DE TERCEROS</v>
      </c>
      <c r="D2866" s="33" t="s">
        <v>39</v>
      </c>
      <c r="E2866" s="39" t="str">
        <f ca="1">VLOOKUP(RANDBETWEEN(1,65),TABLAS!$B$4:$D$68,2,0)</f>
        <v>Gastos por almacenaje y/o embalaje</v>
      </c>
      <c r="F2866" s="41">
        <f t="shared" ca="1" si="44"/>
        <v>17128</v>
      </c>
      <c r="G2866" s="41">
        <f ca="1">RANDBETWEEN(70,130)/100*Tabla1[[#This Row],[Valor Meta 2019]]</f>
        <v>14044.96</v>
      </c>
      <c r="H2866" s="40">
        <f ca="1">RANDBETWEEN(70,120)/100*Tabla1[[#This Row],[Valor Real 2019]]</f>
        <v>15168.5568</v>
      </c>
    </row>
    <row r="2867" spans="2:8" x14ac:dyDescent="0.25">
      <c r="B2867" s="33" t="s">
        <v>29</v>
      </c>
      <c r="C2867" s="36" t="str">
        <f ca="1">VLOOKUP(Tabla1[[#This Row],[Cuenta]],TABLAS!$C:$D,2,0)</f>
        <v>GESTIÓN</v>
      </c>
      <c r="D2867" s="33" t="s">
        <v>39</v>
      </c>
      <c r="E2867" s="39" t="str">
        <f ca="1">VLOOKUP(RANDBETWEEN(1,65),TABLAS!$B$4:$D$68,2,0)</f>
        <v>Sanciones Administra</v>
      </c>
      <c r="F2867" s="41">
        <f t="shared" ca="1" si="44"/>
        <v>19019</v>
      </c>
      <c r="G2867" s="41">
        <f ca="1">RANDBETWEEN(70,130)/100*Tabla1[[#This Row],[Valor Meta 2019]]</f>
        <v>21491.469999999998</v>
      </c>
      <c r="H2867" s="40">
        <f ca="1">RANDBETWEEN(70,120)/100*Tabla1[[#This Row],[Valor Real 2019]]</f>
        <v>16118.602499999997</v>
      </c>
    </row>
    <row r="2868" spans="2:8" x14ac:dyDescent="0.25">
      <c r="B2868" s="33" t="s">
        <v>29</v>
      </c>
      <c r="C2868" s="36" t="str">
        <f ca="1">VLOOKUP(Tabla1[[#This Row],[Cuenta]],TABLAS!$C:$D,2,0)</f>
        <v>DEPRECIACIÓN, MAQ Y EQUIPOS</v>
      </c>
      <c r="D2868" s="33" t="s">
        <v>39</v>
      </c>
      <c r="E2868" s="39" t="str">
        <f ca="1">VLOOKUP(RANDBETWEEN(1,65),TABLAS!$B$4:$D$68,2,0)</f>
        <v>Deprec.Equipo de computo Costo</v>
      </c>
      <c r="F2868" s="41">
        <f t="shared" ca="1" si="44"/>
        <v>10603</v>
      </c>
      <c r="G2868" s="41">
        <f ca="1">RANDBETWEEN(70,130)/100*Tabla1[[#This Row],[Valor Meta 2019]]</f>
        <v>9436.67</v>
      </c>
      <c r="H2868" s="40">
        <f ca="1">RANDBETWEEN(70,120)/100*Tabla1[[#This Row],[Valor Real 2019]]</f>
        <v>8115.5361999999996</v>
      </c>
    </row>
    <row r="2869" spans="2:8" x14ac:dyDescent="0.25">
      <c r="B2869" s="33" t="s">
        <v>29</v>
      </c>
      <c r="C2869" s="36" t="str">
        <f ca="1">VLOOKUP(Tabla1[[#This Row],[Cuenta]],TABLAS!$C:$D,2,0)</f>
        <v>DEPRECIACIÓN, MAQ Y EQUIPOS</v>
      </c>
      <c r="D2869" s="33" t="s">
        <v>39</v>
      </c>
      <c r="E2869" s="39" t="str">
        <f ca="1">VLOOKUP(RANDBETWEEN(1,65),TABLAS!$B$4:$D$68,2,0)</f>
        <v>Deprec.Equipo de transporte leasing</v>
      </c>
      <c r="F2869" s="41">
        <f t="shared" ca="1" si="44"/>
        <v>22205</v>
      </c>
      <c r="G2869" s="41">
        <f ca="1">RANDBETWEEN(70,130)/100*Tabla1[[#This Row],[Valor Meta 2019]]</f>
        <v>21982.95</v>
      </c>
      <c r="H2869" s="40">
        <f ca="1">RANDBETWEEN(70,120)/100*Tabla1[[#This Row],[Valor Real 2019]]</f>
        <v>26159.710500000001</v>
      </c>
    </row>
    <row r="2870" spans="2:8" x14ac:dyDescent="0.25">
      <c r="B2870" s="33" t="s">
        <v>29</v>
      </c>
      <c r="C2870" s="36" t="str">
        <f ca="1">VLOOKUP(Tabla1[[#This Row],[Cuenta]],TABLAS!$C:$D,2,0)</f>
        <v>PERSONAL</v>
      </c>
      <c r="D2870" s="33" t="s">
        <v>39</v>
      </c>
      <c r="E2870" s="39" t="str">
        <f ca="1">VLOOKUP(RANDBETWEEN(1,65),TABLAS!$B$4:$D$68,2,0)</f>
        <v>Atenciones y obsequios al personal</v>
      </c>
      <c r="F2870" s="41">
        <f t="shared" ca="1" si="44"/>
        <v>23659</v>
      </c>
      <c r="G2870" s="41">
        <f ca="1">RANDBETWEEN(70,130)/100*Tabla1[[#This Row],[Valor Meta 2019]]</f>
        <v>27207.85</v>
      </c>
      <c r="H2870" s="40">
        <f ca="1">RANDBETWEEN(70,120)/100*Tabla1[[#This Row],[Valor Real 2019]]</f>
        <v>22854.593999999997</v>
      </c>
    </row>
    <row r="2871" spans="2:8" x14ac:dyDescent="0.25">
      <c r="B2871" s="33" t="s">
        <v>29</v>
      </c>
      <c r="C2871" s="36" t="str">
        <f ca="1">VLOOKUP(Tabla1[[#This Row],[Cuenta]],TABLAS!$C:$D,2,0)</f>
        <v>PERSONAL</v>
      </c>
      <c r="D2871" s="33" t="s">
        <v>39</v>
      </c>
      <c r="E2871" s="39" t="str">
        <f ca="1">VLOOKUP(RANDBETWEEN(1,65),TABLAS!$B$4:$D$68,2,0)</f>
        <v>Gratificaciones Extraordinarias Empleados</v>
      </c>
      <c r="F2871" s="41">
        <f t="shared" ca="1" si="44"/>
        <v>18630</v>
      </c>
      <c r="G2871" s="41">
        <f ca="1">RANDBETWEEN(70,130)/100*Tabla1[[#This Row],[Valor Meta 2019]]</f>
        <v>21797.1</v>
      </c>
      <c r="H2871" s="40">
        <f ca="1">RANDBETWEEN(70,120)/100*Tabla1[[#This Row],[Valor Real 2019]]</f>
        <v>19181.448</v>
      </c>
    </row>
    <row r="2872" spans="2:8" x14ac:dyDescent="0.25">
      <c r="B2872" s="33" t="s">
        <v>29</v>
      </c>
      <c r="C2872" s="36" t="str">
        <f ca="1">VLOOKUP(Tabla1[[#This Row],[Cuenta]],TABLAS!$C:$D,2,0)</f>
        <v>SERVICIOS DE TERCEROS</v>
      </c>
      <c r="D2872" s="33" t="s">
        <v>39</v>
      </c>
      <c r="E2872" s="39" t="str">
        <f ca="1">VLOOKUP(RANDBETWEEN(1,65),TABLAS!$B$4:$D$68,2,0)</f>
        <v>Gtos.reclamos de clientes</v>
      </c>
      <c r="F2872" s="41">
        <f t="shared" ca="1" si="44"/>
        <v>28289</v>
      </c>
      <c r="G2872" s="41">
        <f ca="1">RANDBETWEEN(70,130)/100*Tabla1[[#This Row],[Valor Meta 2019]]</f>
        <v>28006.11</v>
      </c>
      <c r="H2872" s="40">
        <f ca="1">RANDBETWEEN(70,120)/100*Tabla1[[#This Row],[Valor Real 2019]]</f>
        <v>33607.332000000002</v>
      </c>
    </row>
    <row r="2873" spans="2:8" x14ac:dyDescent="0.25">
      <c r="B2873" s="33" t="s">
        <v>29</v>
      </c>
      <c r="C2873" s="36" t="str">
        <f ca="1">VLOOKUP(Tabla1[[#This Row],[Cuenta]],TABLAS!$C:$D,2,0)</f>
        <v>SERVICIOS DE TERCEROS</v>
      </c>
      <c r="D2873" s="33" t="s">
        <v>39</v>
      </c>
      <c r="E2873" s="39" t="str">
        <f ca="1">VLOOKUP(RANDBETWEEN(1,65),TABLAS!$B$4:$D$68,2,0)</f>
        <v>Servicios p·blicos</v>
      </c>
      <c r="F2873" s="41">
        <f t="shared" ca="1" si="44"/>
        <v>27624</v>
      </c>
      <c r="G2873" s="41">
        <f ca="1">RANDBETWEEN(70,130)/100*Tabla1[[#This Row],[Valor Meta 2019]]</f>
        <v>27624</v>
      </c>
      <c r="H2873" s="40">
        <f ca="1">RANDBETWEEN(70,120)/100*Tabla1[[#This Row],[Valor Real 2019]]</f>
        <v>26795.279999999999</v>
      </c>
    </row>
    <row r="2874" spans="2:8" x14ac:dyDescent="0.25">
      <c r="B2874" s="33" t="s">
        <v>29</v>
      </c>
      <c r="C2874" s="36" t="str">
        <f ca="1">VLOOKUP(Tabla1[[#This Row],[Cuenta]],TABLAS!$C:$D,2,0)</f>
        <v>GESTIÓN</v>
      </c>
      <c r="D2874" s="33" t="s">
        <v>39</v>
      </c>
      <c r="E2874" s="39" t="str">
        <f ca="1">VLOOKUP(RANDBETWEEN(1,65),TABLAS!$B$4:$D$68,2,0)</f>
        <v>Combustible</v>
      </c>
      <c r="F2874" s="41">
        <f t="shared" ca="1" si="44"/>
        <v>10817</v>
      </c>
      <c r="G2874" s="41">
        <f ca="1">RANDBETWEEN(70,130)/100*Tabla1[[#This Row],[Valor Meta 2019]]</f>
        <v>10384.32</v>
      </c>
      <c r="H2874" s="40">
        <f ca="1">RANDBETWEEN(70,120)/100*Tabla1[[#This Row],[Valor Real 2019]]</f>
        <v>7892.0832</v>
      </c>
    </row>
    <row r="2875" spans="2:8" x14ac:dyDescent="0.25">
      <c r="B2875" s="33" t="s">
        <v>29</v>
      </c>
      <c r="C2875" s="36" t="str">
        <f ca="1">VLOOKUP(Tabla1[[#This Row],[Cuenta]],TABLAS!$C:$D,2,0)</f>
        <v>PERSONAL</v>
      </c>
      <c r="D2875" s="33" t="s">
        <v>39</v>
      </c>
      <c r="E2875" s="39" t="str">
        <f ca="1">VLOOKUP(RANDBETWEEN(1,65),TABLAS!$B$4:$D$68,2,0)</f>
        <v>Vacaciones</v>
      </c>
      <c r="F2875" s="41">
        <f t="shared" ca="1" si="44"/>
        <v>19475</v>
      </c>
      <c r="G2875" s="41">
        <f ca="1">RANDBETWEEN(70,130)/100*Tabla1[[#This Row],[Valor Meta 2019]]</f>
        <v>18306.5</v>
      </c>
      <c r="H2875" s="40">
        <f ca="1">RANDBETWEEN(70,120)/100*Tabla1[[#This Row],[Valor Real 2019]]</f>
        <v>21601.67</v>
      </c>
    </row>
    <row r="2876" spans="2:8" x14ac:dyDescent="0.25">
      <c r="B2876" s="33" t="s">
        <v>29</v>
      </c>
      <c r="C2876" s="36" t="str">
        <f ca="1">VLOOKUP(Tabla1[[#This Row],[Cuenta]],TABLAS!$C:$D,2,0)</f>
        <v>DEPRECIACIÓN, MAQ Y EQUIPOS</v>
      </c>
      <c r="D2876" s="33" t="s">
        <v>40</v>
      </c>
      <c r="E2876" s="39" t="str">
        <f ca="1">VLOOKUP(RANDBETWEEN(1,65),TABLAS!$B$4:$D$68,2,0)</f>
        <v>Amortiz.Software Costo</v>
      </c>
      <c r="F2876" s="41">
        <f t="shared" ca="1" si="44"/>
        <v>23339</v>
      </c>
      <c r="G2876" s="41">
        <f ca="1">RANDBETWEEN(70,130)/100*Tabla1[[#This Row],[Valor Meta 2019]]</f>
        <v>24972.730000000003</v>
      </c>
      <c r="H2876" s="40">
        <f ca="1">RANDBETWEEN(70,120)/100*Tabla1[[#This Row],[Valor Real 2019]]</f>
        <v>18230.092900000003</v>
      </c>
    </row>
    <row r="2877" spans="2:8" x14ac:dyDescent="0.25">
      <c r="B2877" s="33" t="s">
        <v>29</v>
      </c>
      <c r="C2877" s="36" t="str">
        <f ca="1">VLOOKUP(Tabla1[[#This Row],[Cuenta]],TABLAS!$C:$D,2,0)</f>
        <v>SERVICIOS DE TERCEROS</v>
      </c>
      <c r="D2877" s="33" t="s">
        <v>40</v>
      </c>
      <c r="E2877" s="39" t="str">
        <f ca="1">VLOOKUP(RANDBETWEEN(1,65),TABLAS!$B$4:$D$68,2,0)</f>
        <v>Gastos por almacenaje y/o embalaje</v>
      </c>
      <c r="F2877" s="41">
        <f t="shared" ca="1" si="44"/>
        <v>24713</v>
      </c>
      <c r="G2877" s="41">
        <f ca="1">RANDBETWEEN(70,130)/100*Tabla1[[#This Row],[Valor Meta 2019]]</f>
        <v>31138.38</v>
      </c>
      <c r="H2877" s="40">
        <f ca="1">RANDBETWEEN(70,120)/100*Tabla1[[#This Row],[Valor Real 2019]]</f>
        <v>25222.087800000001</v>
      </c>
    </row>
    <row r="2878" spans="2:8" x14ac:dyDescent="0.25">
      <c r="B2878" s="33" t="s">
        <v>29</v>
      </c>
      <c r="C2878" s="36" t="str">
        <f ca="1">VLOOKUP(Tabla1[[#This Row],[Cuenta]],TABLAS!$C:$D,2,0)</f>
        <v>PERSONAL</v>
      </c>
      <c r="D2878" s="33" t="s">
        <v>40</v>
      </c>
      <c r="E2878" s="39" t="str">
        <f ca="1">VLOOKUP(RANDBETWEEN(1,65),TABLAS!$B$4:$D$68,2,0)</f>
        <v>Tickets de alimentos</v>
      </c>
      <c r="F2878" s="41">
        <f t="shared" ca="1" si="44"/>
        <v>27021</v>
      </c>
      <c r="G2878" s="41">
        <f ca="1">RANDBETWEEN(70,130)/100*Tabla1[[#This Row],[Valor Meta 2019]]</f>
        <v>22697.64</v>
      </c>
      <c r="H2878" s="40">
        <f ca="1">RANDBETWEEN(70,120)/100*Tabla1[[#This Row],[Valor Real 2019]]</f>
        <v>22470.6636</v>
      </c>
    </row>
    <row r="2879" spans="2:8" x14ac:dyDescent="0.25">
      <c r="B2879" s="33" t="s">
        <v>29</v>
      </c>
      <c r="C2879" s="36" t="str">
        <f ca="1">VLOOKUP(Tabla1[[#This Row],[Cuenta]],TABLAS!$C:$D,2,0)</f>
        <v>GESTIÓN</v>
      </c>
      <c r="D2879" s="33" t="s">
        <v>40</v>
      </c>
      <c r="E2879" s="39" t="str">
        <f ca="1">VLOOKUP(RANDBETWEEN(1,65),TABLAS!$B$4:$D$68,2,0)</f>
        <v>Seguros-Responsabilidad civil</v>
      </c>
      <c r="F2879" s="41">
        <f t="shared" ca="1" si="44"/>
        <v>25405</v>
      </c>
      <c r="G2879" s="41">
        <f ca="1">RANDBETWEEN(70,130)/100*Tabla1[[#This Row],[Valor Meta 2019]]</f>
        <v>20324</v>
      </c>
      <c r="H2879" s="40">
        <f ca="1">RANDBETWEEN(70,120)/100*Tabla1[[#This Row],[Valor Real 2019]]</f>
        <v>20730.48</v>
      </c>
    </row>
    <row r="2880" spans="2:8" x14ac:dyDescent="0.25">
      <c r="B2880" s="33" t="s">
        <v>29</v>
      </c>
      <c r="C2880" s="36" t="str">
        <f ca="1">VLOOKUP(Tabla1[[#This Row],[Cuenta]],TABLAS!$C:$D,2,0)</f>
        <v>PERSONAL</v>
      </c>
      <c r="D2880" s="33" t="s">
        <v>40</v>
      </c>
      <c r="E2880" s="39" t="str">
        <f ca="1">VLOOKUP(RANDBETWEEN(1,65),TABLAS!$B$4:$D$68,2,0)</f>
        <v>Sueldos</v>
      </c>
      <c r="F2880" s="41">
        <f t="shared" ca="1" si="44"/>
        <v>14128</v>
      </c>
      <c r="G2880" s="41">
        <f ca="1">RANDBETWEEN(70,130)/100*Tabla1[[#This Row],[Valor Meta 2019]]</f>
        <v>13280.32</v>
      </c>
      <c r="H2880" s="40">
        <f ca="1">RANDBETWEEN(70,120)/100*Tabla1[[#This Row],[Valor Real 2019]]</f>
        <v>14475.5488</v>
      </c>
    </row>
    <row r="2881" spans="2:8" x14ac:dyDescent="0.25">
      <c r="B2881" s="33" t="s">
        <v>29</v>
      </c>
      <c r="C2881" s="36" t="str">
        <f ca="1">VLOOKUP(Tabla1[[#This Row],[Cuenta]],TABLAS!$C:$D,2,0)</f>
        <v>DEPRECIACIÓN, MAQ Y EQUIPOS</v>
      </c>
      <c r="D2881" s="33" t="s">
        <v>40</v>
      </c>
      <c r="E2881" s="39" t="str">
        <f ca="1">VLOOKUP(RANDBETWEEN(1,65),TABLAS!$B$4:$D$68,2,0)</f>
        <v>Deprec.Equipo de computo leasing</v>
      </c>
      <c r="F2881" s="41">
        <f t="shared" ca="1" si="44"/>
        <v>24429</v>
      </c>
      <c r="G2881" s="41">
        <f ca="1">RANDBETWEEN(70,130)/100*Tabla1[[#This Row],[Valor Meta 2019]]</f>
        <v>31024.83</v>
      </c>
      <c r="H2881" s="40">
        <f ca="1">RANDBETWEEN(70,120)/100*Tabla1[[#This Row],[Valor Real 2019]]</f>
        <v>30094.0851</v>
      </c>
    </row>
    <row r="2882" spans="2:8" x14ac:dyDescent="0.25">
      <c r="B2882" s="33" t="s">
        <v>29</v>
      </c>
      <c r="C2882" s="36" t="str">
        <f ca="1">VLOOKUP(Tabla1[[#This Row],[Cuenta]],TABLAS!$C:$D,2,0)</f>
        <v>PERSONAL</v>
      </c>
      <c r="D2882" s="33" t="s">
        <v>40</v>
      </c>
      <c r="E2882" s="39" t="str">
        <f ca="1">VLOOKUP(RANDBETWEEN(1,65),TABLAS!$B$4:$D$68,2,0)</f>
        <v>Indemnizacion Despido Arbitrario</v>
      </c>
      <c r="F2882" s="41">
        <f t="shared" ca="1" si="44"/>
        <v>25117</v>
      </c>
      <c r="G2882" s="41">
        <f ca="1">RANDBETWEEN(70,130)/100*Tabla1[[#This Row],[Valor Meta 2019]]</f>
        <v>18586.579999999998</v>
      </c>
      <c r="H2882" s="40">
        <f ca="1">RANDBETWEEN(70,120)/100*Tabla1[[#This Row],[Valor Real 2019]]</f>
        <v>14311.666599999999</v>
      </c>
    </row>
    <row r="2883" spans="2:8" x14ac:dyDescent="0.25">
      <c r="B2883" s="33" t="s">
        <v>29</v>
      </c>
      <c r="C2883" s="36" t="str">
        <f ca="1">VLOOKUP(Tabla1[[#This Row],[Cuenta]],TABLAS!$C:$D,2,0)</f>
        <v>SERVICIOS DE TERCEROS</v>
      </c>
      <c r="D2883" s="33" t="s">
        <v>40</v>
      </c>
      <c r="E2883" s="39" t="str">
        <f ca="1">VLOOKUP(RANDBETWEEN(1,65),TABLAS!$B$4:$D$68,2,0)</f>
        <v>Energia Electrica</v>
      </c>
      <c r="F2883" s="41">
        <f t="shared" ca="1" si="44"/>
        <v>15679</v>
      </c>
      <c r="G2883" s="41">
        <f ca="1">RANDBETWEEN(70,130)/100*Tabla1[[#This Row],[Valor Meta 2019]]</f>
        <v>12856.779999999999</v>
      </c>
      <c r="H2883" s="40">
        <f ca="1">RANDBETWEEN(70,120)/100*Tabla1[[#This Row],[Valor Real 2019]]</f>
        <v>10542.559599999999</v>
      </c>
    </row>
    <row r="2884" spans="2:8" x14ac:dyDescent="0.25">
      <c r="B2884" s="33" t="s">
        <v>29</v>
      </c>
      <c r="C2884" s="36" t="str">
        <f ca="1">VLOOKUP(Tabla1[[#This Row],[Cuenta]],TABLAS!$C:$D,2,0)</f>
        <v>PERSONAL</v>
      </c>
      <c r="D2884" s="33" t="s">
        <v>41</v>
      </c>
      <c r="E2884" s="39" t="str">
        <f ca="1">VLOOKUP(RANDBETWEEN(1,65),TABLAS!$B$4:$D$68,2,0)</f>
        <v>Tickets de alimentos</v>
      </c>
      <c r="F2884" s="41">
        <f t="shared" ca="1" si="44"/>
        <v>29024</v>
      </c>
      <c r="G2884" s="41">
        <f ca="1">RANDBETWEEN(70,130)/100*Tabla1[[#This Row],[Valor Meta 2019]]</f>
        <v>33667.839999999997</v>
      </c>
      <c r="H2884" s="40">
        <f ca="1">RANDBETWEEN(70,120)/100*Tabla1[[#This Row],[Valor Real 2019]]</f>
        <v>29291.020799999998</v>
      </c>
    </row>
    <row r="2885" spans="2:8" x14ac:dyDescent="0.25">
      <c r="B2885" s="33" t="s">
        <v>29</v>
      </c>
      <c r="C2885" s="36" t="str">
        <f ca="1">VLOOKUP(Tabla1[[#This Row],[Cuenta]],TABLAS!$C:$D,2,0)</f>
        <v>SERVICIOS DE TERCEROS</v>
      </c>
      <c r="D2885" s="33" t="s">
        <v>41</v>
      </c>
      <c r="E2885" s="39" t="str">
        <f ca="1">VLOOKUP(RANDBETWEEN(1,65),TABLAS!$B$4:$D$68,2,0)</f>
        <v>Vigilancia</v>
      </c>
      <c r="F2885" s="41">
        <f t="shared" ca="1" si="44"/>
        <v>14944</v>
      </c>
      <c r="G2885" s="41">
        <f ca="1">RANDBETWEEN(70,130)/100*Tabla1[[#This Row],[Valor Meta 2019]]</f>
        <v>18530.560000000001</v>
      </c>
      <c r="H2885" s="40">
        <f ca="1">RANDBETWEEN(70,120)/100*Tabla1[[#This Row],[Valor Real 2019]]</f>
        <v>16306.892800000001</v>
      </c>
    </row>
    <row r="2886" spans="2:8" x14ac:dyDescent="0.25">
      <c r="B2886" s="33" t="s">
        <v>29</v>
      </c>
      <c r="C2886" s="36" t="str">
        <f ca="1">VLOOKUP(Tabla1[[#This Row],[Cuenta]],TABLAS!$C:$D,2,0)</f>
        <v>GESTIÓN</v>
      </c>
      <c r="D2886" s="33" t="s">
        <v>41</v>
      </c>
      <c r="E2886" s="39" t="str">
        <f ca="1">VLOOKUP(RANDBETWEEN(1,65),TABLAS!$B$4:$D$68,2,0)</f>
        <v>SOAT</v>
      </c>
      <c r="F2886" s="41">
        <f t="shared" ref="F2886:F2949" ca="1" si="45">RANDBETWEEN(8000,30000)</f>
        <v>26096</v>
      </c>
      <c r="G2886" s="41">
        <f ca="1">RANDBETWEEN(70,130)/100*Tabla1[[#This Row],[Valor Meta 2019]]</f>
        <v>26356.959999999999</v>
      </c>
      <c r="H2886" s="40">
        <f ca="1">RANDBETWEEN(70,120)/100*Tabla1[[#This Row],[Valor Real 2019]]</f>
        <v>22666.9856</v>
      </c>
    </row>
    <row r="2887" spans="2:8" x14ac:dyDescent="0.25">
      <c r="B2887" s="33" t="s">
        <v>29</v>
      </c>
      <c r="C2887" s="36" t="str">
        <f ca="1">VLOOKUP(Tabla1[[#This Row],[Cuenta]],TABLAS!$C:$D,2,0)</f>
        <v>DEPRECIACIÓN, MAQ Y EQUIPOS</v>
      </c>
      <c r="D2887" s="33" t="s">
        <v>41</v>
      </c>
      <c r="E2887" s="39" t="str">
        <f ca="1">VLOOKUP(RANDBETWEEN(1,65),TABLAS!$B$4:$D$68,2,0)</f>
        <v>Deprec.Equipo de computo leasing</v>
      </c>
      <c r="F2887" s="41">
        <f t="shared" ca="1" si="45"/>
        <v>19579</v>
      </c>
      <c r="G2887" s="41">
        <f ca="1">RANDBETWEEN(70,130)/100*Tabla1[[#This Row],[Valor Meta 2019]]</f>
        <v>24669.54</v>
      </c>
      <c r="H2887" s="40">
        <f ca="1">RANDBETWEEN(70,120)/100*Tabla1[[#This Row],[Valor Real 2019]]</f>
        <v>20475.718199999999</v>
      </c>
    </row>
    <row r="2888" spans="2:8" x14ac:dyDescent="0.25">
      <c r="B2888" s="33" t="s">
        <v>29</v>
      </c>
      <c r="C2888" s="36" t="str">
        <f ca="1">VLOOKUP(Tabla1[[#This Row],[Cuenta]],TABLAS!$C:$D,2,0)</f>
        <v>SERVICIOS DE TERCEROS</v>
      </c>
      <c r="D2888" s="33" t="s">
        <v>41</v>
      </c>
      <c r="E2888" s="39" t="str">
        <f ca="1">VLOOKUP(RANDBETWEEN(1,65),TABLAS!$B$4:$D$68,2,0)</f>
        <v>Vigilancia</v>
      </c>
      <c r="F2888" s="41">
        <f t="shared" ca="1" si="45"/>
        <v>14175</v>
      </c>
      <c r="G2888" s="41">
        <f ca="1">RANDBETWEEN(70,130)/100*Tabla1[[#This Row],[Valor Meta 2019]]</f>
        <v>10064.25</v>
      </c>
      <c r="H2888" s="40">
        <f ca="1">RANDBETWEEN(70,120)/100*Tabla1[[#This Row],[Valor Real 2019]]</f>
        <v>9158.4675000000007</v>
      </c>
    </row>
    <row r="2889" spans="2:8" x14ac:dyDescent="0.25">
      <c r="B2889" s="33" t="s">
        <v>29</v>
      </c>
      <c r="C2889" s="36" t="str">
        <f ca="1">VLOOKUP(Tabla1[[#This Row],[Cuenta]],TABLAS!$C:$D,2,0)</f>
        <v>DEPRECIACIÓN, MAQ Y EQUIPOS</v>
      </c>
      <c r="D2889" s="33" t="s">
        <v>41</v>
      </c>
      <c r="E2889" s="39" t="str">
        <f ca="1">VLOOKUP(RANDBETWEEN(1,65),TABLAS!$B$4:$D$68,2,0)</f>
        <v>Deprec.Maquinarias leasing</v>
      </c>
      <c r="F2889" s="41">
        <f t="shared" ca="1" si="45"/>
        <v>15159</v>
      </c>
      <c r="G2889" s="41">
        <f ca="1">RANDBETWEEN(70,130)/100*Tabla1[[#This Row],[Valor Meta 2019]]</f>
        <v>12430.38</v>
      </c>
      <c r="H2889" s="40">
        <f ca="1">RANDBETWEEN(70,120)/100*Tabla1[[#This Row],[Valor Real 2019]]</f>
        <v>11684.557199999999</v>
      </c>
    </row>
    <row r="2890" spans="2:8" x14ac:dyDescent="0.25">
      <c r="B2890" s="33" t="s">
        <v>29</v>
      </c>
      <c r="C2890" s="36" t="str">
        <f ca="1">VLOOKUP(Tabla1[[#This Row],[Cuenta]],TABLAS!$C:$D,2,0)</f>
        <v>DEPRECIACIÓN, MAQ Y EQUIPOS</v>
      </c>
      <c r="D2890" s="33" t="s">
        <v>42</v>
      </c>
      <c r="E2890" s="39" t="str">
        <f ca="1">VLOOKUP(RANDBETWEEN(1,65),TABLAS!$B$4:$D$68,2,0)</f>
        <v>Deprec.Maquinarias leasing</v>
      </c>
      <c r="F2890" s="41">
        <f t="shared" ca="1" si="45"/>
        <v>24776</v>
      </c>
      <c r="G2890" s="41">
        <f ca="1">RANDBETWEEN(70,130)/100*Tabla1[[#This Row],[Valor Meta 2019]]</f>
        <v>26510.320000000003</v>
      </c>
      <c r="H2890" s="40">
        <f ca="1">RANDBETWEEN(70,120)/100*Tabla1[[#This Row],[Valor Real 2019]]</f>
        <v>27305.629600000004</v>
      </c>
    </row>
    <row r="2891" spans="2:8" x14ac:dyDescent="0.25">
      <c r="B2891" s="33" t="s">
        <v>29</v>
      </c>
      <c r="C2891" s="36" t="str">
        <f ca="1">VLOOKUP(Tabla1[[#This Row],[Cuenta]],TABLAS!$C:$D,2,0)</f>
        <v>SERVICIOS DE TERCEROS</v>
      </c>
      <c r="D2891" s="33" t="s">
        <v>42</v>
      </c>
      <c r="E2891" s="39" t="str">
        <f ca="1">VLOOKUP(RANDBETWEEN(1,65),TABLAS!$B$4:$D$68,2,0)</f>
        <v>Flete Local</v>
      </c>
      <c r="F2891" s="41">
        <f t="shared" ca="1" si="45"/>
        <v>16785</v>
      </c>
      <c r="G2891" s="41">
        <f ca="1">RANDBETWEEN(70,130)/100*Tabla1[[#This Row],[Valor Meta 2019]]</f>
        <v>17288.55</v>
      </c>
      <c r="H2891" s="40">
        <f ca="1">RANDBETWEEN(70,120)/100*Tabla1[[#This Row],[Valor Real 2019]]</f>
        <v>18844.519500000002</v>
      </c>
    </row>
    <row r="2892" spans="2:8" x14ac:dyDescent="0.25">
      <c r="B2892" s="33" t="s">
        <v>29</v>
      </c>
      <c r="C2892" s="36" t="str">
        <f ca="1">VLOOKUP(Tabla1[[#This Row],[Cuenta]],TABLAS!$C:$D,2,0)</f>
        <v>GESTIÓN</v>
      </c>
      <c r="D2892" s="33" t="s">
        <v>42</v>
      </c>
      <c r="E2892" s="39" t="str">
        <f ca="1">VLOOKUP(RANDBETWEEN(1,65),TABLAS!$B$4:$D$68,2,0)</f>
        <v>Suministros diversos</v>
      </c>
      <c r="F2892" s="41">
        <f t="shared" ca="1" si="45"/>
        <v>19164</v>
      </c>
      <c r="G2892" s="41">
        <f ca="1">RANDBETWEEN(70,130)/100*Tabla1[[#This Row],[Valor Meta 2019]]</f>
        <v>15331.2</v>
      </c>
      <c r="H2892" s="40">
        <f ca="1">RANDBETWEEN(70,120)/100*Tabla1[[#This Row],[Valor Real 2019]]</f>
        <v>13951.392000000002</v>
      </c>
    </row>
    <row r="2893" spans="2:8" x14ac:dyDescent="0.25">
      <c r="B2893" s="33" t="s">
        <v>29</v>
      </c>
      <c r="C2893" s="36" t="str">
        <f ca="1">VLOOKUP(Tabla1[[#This Row],[Cuenta]],TABLAS!$C:$D,2,0)</f>
        <v>GESTIÓN</v>
      </c>
      <c r="D2893" s="33" t="s">
        <v>42</v>
      </c>
      <c r="E2893" s="39" t="str">
        <f ca="1">VLOOKUP(RANDBETWEEN(1,65),TABLAS!$B$4:$D$68,2,0)</f>
        <v>Arbitrios municipales</v>
      </c>
      <c r="F2893" s="41">
        <f t="shared" ca="1" si="45"/>
        <v>9544</v>
      </c>
      <c r="G2893" s="41">
        <f ca="1">RANDBETWEEN(70,130)/100*Tabla1[[#This Row],[Valor Meta 2019]]</f>
        <v>8398.7199999999993</v>
      </c>
      <c r="H2893" s="40">
        <f ca="1">RANDBETWEEN(70,120)/100*Tabla1[[#This Row],[Valor Real 2019]]</f>
        <v>7894.7967999999992</v>
      </c>
    </row>
    <row r="2894" spans="2:8" x14ac:dyDescent="0.25">
      <c r="B2894" s="33" t="s">
        <v>29</v>
      </c>
      <c r="C2894" s="36" t="str">
        <f ca="1">VLOOKUP(Tabla1[[#This Row],[Cuenta]],TABLAS!$C:$D,2,0)</f>
        <v>PERSONAL</v>
      </c>
      <c r="D2894" s="33" t="s">
        <v>42</v>
      </c>
      <c r="E2894" s="39" t="str">
        <f ca="1">VLOOKUP(RANDBETWEEN(1,65),TABLAS!$B$4:$D$68,2,0)</f>
        <v>SCTR-Seg complemntario trabajo de riesgo</v>
      </c>
      <c r="F2894" s="41">
        <f t="shared" ca="1" si="45"/>
        <v>28362</v>
      </c>
      <c r="G2894" s="41">
        <f ca="1">RANDBETWEEN(70,130)/100*Tabla1[[#This Row],[Valor Meta 2019]]</f>
        <v>33467.159999999996</v>
      </c>
      <c r="H2894" s="40">
        <f ca="1">RANDBETWEEN(70,120)/100*Tabla1[[#This Row],[Valor Real 2019]]</f>
        <v>24096.355199999998</v>
      </c>
    </row>
    <row r="2895" spans="2:8" x14ac:dyDescent="0.25">
      <c r="B2895" s="33" t="s">
        <v>29</v>
      </c>
      <c r="C2895" s="36" t="str">
        <f ca="1">VLOOKUP(Tabla1[[#This Row],[Cuenta]],TABLAS!$C:$D,2,0)</f>
        <v>SERVICIOS DE TERCEROS</v>
      </c>
      <c r="D2895" s="33" t="s">
        <v>42</v>
      </c>
      <c r="E2895" s="39" t="str">
        <f ca="1">VLOOKUP(RANDBETWEEN(1,65),TABLAS!$B$4:$D$68,2,0)</f>
        <v>Vigilancia</v>
      </c>
      <c r="F2895" s="41">
        <f t="shared" ca="1" si="45"/>
        <v>27018</v>
      </c>
      <c r="G2895" s="41">
        <f ca="1">RANDBETWEEN(70,130)/100*Tabla1[[#This Row],[Valor Meta 2019]]</f>
        <v>30530.339999999997</v>
      </c>
      <c r="H2895" s="40">
        <f ca="1">RANDBETWEEN(70,120)/100*Tabla1[[#This Row],[Valor Real 2019]]</f>
        <v>27477.305999999997</v>
      </c>
    </row>
    <row r="2896" spans="2:8" x14ac:dyDescent="0.25">
      <c r="B2896" s="33" t="s">
        <v>29</v>
      </c>
      <c r="C2896" s="36" t="str">
        <f ca="1">VLOOKUP(Tabla1[[#This Row],[Cuenta]],TABLAS!$C:$D,2,0)</f>
        <v>DEPRECIACIÓN, MAQ Y EQUIPOS</v>
      </c>
      <c r="D2896" s="33" t="s">
        <v>42</v>
      </c>
      <c r="E2896" s="39" t="str">
        <f ca="1">VLOOKUP(RANDBETWEEN(1,65),TABLAS!$B$4:$D$68,2,0)</f>
        <v>Deprec. Edificaciones leasing</v>
      </c>
      <c r="F2896" s="41">
        <f t="shared" ca="1" si="45"/>
        <v>16970</v>
      </c>
      <c r="G2896" s="41">
        <f ca="1">RANDBETWEEN(70,130)/100*Tabla1[[#This Row],[Valor Meta 2019]]</f>
        <v>17988.2</v>
      </c>
      <c r="H2896" s="40">
        <f ca="1">RANDBETWEEN(70,120)/100*Tabla1[[#This Row],[Valor Real 2019]]</f>
        <v>13671.032000000001</v>
      </c>
    </row>
    <row r="2897" spans="2:8" x14ac:dyDescent="0.25">
      <c r="B2897" s="33" t="s">
        <v>29</v>
      </c>
      <c r="C2897" s="36" t="str">
        <f ca="1">VLOOKUP(Tabla1[[#This Row],[Cuenta]],TABLAS!$C:$D,2,0)</f>
        <v>SERVICIOS DE TERCEROS</v>
      </c>
      <c r="D2897" s="33" t="s">
        <v>42</v>
      </c>
      <c r="E2897" s="39" t="str">
        <f ca="1">VLOOKUP(RANDBETWEEN(1,65),TABLAS!$B$4:$D$68,2,0)</f>
        <v>Selección Y Eval. Pe</v>
      </c>
      <c r="F2897" s="41">
        <f t="shared" ca="1" si="45"/>
        <v>13471</v>
      </c>
      <c r="G2897" s="41">
        <f ca="1">RANDBETWEEN(70,130)/100*Tabla1[[#This Row],[Valor Meta 2019]]</f>
        <v>12528.03</v>
      </c>
      <c r="H2897" s="40">
        <f ca="1">RANDBETWEEN(70,120)/100*Tabla1[[#This Row],[Valor Real 2019]]</f>
        <v>12903.870900000002</v>
      </c>
    </row>
    <row r="2898" spans="2:8" x14ac:dyDescent="0.25">
      <c r="B2898" s="33" t="s">
        <v>29</v>
      </c>
      <c r="C2898" s="36" t="str">
        <f ca="1">VLOOKUP(Tabla1[[#This Row],[Cuenta]],TABLAS!$C:$D,2,0)</f>
        <v>DEPRECIACIÓN, MAQ Y EQUIPOS</v>
      </c>
      <c r="D2898" s="33" t="s">
        <v>42</v>
      </c>
      <c r="E2898" s="39" t="str">
        <f ca="1">VLOOKUP(RANDBETWEEN(1,65),TABLAS!$B$4:$D$68,2,0)</f>
        <v>Depre.Equipos diversos leasing</v>
      </c>
      <c r="F2898" s="41">
        <f t="shared" ca="1" si="45"/>
        <v>18135</v>
      </c>
      <c r="G2898" s="41">
        <f ca="1">RANDBETWEEN(70,130)/100*Tabla1[[#This Row],[Valor Meta 2019]]</f>
        <v>21943.35</v>
      </c>
      <c r="H2898" s="40">
        <f ca="1">RANDBETWEEN(70,120)/100*Tabla1[[#This Row],[Valor Real 2019]]</f>
        <v>16018.645499999999</v>
      </c>
    </row>
    <row r="2899" spans="2:8" x14ac:dyDescent="0.25">
      <c r="B2899" s="33" t="s">
        <v>29</v>
      </c>
      <c r="C2899" s="36" t="str">
        <f ca="1">VLOOKUP(Tabla1[[#This Row],[Cuenta]],TABLAS!$C:$D,2,0)</f>
        <v>SERVICIOS DE TERCEROS</v>
      </c>
      <c r="D2899" s="33" t="s">
        <v>42</v>
      </c>
      <c r="E2899" s="39" t="str">
        <f ca="1">VLOOKUP(RANDBETWEEN(1,65),TABLAS!$B$4:$D$68,2,0)</f>
        <v>Limpieza</v>
      </c>
      <c r="F2899" s="41">
        <f t="shared" ca="1" si="45"/>
        <v>20968</v>
      </c>
      <c r="G2899" s="41">
        <f ca="1">RANDBETWEEN(70,130)/100*Tabla1[[#This Row],[Valor Meta 2019]]</f>
        <v>19080.88</v>
      </c>
      <c r="H2899" s="40">
        <f ca="1">RANDBETWEEN(70,120)/100*Tabla1[[#This Row],[Valor Real 2019]]</f>
        <v>14310.66</v>
      </c>
    </row>
    <row r="2900" spans="2:8" x14ac:dyDescent="0.25">
      <c r="B2900" s="33" t="s">
        <v>29</v>
      </c>
      <c r="C2900" s="36" t="str">
        <f ca="1">VLOOKUP(Tabla1[[#This Row],[Cuenta]],TABLAS!$C:$D,2,0)</f>
        <v>SERVICIOS DE TERCEROS</v>
      </c>
      <c r="D2900" s="33" t="s">
        <v>42</v>
      </c>
      <c r="E2900" s="39" t="str">
        <f ca="1">VLOOKUP(RANDBETWEEN(1,65),TABLAS!$B$4:$D$68,2,0)</f>
        <v>Consultorias</v>
      </c>
      <c r="F2900" s="41">
        <f t="shared" ca="1" si="45"/>
        <v>12670</v>
      </c>
      <c r="G2900" s="41">
        <f ca="1">RANDBETWEEN(70,130)/100*Tabla1[[#This Row],[Valor Meta 2019]]</f>
        <v>13683.6</v>
      </c>
      <c r="H2900" s="40">
        <f ca="1">RANDBETWEEN(70,120)/100*Tabla1[[#This Row],[Valor Real 2019]]</f>
        <v>11767.896000000001</v>
      </c>
    </row>
    <row r="2901" spans="2:8" x14ac:dyDescent="0.25">
      <c r="B2901" s="33" t="s">
        <v>29</v>
      </c>
      <c r="C2901" s="36" t="str">
        <f ca="1">VLOOKUP(Tabla1[[#This Row],[Cuenta]],TABLAS!$C:$D,2,0)</f>
        <v>GESTIÓN</v>
      </c>
      <c r="D2901" s="33" t="s">
        <v>42</v>
      </c>
      <c r="E2901" s="39" t="str">
        <f ca="1">VLOOKUP(RANDBETWEEN(1,65),TABLAS!$B$4:$D$68,2,0)</f>
        <v>Suministros diversos</v>
      </c>
      <c r="F2901" s="41">
        <f t="shared" ca="1" si="45"/>
        <v>17790</v>
      </c>
      <c r="G2901" s="41">
        <f ca="1">RANDBETWEEN(70,130)/100*Tabla1[[#This Row],[Valor Meta 2019]]</f>
        <v>21348</v>
      </c>
      <c r="H2901" s="40">
        <f ca="1">RANDBETWEEN(70,120)/100*Tabla1[[#This Row],[Valor Real 2019]]</f>
        <v>22628.880000000001</v>
      </c>
    </row>
    <row r="2902" spans="2:8" x14ac:dyDescent="0.25">
      <c r="B2902" s="33" t="s">
        <v>29</v>
      </c>
      <c r="C2902" s="36" t="str">
        <f ca="1">VLOOKUP(Tabla1[[#This Row],[Cuenta]],TABLAS!$C:$D,2,0)</f>
        <v>PERSONAL</v>
      </c>
      <c r="D2902" s="33" t="s">
        <v>42</v>
      </c>
      <c r="E2902" s="39" t="str">
        <f ca="1">VLOOKUP(RANDBETWEEN(1,65),TABLAS!$B$4:$D$68,2,0)</f>
        <v>Uniformes</v>
      </c>
      <c r="F2902" s="41">
        <f t="shared" ca="1" si="45"/>
        <v>8539</v>
      </c>
      <c r="G2902" s="41">
        <f ca="1">RANDBETWEEN(70,130)/100*Tabla1[[#This Row],[Valor Meta 2019]]</f>
        <v>7428.93</v>
      </c>
      <c r="H2902" s="40">
        <f ca="1">RANDBETWEEN(70,120)/100*Tabla1[[#This Row],[Valor Real 2019]]</f>
        <v>8097.5337000000009</v>
      </c>
    </row>
    <row r="2903" spans="2:8" x14ac:dyDescent="0.25">
      <c r="B2903" s="33" t="s">
        <v>29</v>
      </c>
      <c r="C2903" s="36" t="str">
        <f ca="1">VLOOKUP(Tabla1[[#This Row],[Cuenta]],TABLAS!$C:$D,2,0)</f>
        <v>PERSONAL</v>
      </c>
      <c r="D2903" s="33" t="s">
        <v>42</v>
      </c>
      <c r="E2903" s="39" t="str">
        <f ca="1">VLOOKUP(RANDBETWEEN(1,65),TABLAS!$B$4:$D$68,2,0)</f>
        <v>Gratif. Ordinarias Empleados</v>
      </c>
      <c r="F2903" s="41">
        <f t="shared" ca="1" si="45"/>
        <v>24302</v>
      </c>
      <c r="G2903" s="41">
        <f ca="1">RANDBETWEEN(70,130)/100*Tabla1[[#This Row],[Valor Meta 2019]]</f>
        <v>31349.58</v>
      </c>
      <c r="H2903" s="40">
        <f ca="1">RANDBETWEEN(70,120)/100*Tabla1[[#This Row],[Valor Real 2019]]</f>
        <v>25706.655599999998</v>
      </c>
    </row>
    <row r="2904" spans="2:8" x14ac:dyDescent="0.25">
      <c r="B2904" s="33" t="s">
        <v>29</v>
      </c>
      <c r="C2904" s="36" t="str">
        <f ca="1">VLOOKUP(Tabla1[[#This Row],[Cuenta]],TABLAS!$C:$D,2,0)</f>
        <v>DEPRECIACIÓN, MAQ Y EQUIPOS</v>
      </c>
      <c r="D2904" s="33" t="s">
        <v>42</v>
      </c>
      <c r="E2904" s="39" t="str">
        <f ca="1">VLOOKUP(RANDBETWEEN(1,65),TABLAS!$B$4:$D$68,2,0)</f>
        <v>Deprec.Equipos diversos Costo</v>
      </c>
      <c r="F2904" s="41">
        <f t="shared" ca="1" si="45"/>
        <v>14438</v>
      </c>
      <c r="G2904" s="41">
        <f ca="1">RANDBETWEEN(70,130)/100*Tabla1[[#This Row],[Valor Meta 2019]]</f>
        <v>17903.12</v>
      </c>
      <c r="H2904" s="40">
        <f ca="1">RANDBETWEEN(70,120)/100*Tabla1[[#This Row],[Valor Real 2019]]</f>
        <v>14143.4648</v>
      </c>
    </row>
    <row r="2905" spans="2:8" x14ac:dyDescent="0.25">
      <c r="B2905" s="33" t="s">
        <v>29</v>
      </c>
      <c r="C2905" s="36" t="str">
        <f ca="1">VLOOKUP(Tabla1[[#This Row],[Cuenta]],TABLAS!$C:$D,2,0)</f>
        <v>PERSONAL</v>
      </c>
      <c r="D2905" s="33" t="s">
        <v>43</v>
      </c>
      <c r="E2905" s="39" t="str">
        <f ca="1">VLOOKUP(RANDBETWEEN(1,65),TABLAS!$B$4:$D$68,2,0)</f>
        <v>Tickets de alimentos</v>
      </c>
      <c r="F2905" s="41">
        <f t="shared" ca="1" si="45"/>
        <v>27742</v>
      </c>
      <c r="G2905" s="41">
        <f ca="1">RANDBETWEEN(70,130)/100*Tabla1[[#This Row],[Valor Meta 2019]]</f>
        <v>26077.48</v>
      </c>
      <c r="H2905" s="40">
        <f ca="1">RANDBETWEEN(70,120)/100*Tabla1[[#This Row],[Valor Real 2019]]</f>
        <v>29989.101999999999</v>
      </c>
    </row>
    <row r="2906" spans="2:8" x14ac:dyDescent="0.25">
      <c r="B2906" s="33" t="s">
        <v>29</v>
      </c>
      <c r="C2906" s="36" t="str">
        <f ca="1">VLOOKUP(Tabla1[[#This Row],[Cuenta]],TABLAS!$C:$D,2,0)</f>
        <v>SERVICIOS DE TERCEROS</v>
      </c>
      <c r="D2906" s="33" t="s">
        <v>43</v>
      </c>
      <c r="E2906" s="39" t="str">
        <f ca="1">VLOOKUP(RANDBETWEEN(1,65),TABLAS!$B$4:$D$68,2,0)</f>
        <v>Alquileres</v>
      </c>
      <c r="F2906" s="41">
        <f t="shared" ca="1" si="45"/>
        <v>8946</v>
      </c>
      <c r="G2906" s="41">
        <f ca="1">RANDBETWEEN(70,130)/100*Tabla1[[#This Row],[Valor Meta 2019]]</f>
        <v>7872.4800000000005</v>
      </c>
      <c r="H2906" s="40">
        <f ca="1">RANDBETWEEN(70,120)/100*Tabla1[[#This Row],[Valor Real 2019]]</f>
        <v>9446.9760000000006</v>
      </c>
    </row>
    <row r="2907" spans="2:8" x14ac:dyDescent="0.25">
      <c r="B2907" s="33" t="s">
        <v>29</v>
      </c>
      <c r="C2907" s="36" t="str">
        <f ca="1">VLOOKUP(Tabla1[[#This Row],[Cuenta]],TABLAS!$C:$D,2,0)</f>
        <v>PERSONAL</v>
      </c>
      <c r="D2907" s="33" t="s">
        <v>43</v>
      </c>
      <c r="E2907" s="39" t="str">
        <f ca="1">VLOOKUP(RANDBETWEEN(1,65),TABLAS!$B$4:$D$68,2,0)</f>
        <v>Movilidad y/o servicio de Transporte</v>
      </c>
      <c r="F2907" s="41">
        <f t="shared" ca="1" si="45"/>
        <v>17344</v>
      </c>
      <c r="G2907" s="41">
        <f ca="1">RANDBETWEEN(70,130)/100*Tabla1[[#This Row],[Valor Meta 2019]]</f>
        <v>20639.36</v>
      </c>
      <c r="H2907" s="40">
        <f ca="1">RANDBETWEEN(70,120)/100*Tabla1[[#This Row],[Valor Real 2019]]</f>
        <v>20432.966400000001</v>
      </c>
    </row>
    <row r="2908" spans="2:8" x14ac:dyDescent="0.25">
      <c r="B2908" s="33" t="s">
        <v>29</v>
      </c>
      <c r="C2908" s="36" t="str">
        <f ca="1">VLOOKUP(Tabla1[[#This Row],[Cuenta]],TABLAS!$C:$D,2,0)</f>
        <v>DEPRECIACIÓN, MAQ Y EQUIPOS</v>
      </c>
      <c r="D2908" s="33" t="s">
        <v>43</v>
      </c>
      <c r="E2908" s="39" t="str">
        <f ca="1">VLOOKUP(RANDBETWEEN(1,65),TABLAS!$B$4:$D$68,2,0)</f>
        <v>Deprec.Equipo de transporte leasing</v>
      </c>
      <c r="F2908" s="41">
        <f t="shared" ca="1" si="45"/>
        <v>13803</v>
      </c>
      <c r="G2908" s="41">
        <f ca="1">RANDBETWEEN(70,130)/100*Tabla1[[#This Row],[Valor Meta 2019]]</f>
        <v>10076.19</v>
      </c>
      <c r="H2908" s="40">
        <f ca="1">RANDBETWEEN(70,120)/100*Tabla1[[#This Row],[Valor Real 2019]]</f>
        <v>11083.809000000001</v>
      </c>
    </row>
    <row r="2909" spans="2:8" x14ac:dyDescent="0.25">
      <c r="B2909" s="33" t="s">
        <v>29</v>
      </c>
      <c r="C2909" s="36" t="str">
        <f ca="1">VLOOKUP(Tabla1[[#This Row],[Cuenta]],TABLAS!$C:$D,2,0)</f>
        <v>GESTIÓN</v>
      </c>
      <c r="D2909" s="33" t="s">
        <v>43</v>
      </c>
      <c r="E2909" s="39" t="str">
        <f ca="1">VLOOKUP(RANDBETWEEN(1,65),TABLAS!$B$4:$D$68,2,0)</f>
        <v>Seguros-vehiculos</v>
      </c>
      <c r="F2909" s="41">
        <f t="shared" ca="1" si="45"/>
        <v>10175</v>
      </c>
      <c r="G2909" s="41">
        <f ca="1">RANDBETWEEN(70,130)/100*Tabla1[[#This Row],[Valor Meta 2019]]</f>
        <v>12210</v>
      </c>
      <c r="H2909" s="40">
        <f ca="1">RANDBETWEEN(70,120)/100*Tabla1[[#This Row],[Valor Real 2019]]</f>
        <v>11843.699999999999</v>
      </c>
    </row>
    <row r="2910" spans="2:8" x14ac:dyDescent="0.25">
      <c r="B2910" s="33" t="s">
        <v>29</v>
      </c>
      <c r="C2910" s="36" t="str">
        <f ca="1">VLOOKUP(Tabla1[[#This Row],[Cuenta]],TABLAS!$C:$D,2,0)</f>
        <v>PERSONAL</v>
      </c>
      <c r="D2910" s="33" t="s">
        <v>43</v>
      </c>
      <c r="E2910" s="39" t="str">
        <f ca="1">VLOOKUP(RANDBETWEEN(1,65),TABLAS!$B$4:$D$68,2,0)</f>
        <v>CTS-Compensación por tiempo de servicio</v>
      </c>
      <c r="F2910" s="41">
        <f t="shared" ca="1" si="45"/>
        <v>22619</v>
      </c>
      <c r="G2910" s="41">
        <f ca="1">RANDBETWEEN(70,130)/100*Tabla1[[#This Row],[Valor Meta 2019]]</f>
        <v>20357.100000000002</v>
      </c>
      <c r="H2910" s="40">
        <f ca="1">RANDBETWEEN(70,120)/100*Tabla1[[#This Row],[Valor Real 2019]]</f>
        <v>19746.387000000002</v>
      </c>
    </row>
    <row r="2911" spans="2:8" x14ac:dyDescent="0.25">
      <c r="B2911" s="33" t="s">
        <v>29</v>
      </c>
      <c r="C2911" s="36" t="str">
        <f ca="1">VLOOKUP(Tabla1[[#This Row],[Cuenta]],TABLAS!$C:$D,2,0)</f>
        <v>GESTIÓN</v>
      </c>
      <c r="D2911" s="33" t="s">
        <v>43</v>
      </c>
      <c r="E2911" s="39" t="str">
        <f ca="1">VLOOKUP(RANDBETWEEN(1,65),TABLAS!$B$4:$D$68,2,0)</f>
        <v>SOAT</v>
      </c>
      <c r="F2911" s="41">
        <f t="shared" ca="1" si="45"/>
        <v>18110</v>
      </c>
      <c r="G2911" s="41">
        <f ca="1">RANDBETWEEN(70,130)/100*Tabla1[[#This Row],[Valor Meta 2019]]</f>
        <v>21550.899999999998</v>
      </c>
      <c r="H2911" s="40">
        <f ca="1">RANDBETWEEN(70,120)/100*Tabla1[[#This Row],[Valor Real 2019]]</f>
        <v>19611.319</v>
      </c>
    </row>
    <row r="2912" spans="2:8" x14ac:dyDescent="0.25">
      <c r="B2912" s="33" t="s">
        <v>29</v>
      </c>
      <c r="C2912" s="36" t="str">
        <f ca="1">VLOOKUP(Tabla1[[#This Row],[Cuenta]],TABLAS!$C:$D,2,0)</f>
        <v>SERVICIOS DE TERCEROS</v>
      </c>
      <c r="D2912" s="33" t="s">
        <v>43</v>
      </c>
      <c r="E2912" s="39" t="str">
        <f ca="1">VLOOKUP(RANDBETWEEN(1,65),TABLAS!$B$4:$D$68,2,0)</f>
        <v>Otros Fletes</v>
      </c>
      <c r="F2912" s="41">
        <f t="shared" ca="1" si="45"/>
        <v>19197</v>
      </c>
      <c r="G2912" s="41">
        <f ca="1">RANDBETWEEN(70,130)/100*Tabla1[[#This Row],[Valor Meta 2019]]</f>
        <v>15165.630000000001</v>
      </c>
      <c r="H2912" s="40">
        <f ca="1">RANDBETWEEN(70,120)/100*Tabla1[[#This Row],[Valor Real 2019]]</f>
        <v>16378.880400000002</v>
      </c>
    </row>
    <row r="2913" spans="2:8" x14ac:dyDescent="0.25">
      <c r="B2913" s="33" t="s">
        <v>29</v>
      </c>
      <c r="C2913" s="36" t="str">
        <f ca="1">VLOOKUP(Tabla1[[#This Row],[Cuenta]],TABLAS!$C:$D,2,0)</f>
        <v>DEPRECIACIÓN, MAQ Y EQUIPOS</v>
      </c>
      <c r="D2913" s="33" t="s">
        <v>38</v>
      </c>
      <c r="E2913" s="39" t="str">
        <f ca="1">VLOOKUP(RANDBETWEEN(1,65),TABLAS!$B$4:$D$68,2,0)</f>
        <v>Deprec.Equipos diversos Costo</v>
      </c>
      <c r="F2913" s="41">
        <f t="shared" ca="1" si="45"/>
        <v>21993</v>
      </c>
      <c r="G2913" s="41">
        <f ca="1">RANDBETWEEN(70,130)/100*Tabla1[[#This Row],[Valor Meta 2019]]</f>
        <v>23532.510000000002</v>
      </c>
      <c r="H2913" s="40">
        <f ca="1">RANDBETWEEN(70,120)/100*Tabla1[[#This Row],[Valor Real 2019]]</f>
        <v>24003.160200000002</v>
      </c>
    </row>
    <row r="2914" spans="2:8" x14ac:dyDescent="0.25">
      <c r="B2914" s="33" t="s">
        <v>29</v>
      </c>
      <c r="C2914" s="36" t="str">
        <f ca="1">VLOOKUP(Tabla1[[#This Row],[Cuenta]],TABLAS!$C:$D,2,0)</f>
        <v>PERSONAL</v>
      </c>
      <c r="D2914" s="33" t="s">
        <v>38</v>
      </c>
      <c r="E2914" s="39" t="str">
        <f ca="1">VLOOKUP(RANDBETWEEN(1,65),TABLAS!$B$4:$D$68,2,0)</f>
        <v>Incentivo por cese</v>
      </c>
      <c r="F2914" s="41">
        <f t="shared" ca="1" si="45"/>
        <v>11296</v>
      </c>
      <c r="G2914" s="41">
        <f ca="1">RANDBETWEEN(70,130)/100*Tabla1[[#This Row],[Valor Meta 2019]]</f>
        <v>9940.48</v>
      </c>
      <c r="H2914" s="40">
        <f ca="1">RANDBETWEEN(70,120)/100*Tabla1[[#This Row],[Valor Real 2019]]</f>
        <v>7256.5503999999992</v>
      </c>
    </row>
    <row r="2915" spans="2:8" x14ac:dyDescent="0.25">
      <c r="B2915" s="33" t="s">
        <v>29</v>
      </c>
      <c r="C2915" s="36" t="str">
        <f ca="1">VLOOKUP(Tabla1[[#This Row],[Cuenta]],TABLAS!$C:$D,2,0)</f>
        <v>GESTIÓN</v>
      </c>
      <c r="D2915" s="33" t="s">
        <v>38</v>
      </c>
      <c r="E2915" s="39" t="str">
        <f ca="1">VLOOKUP(RANDBETWEEN(1,65),TABLAS!$B$4:$D$68,2,0)</f>
        <v>Seguros-vehiculos</v>
      </c>
      <c r="F2915" s="41">
        <f t="shared" ca="1" si="45"/>
        <v>9243</v>
      </c>
      <c r="G2915" s="41">
        <f ca="1">RANDBETWEEN(70,130)/100*Tabla1[[#This Row],[Valor Meta 2019]]</f>
        <v>6747.3899999999994</v>
      </c>
      <c r="H2915" s="40">
        <f ca="1">RANDBETWEEN(70,120)/100*Tabla1[[#This Row],[Valor Real 2019]]</f>
        <v>7017.2855999999992</v>
      </c>
    </row>
    <row r="2916" spans="2:8" x14ac:dyDescent="0.25">
      <c r="B2916" s="33" t="s">
        <v>29</v>
      </c>
      <c r="C2916" s="36" t="str">
        <f ca="1">VLOOKUP(Tabla1[[#This Row],[Cuenta]],TABLAS!$C:$D,2,0)</f>
        <v>PERSONAL</v>
      </c>
      <c r="D2916" s="33" t="s">
        <v>38</v>
      </c>
      <c r="E2916" s="39" t="str">
        <f ca="1">VLOOKUP(RANDBETWEEN(1,65),TABLAS!$B$4:$D$68,2,0)</f>
        <v>CTS-Compensación por tiempo de servicio</v>
      </c>
      <c r="F2916" s="41">
        <f t="shared" ca="1" si="45"/>
        <v>25086</v>
      </c>
      <c r="G2916" s="41">
        <f ca="1">RANDBETWEEN(70,130)/100*Tabla1[[#This Row],[Valor Meta 2019]]</f>
        <v>27845.460000000003</v>
      </c>
      <c r="H2916" s="40">
        <f ca="1">RANDBETWEEN(70,120)/100*Tabla1[[#This Row],[Valor Real 2019]]</f>
        <v>20605.6404</v>
      </c>
    </row>
    <row r="2917" spans="2:8" x14ac:dyDescent="0.25">
      <c r="B2917" s="33" t="s">
        <v>29</v>
      </c>
      <c r="C2917" s="36" t="str">
        <f ca="1">VLOOKUP(Tabla1[[#This Row],[Cuenta]],TABLAS!$C:$D,2,0)</f>
        <v>DEPRECIACIÓN, MAQ Y EQUIPOS</v>
      </c>
      <c r="D2917" s="33" t="s">
        <v>38</v>
      </c>
      <c r="E2917" s="39" t="str">
        <f ca="1">VLOOKUP(RANDBETWEEN(1,65),TABLAS!$B$4:$D$68,2,0)</f>
        <v>Deprec.Edificaciones Costo</v>
      </c>
      <c r="F2917" s="41">
        <f t="shared" ca="1" si="45"/>
        <v>10423</v>
      </c>
      <c r="G2917" s="41">
        <f ca="1">RANDBETWEEN(70,130)/100*Tabla1[[#This Row],[Valor Meta 2019]]</f>
        <v>7296.0999999999995</v>
      </c>
      <c r="H2917" s="40">
        <f ca="1">RANDBETWEEN(70,120)/100*Tabla1[[#This Row],[Valor Real 2019]]</f>
        <v>7806.8270000000002</v>
      </c>
    </row>
    <row r="2918" spans="2:8" x14ac:dyDescent="0.25">
      <c r="B2918" s="33" t="s">
        <v>29</v>
      </c>
      <c r="C2918" s="36" t="str">
        <f ca="1">VLOOKUP(Tabla1[[#This Row],[Cuenta]],TABLAS!$C:$D,2,0)</f>
        <v>SERVICIOS DE TERCEROS</v>
      </c>
      <c r="D2918" s="33" t="s">
        <v>38</v>
      </c>
      <c r="E2918" s="39" t="str">
        <f ca="1">VLOOKUP(RANDBETWEEN(1,65),TABLAS!$B$4:$D$68,2,0)</f>
        <v>Vigilancia</v>
      </c>
      <c r="F2918" s="41">
        <f t="shared" ca="1" si="45"/>
        <v>22954</v>
      </c>
      <c r="G2918" s="41">
        <f ca="1">RANDBETWEEN(70,130)/100*Tabla1[[#This Row],[Valor Meta 2019]]</f>
        <v>28692.5</v>
      </c>
      <c r="H2918" s="40">
        <f ca="1">RANDBETWEEN(70,120)/100*Tabla1[[#This Row],[Valor Real 2019]]</f>
        <v>24101.7</v>
      </c>
    </row>
    <row r="2919" spans="2:8" x14ac:dyDescent="0.25">
      <c r="B2919" s="33" t="s">
        <v>29</v>
      </c>
      <c r="C2919" s="36" t="str">
        <f ca="1">VLOOKUP(Tabla1[[#This Row],[Cuenta]],TABLAS!$C:$D,2,0)</f>
        <v>PERSONAL</v>
      </c>
      <c r="D2919" s="33" t="s">
        <v>39</v>
      </c>
      <c r="E2919" s="39" t="str">
        <f ca="1">VLOOKUP(RANDBETWEEN(1,65),TABLAS!$B$4:$D$68,2,0)</f>
        <v>SCTR-Seg complemntario trabajo de riesgo</v>
      </c>
      <c r="F2919" s="41">
        <f t="shared" ca="1" si="45"/>
        <v>19598</v>
      </c>
      <c r="G2919" s="41">
        <f ca="1">RANDBETWEEN(70,130)/100*Tabla1[[#This Row],[Valor Meta 2019]]</f>
        <v>22145.739999999998</v>
      </c>
      <c r="H2919" s="40">
        <f ca="1">RANDBETWEEN(70,120)/100*Tabla1[[#This Row],[Valor Real 2019]]</f>
        <v>24360.313999999998</v>
      </c>
    </row>
    <row r="2920" spans="2:8" x14ac:dyDescent="0.25">
      <c r="B2920" s="33" t="s">
        <v>29</v>
      </c>
      <c r="C2920" s="36" t="str">
        <f ca="1">VLOOKUP(Tabla1[[#This Row],[Cuenta]],TABLAS!$C:$D,2,0)</f>
        <v>PERSONAL</v>
      </c>
      <c r="D2920" s="33" t="s">
        <v>39</v>
      </c>
      <c r="E2920" s="39" t="str">
        <f ca="1">VLOOKUP(RANDBETWEEN(1,65),TABLAS!$B$4:$D$68,2,0)</f>
        <v>ESSALUD-RÚgimen de prestaciones de salud</v>
      </c>
      <c r="F2920" s="41">
        <f t="shared" ca="1" si="45"/>
        <v>25830</v>
      </c>
      <c r="G2920" s="41">
        <f ca="1">RANDBETWEEN(70,130)/100*Tabla1[[#This Row],[Valor Meta 2019]]</f>
        <v>32287.5</v>
      </c>
      <c r="H2920" s="40">
        <f ca="1">RANDBETWEEN(70,120)/100*Tabla1[[#This Row],[Valor Real 2019]]</f>
        <v>33579</v>
      </c>
    </row>
    <row r="2921" spans="2:8" x14ac:dyDescent="0.25">
      <c r="B2921" s="33" t="s">
        <v>29</v>
      </c>
      <c r="C2921" s="36" t="str">
        <f ca="1">VLOOKUP(Tabla1[[#This Row],[Cuenta]],TABLAS!$C:$D,2,0)</f>
        <v>SERVICIOS DE TERCEROS</v>
      </c>
      <c r="D2921" s="33" t="s">
        <v>39</v>
      </c>
      <c r="E2921" s="39" t="str">
        <f ca="1">VLOOKUP(RANDBETWEEN(1,65),TABLAS!$B$4:$D$68,2,0)</f>
        <v>Servicio de personal (service)</v>
      </c>
      <c r="F2921" s="41">
        <f t="shared" ca="1" si="45"/>
        <v>26143</v>
      </c>
      <c r="G2921" s="41">
        <f ca="1">RANDBETWEEN(70,130)/100*Tabla1[[#This Row],[Valor Meta 2019]]</f>
        <v>23790.13</v>
      </c>
      <c r="H2921" s="40">
        <f ca="1">RANDBETWEEN(70,120)/100*Tabla1[[#This Row],[Valor Real 2019]]</f>
        <v>25931.241700000002</v>
      </c>
    </row>
    <row r="2922" spans="2:8" x14ac:dyDescent="0.25">
      <c r="B2922" s="33" t="s">
        <v>29</v>
      </c>
      <c r="C2922" s="36" t="str">
        <f ca="1">VLOOKUP(Tabla1[[#This Row],[Cuenta]],TABLAS!$C:$D,2,0)</f>
        <v>DEPRECIACIÓN, MAQ Y EQUIPOS</v>
      </c>
      <c r="D2922" s="33" t="s">
        <v>39</v>
      </c>
      <c r="E2922" s="39" t="str">
        <f ca="1">VLOOKUP(RANDBETWEEN(1,65),TABLAS!$B$4:$D$68,2,0)</f>
        <v>Deprec.Equipo de transporte leasing</v>
      </c>
      <c r="F2922" s="41">
        <f t="shared" ca="1" si="45"/>
        <v>15061</v>
      </c>
      <c r="G2922" s="41">
        <f ca="1">RANDBETWEEN(70,130)/100*Tabla1[[#This Row],[Valor Meta 2019]]</f>
        <v>16265.880000000001</v>
      </c>
      <c r="H2922" s="40">
        <f ca="1">RANDBETWEEN(70,120)/100*Tabla1[[#This Row],[Valor Real 2019]]</f>
        <v>12850.0452</v>
      </c>
    </row>
    <row r="2923" spans="2:8" x14ac:dyDescent="0.25">
      <c r="B2923" s="33" t="s">
        <v>29</v>
      </c>
      <c r="C2923" s="36" t="str">
        <f ca="1">VLOOKUP(Tabla1[[#This Row],[Cuenta]],TABLAS!$C:$D,2,0)</f>
        <v>DEPRECIACIÓN, MAQ Y EQUIPOS</v>
      </c>
      <c r="D2923" s="33" t="s">
        <v>39</v>
      </c>
      <c r="E2923" s="39" t="str">
        <f ca="1">VLOOKUP(RANDBETWEEN(1,65),TABLAS!$B$4:$D$68,2,0)</f>
        <v>Perd. med-desmedros / merma</v>
      </c>
      <c r="F2923" s="41">
        <f t="shared" ca="1" si="45"/>
        <v>16345</v>
      </c>
      <c r="G2923" s="41">
        <f ca="1">RANDBETWEEN(70,130)/100*Tabla1[[#This Row],[Valor Meta 2019]]</f>
        <v>17979.5</v>
      </c>
      <c r="H2923" s="40">
        <f ca="1">RANDBETWEEN(70,120)/100*Tabla1[[#This Row],[Valor Real 2019]]</f>
        <v>12945.24</v>
      </c>
    </row>
    <row r="2924" spans="2:8" x14ac:dyDescent="0.25">
      <c r="B2924" s="33" t="s">
        <v>29</v>
      </c>
      <c r="C2924" s="36" t="str">
        <f ca="1">VLOOKUP(Tabla1[[#This Row],[Cuenta]],TABLAS!$C:$D,2,0)</f>
        <v>PERSONAL</v>
      </c>
      <c r="D2924" s="33" t="s">
        <v>39</v>
      </c>
      <c r="E2924" s="39" t="str">
        <f ca="1">VLOOKUP(RANDBETWEEN(1,65),TABLAS!$B$4:$D$68,2,0)</f>
        <v>ESSALUD-RÚgimen de prestaciones de salud</v>
      </c>
      <c r="F2924" s="41">
        <f t="shared" ca="1" si="45"/>
        <v>17264</v>
      </c>
      <c r="G2924" s="41">
        <f ca="1">RANDBETWEEN(70,130)/100*Tabla1[[#This Row],[Valor Meta 2019]]</f>
        <v>13811.2</v>
      </c>
      <c r="H2924" s="40">
        <f ca="1">RANDBETWEEN(70,120)/100*Tabla1[[#This Row],[Valor Real 2019]]</f>
        <v>12844.416000000001</v>
      </c>
    </row>
    <row r="2925" spans="2:8" x14ac:dyDescent="0.25">
      <c r="B2925" s="33" t="s">
        <v>29</v>
      </c>
      <c r="C2925" s="36" t="str">
        <f ca="1">VLOOKUP(Tabla1[[#This Row],[Cuenta]],TABLAS!$C:$D,2,0)</f>
        <v>SERVICIOS DE TERCEROS</v>
      </c>
      <c r="D2925" s="33" t="s">
        <v>39</v>
      </c>
      <c r="E2925" s="39" t="str">
        <f ca="1">VLOOKUP(RANDBETWEEN(1,65),TABLAS!$B$4:$D$68,2,0)</f>
        <v>Gasto de viaje</v>
      </c>
      <c r="F2925" s="41">
        <f t="shared" ca="1" si="45"/>
        <v>15726</v>
      </c>
      <c r="G2925" s="41">
        <f ca="1">RANDBETWEEN(70,130)/100*Tabla1[[#This Row],[Valor Meta 2019]]</f>
        <v>11637.24</v>
      </c>
      <c r="H2925" s="40">
        <f ca="1">RANDBETWEEN(70,120)/100*Tabla1[[#This Row],[Valor Real 2019]]</f>
        <v>12219.102000000001</v>
      </c>
    </row>
    <row r="2926" spans="2:8" x14ac:dyDescent="0.25">
      <c r="B2926" s="33" t="s">
        <v>29</v>
      </c>
      <c r="C2926" s="36" t="str">
        <f ca="1">VLOOKUP(Tabla1[[#This Row],[Cuenta]],TABLAS!$C:$D,2,0)</f>
        <v>GESTIÓN</v>
      </c>
      <c r="D2926" s="33" t="s">
        <v>39</v>
      </c>
      <c r="E2926" s="39" t="str">
        <f ca="1">VLOOKUP(RANDBETWEEN(1,65),TABLAS!$B$4:$D$68,2,0)</f>
        <v>Combustible</v>
      </c>
      <c r="F2926" s="41">
        <f t="shared" ca="1" si="45"/>
        <v>21727</v>
      </c>
      <c r="G2926" s="41">
        <f ca="1">RANDBETWEEN(70,130)/100*Tabla1[[#This Row],[Valor Meta 2019]]</f>
        <v>26724.21</v>
      </c>
      <c r="H2926" s="40">
        <f ca="1">RANDBETWEEN(70,120)/100*Tabla1[[#This Row],[Valor Real 2019]]</f>
        <v>28862.146800000002</v>
      </c>
    </row>
    <row r="2927" spans="2:8" x14ac:dyDescent="0.25">
      <c r="B2927" s="33" t="s">
        <v>29</v>
      </c>
      <c r="C2927" s="36" t="str">
        <f ca="1">VLOOKUP(Tabla1[[#This Row],[Cuenta]],TABLAS!$C:$D,2,0)</f>
        <v>DEPRECIACIÓN, MAQ Y EQUIPOS</v>
      </c>
      <c r="D2927" s="33" t="s">
        <v>39</v>
      </c>
      <c r="E2927" s="39" t="str">
        <f ca="1">VLOOKUP(RANDBETWEEN(1,65),TABLAS!$B$4:$D$68,2,0)</f>
        <v>Deprec.Edificaciones Costo</v>
      </c>
      <c r="F2927" s="41">
        <f t="shared" ca="1" si="45"/>
        <v>19408</v>
      </c>
      <c r="G2927" s="41">
        <f ca="1">RANDBETWEEN(70,130)/100*Tabla1[[#This Row],[Valor Meta 2019]]</f>
        <v>20572.48</v>
      </c>
      <c r="H2927" s="40">
        <f ca="1">RANDBETWEEN(70,120)/100*Tabla1[[#This Row],[Valor Real 2019]]</f>
        <v>20161.0304</v>
      </c>
    </row>
    <row r="2928" spans="2:8" x14ac:dyDescent="0.25">
      <c r="B2928" s="33" t="s">
        <v>29</v>
      </c>
      <c r="C2928" s="36" t="str">
        <f ca="1">VLOOKUP(Tabla1[[#This Row],[Cuenta]],TABLAS!$C:$D,2,0)</f>
        <v>SERVICIOS DE TERCEROS</v>
      </c>
      <c r="D2928" s="33" t="s">
        <v>39</v>
      </c>
      <c r="E2928" s="39" t="str">
        <f ca="1">VLOOKUP(RANDBETWEEN(1,65),TABLAS!$B$4:$D$68,2,0)</f>
        <v>Servicios p·blicos</v>
      </c>
      <c r="F2928" s="41">
        <f t="shared" ca="1" si="45"/>
        <v>20002</v>
      </c>
      <c r="G2928" s="41">
        <f ca="1">RANDBETWEEN(70,130)/100*Tabla1[[#This Row],[Valor Meta 2019]]</f>
        <v>17801.78</v>
      </c>
      <c r="H2928" s="40">
        <f ca="1">RANDBETWEEN(70,120)/100*Tabla1[[#This Row],[Valor Real 2019]]</f>
        <v>21006.100399999996</v>
      </c>
    </row>
    <row r="2929" spans="2:8" x14ac:dyDescent="0.25">
      <c r="B2929" s="33" t="s">
        <v>29</v>
      </c>
      <c r="C2929" s="36" t="str">
        <f ca="1">VLOOKUP(Tabla1[[#This Row],[Cuenta]],TABLAS!$C:$D,2,0)</f>
        <v>GESTIÓN</v>
      </c>
      <c r="D2929" s="33" t="s">
        <v>39</v>
      </c>
      <c r="E2929" s="39" t="str">
        <f ca="1">VLOOKUP(RANDBETWEEN(1,65),TABLAS!$B$4:$D$68,2,0)</f>
        <v>Costo neto enajenaci¾n</v>
      </c>
      <c r="F2929" s="41">
        <f t="shared" ca="1" si="45"/>
        <v>15651</v>
      </c>
      <c r="G2929" s="41">
        <f ca="1">RANDBETWEEN(70,130)/100*Tabla1[[#This Row],[Valor Meta 2019]]</f>
        <v>14555.43</v>
      </c>
      <c r="H2929" s="40">
        <f ca="1">RANDBETWEEN(70,120)/100*Tabla1[[#This Row],[Valor Real 2019]]</f>
        <v>13390.9956</v>
      </c>
    </row>
    <row r="2930" spans="2:8" x14ac:dyDescent="0.25">
      <c r="B2930" s="33" t="s">
        <v>29</v>
      </c>
      <c r="C2930" s="36" t="str">
        <f ca="1">VLOOKUP(Tabla1[[#This Row],[Cuenta]],TABLAS!$C:$D,2,0)</f>
        <v>DEPRECIACIÓN, MAQ Y EQUIPOS</v>
      </c>
      <c r="D2930" s="33" t="s">
        <v>39</v>
      </c>
      <c r="E2930" s="39" t="str">
        <f ca="1">VLOOKUP(RANDBETWEEN(1,65),TABLAS!$B$4:$D$68,2,0)</f>
        <v>Dperec.Muebles y enseres Costo</v>
      </c>
      <c r="F2930" s="41">
        <f t="shared" ca="1" si="45"/>
        <v>16075</v>
      </c>
      <c r="G2930" s="41">
        <f ca="1">RANDBETWEEN(70,130)/100*Tabla1[[#This Row],[Valor Meta 2019]]</f>
        <v>16396.5</v>
      </c>
      <c r="H2930" s="40">
        <f ca="1">RANDBETWEEN(70,120)/100*Tabla1[[#This Row],[Valor Real 2019]]</f>
        <v>14100.99</v>
      </c>
    </row>
    <row r="2931" spans="2:8" x14ac:dyDescent="0.25">
      <c r="B2931" s="33" t="s">
        <v>29</v>
      </c>
      <c r="C2931" s="36" t="str">
        <f ca="1">VLOOKUP(Tabla1[[#This Row],[Cuenta]],TABLAS!$C:$D,2,0)</f>
        <v>SERVICIOS DE TERCEROS</v>
      </c>
      <c r="D2931" s="33" t="s">
        <v>39</v>
      </c>
      <c r="E2931" s="39" t="str">
        <f ca="1">VLOOKUP(RANDBETWEEN(1,65),TABLAS!$B$4:$D$68,2,0)</f>
        <v>Agua</v>
      </c>
      <c r="F2931" s="41">
        <f t="shared" ca="1" si="45"/>
        <v>19431</v>
      </c>
      <c r="G2931" s="41">
        <f ca="1">RANDBETWEEN(70,130)/100*Tabla1[[#This Row],[Valor Meta 2019]]</f>
        <v>21179.79</v>
      </c>
      <c r="H2931" s="40">
        <f ca="1">RANDBETWEEN(70,120)/100*Tabla1[[#This Row],[Valor Real 2019]]</f>
        <v>17367.427800000001</v>
      </c>
    </row>
    <row r="2932" spans="2:8" x14ac:dyDescent="0.25">
      <c r="B2932" s="33" t="s">
        <v>29</v>
      </c>
      <c r="C2932" s="36" t="str">
        <f ca="1">VLOOKUP(Tabla1[[#This Row],[Cuenta]],TABLAS!$C:$D,2,0)</f>
        <v>SERVICIOS DE TERCEROS</v>
      </c>
      <c r="D2932" s="33" t="s">
        <v>39</v>
      </c>
      <c r="E2932" s="39" t="str">
        <f ca="1">VLOOKUP(RANDBETWEEN(1,65),TABLAS!$B$4:$D$68,2,0)</f>
        <v>Vigilancia</v>
      </c>
      <c r="F2932" s="41">
        <f t="shared" ca="1" si="45"/>
        <v>16342</v>
      </c>
      <c r="G2932" s="41">
        <f ca="1">RANDBETWEEN(70,130)/100*Tabla1[[#This Row],[Valor Meta 2019]]</f>
        <v>19610.399999999998</v>
      </c>
      <c r="H2932" s="40">
        <f ca="1">RANDBETWEEN(70,120)/100*Tabla1[[#This Row],[Valor Real 2019]]</f>
        <v>16080.527999999997</v>
      </c>
    </row>
    <row r="2933" spans="2:8" x14ac:dyDescent="0.25">
      <c r="B2933" s="33" t="s">
        <v>29</v>
      </c>
      <c r="C2933" s="36" t="str">
        <f ca="1">VLOOKUP(Tabla1[[#This Row],[Cuenta]],TABLAS!$C:$D,2,0)</f>
        <v>SERVICIOS DE TERCEROS</v>
      </c>
      <c r="D2933" s="33" t="s">
        <v>40</v>
      </c>
      <c r="E2933" s="39" t="str">
        <f ca="1">VLOOKUP(RANDBETWEEN(1,65),TABLAS!$B$4:$D$68,2,0)</f>
        <v>Otros Fletes</v>
      </c>
      <c r="F2933" s="41">
        <f t="shared" ca="1" si="45"/>
        <v>27372</v>
      </c>
      <c r="G2933" s="41">
        <f ca="1">RANDBETWEEN(70,130)/100*Tabla1[[#This Row],[Valor Meta 2019]]</f>
        <v>20802.72</v>
      </c>
      <c r="H2933" s="40">
        <f ca="1">RANDBETWEEN(70,120)/100*Tabla1[[#This Row],[Valor Real 2019]]</f>
        <v>19762.583999999999</v>
      </c>
    </row>
    <row r="2934" spans="2:8" x14ac:dyDescent="0.25">
      <c r="B2934" s="33" t="s">
        <v>29</v>
      </c>
      <c r="C2934" s="36" t="str">
        <f ca="1">VLOOKUP(Tabla1[[#This Row],[Cuenta]],TABLAS!$C:$D,2,0)</f>
        <v>SERVICIOS DE TERCEROS</v>
      </c>
      <c r="D2934" s="33" t="s">
        <v>40</v>
      </c>
      <c r="E2934" s="39" t="str">
        <f ca="1">VLOOKUP(RANDBETWEEN(1,65),TABLAS!$B$4:$D$68,2,0)</f>
        <v>Gasto de viaje</v>
      </c>
      <c r="F2934" s="41">
        <f t="shared" ca="1" si="45"/>
        <v>9566</v>
      </c>
      <c r="G2934" s="41">
        <f ca="1">RANDBETWEEN(70,130)/100*Tabla1[[#This Row],[Valor Meta 2019]]</f>
        <v>9183.3599999999988</v>
      </c>
      <c r="H2934" s="40">
        <f ca="1">RANDBETWEEN(70,120)/100*Tabla1[[#This Row],[Valor Real 2019]]</f>
        <v>8173.1903999999986</v>
      </c>
    </row>
    <row r="2935" spans="2:8" x14ac:dyDescent="0.25">
      <c r="B2935" s="33" t="s">
        <v>29</v>
      </c>
      <c r="C2935" s="36" t="str">
        <f ca="1">VLOOKUP(Tabla1[[#This Row],[Cuenta]],TABLAS!$C:$D,2,0)</f>
        <v>DEPRECIACIÓN, MAQ Y EQUIPOS</v>
      </c>
      <c r="D2935" s="33" t="s">
        <v>40</v>
      </c>
      <c r="E2935" s="39" t="str">
        <f ca="1">VLOOKUP(RANDBETWEEN(1,65),TABLAS!$B$4:$D$68,2,0)</f>
        <v>Depre.Equipos diversos leasing</v>
      </c>
      <c r="F2935" s="41">
        <f t="shared" ca="1" si="45"/>
        <v>25852</v>
      </c>
      <c r="G2935" s="41">
        <f ca="1">RANDBETWEEN(70,130)/100*Tabla1[[#This Row],[Valor Meta 2019]]</f>
        <v>22232.720000000001</v>
      </c>
      <c r="H2935" s="40">
        <f ca="1">RANDBETWEEN(70,120)/100*Tabla1[[#This Row],[Valor Real 2019]]</f>
        <v>17786.176000000003</v>
      </c>
    </row>
    <row r="2936" spans="2:8" x14ac:dyDescent="0.25">
      <c r="B2936" s="33" t="s">
        <v>29</v>
      </c>
      <c r="C2936" s="36" t="str">
        <f ca="1">VLOOKUP(Tabla1[[#This Row],[Cuenta]],TABLAS!$C:$D,2,0)</f>
        <v>GESTIÓN</v>
      </c>
      <c r="D2936" s="33" t="s">
        <v>40</v>
      </c>
      <c r="E2936" s="39" t="str">
        <f ca="1">VLOOKUP(RANDBETWEEN(1,65),TABLAS!$B$4:$D$68,2,0)</f>
        <v>Seguros-Responsabilidad civil</v>
      </c>
      <c r="F2936" s="41">
        <f t="shared" ca="1" si="45"/>
        <v>12281</v>
      </c>
      <c r="G2936" s="41">
        <f ca="1">RANDBETWEEN(70,130)/100*Tabla1[[#This Row],[Valor Meta 2019]]</f>
        <v>14737.199999999999</v>
      </c>
      <c r="H2936" s="40">
        <f ca="1">RANDBETWEEN(70,120)/100*Tabla1[[#This Row],[Valor Real 2019]]</f>
        <v>12821.364</v>
      </c>
    </row>
    <row r="2937" spans="2:8" x14ac:dyDescent="0.25">
      <c r="B2937" s="33" t="s">
        <v>29</v>
      </c>
      <c r="C2937" s="36" t="str">
        <f ca="1">VLOOKUP(Tabla1[[#This Row],[Cuenta]],TABLAS!$C:$D,2,0)</f>
        <v>DEPRECIACIÓN, MAQ Y EQUIPOS</v>
      </c>
      <c r="D2937" s="33" t="s">
        <v>40</v>
      </c>
      <c r="E2937" s="39" t="str">
        <f ca="1">VLOOKUP(RANDBETWEEN(1,65),TABLAS!$B$4:$D$68,2,0)</f>
        <v>Deprec.Maquinarias leasing</v>
      </c>
      <c r="F2937" s="41">
        <f t="shared" ca="1" si="45"/>
        <v>23564</v>
      </c>
      <c r="G2937" s="41">
        <f ca="1">RANDBETWEEN(70,130)/100*Tabla1[[#This Row],[Valor Meta 2019]]</f>
        <v>29690.639999999999</v>
      </c>
      <c r="H2937" s="40">
        <f ca="1">RANDBETWEEN(70,120)/100*Tabla1[[#This Row],[Valor Real 2019]]</f>
        <v>35628.767999999996</v>
      </c>
    </row>
    <row r="2938" spans="2:8" x14ac:dyDescent="0.25">
      <c r="B2938" s="33" t="s">
        <v>29</v>
      </c>
      <c r="C2938" s="36" t="str">
        <f ca="1">VLOOKUP(Tabla1[[#This Row],[Cuenta]],TABLAS!$C:$D,2,0)</f>
        <v>GESTIÓN</v>
      </c>
      <c r="D2938" s="33" t="s">
        <v>40</v>
      </c>
      <c r="E2938" s="39" t="str">
        <f ca="1">VLOOKUP(RANDBETWEEN(1,65),TABLAS!$B$4:$D$68,2,0)</f>
        <v>Movilidad</v>
      </c>
      <c r="F2938" s="41">
        <f t="shared" ca="1" si="45"/>
        <v>27569</v>
      </c>
      <c r="G2938" s="41">
        <f ca="1">RANDBETWEEN(70,130)/100*Tabla1[[#This Row],[Valor Meta 2019]]</f>
        <v>26466.239999999998</v>
      </c>
      <c r="H2938" s="40">
        <f ca="1">RANDBETWEEN(70,120)/100*Tabla1[[#This Row],[Valor Real 2019]]</f>
        <v>19320.355199999998</v>
      </c>
    </row>
    <row r="2939" spans="2:8" x14ac:dyDescent="0.25">
      <c r="B2939" s="33" t="s">
        <v>29</v>
      </c>
      <c r="C2939" s="36" t="str">
        <f ca="1">VLOOKUP(Tabla1[[#This Row],[Cuenta]],TABLAS!$C:$D,2,0)</f>
        <v>PERSONAL</v>
      </c>
      <c r="D2939" s="33" t="s">
        <v>40</v>
      </c>
      <c r="E2939" s="39" t="str">
        <f ca="1">VLOOKUP(RANDBETWEEN(1,65),TABLAS!$B$4:$D$68,2,0)</f>
        <v>ESSALUD-RÚgimen de prestaciones de salud</v>
      </c>
      <c r="F2939" s="41">
        <f t="shared" ca="1" si="45"/>
        <v>14684</v>
      </c>
      <c r="G2939" s="41">
        <f ca="1">RANDBETWEEN(70,130)/100*Tabla1[[#This Row],[Valor Meta 2019]]</f>
        <v>13802.96</v>
      </c>
      <c r="H2939" s="40">
        <f ca="1">RANDBETWEEN(70,120)/100*Tabla1[[#This Row],[Valor Real 2019]]</f>
        <v>13940.989599999999</v>
      </c>
    </row>
    <row r="2940" spans="2:8" x14ac:dyDescent="0.25">
      <c r="B2940" s="33" t="s">
        <v>29</v>
      </c>
      <c r="C2940" s="36" t="str">
        <f ca="1">VLOOKUP(Tabla1[[#This Row],[Cuenta]],TABLAS!$C:$D,2,0)</f>
        <v>SERVICIOS DE TERCEROS</v>
      </c>
      <c r="D2940" s="33" t="s">
        <v>40</v>
      </c>
      <c r="E2940" s="39" t="str">
        <f ca="1">VLOOKUP(RANDBETWEEN(1,65),TABLAS!$B$4:$D$68,2,0)</f>
        <v>Agua</v>
      </c>
      <c r="F2940" s="41">
        <f t="shared" ca="1" si="45"/>
        <v>11392</v>
      </c>
      <c r="G2940" s="41">
        <f ca="1">RANDBETWEEN(70,130)/100*Tabla1[[#This Row],[Valor Meta 2019]]</f>
        <v>8999.68</v>
      </c>
      <c r="H2940" s="40">
        <f ca="1">RANDBETWEEN(70,120)/100*Tabla1[[#This Row],[Valor Real 2019]]</f>
        <v>10439.6288</v>
      </c>
    </row>
    <row r="2941" spans="2:8" x14ac:dyDescent="0.25">
      <c r="B2941" s="33" t="s">
        <v>29</v>
      </c>
      <c r="C2941" s="36" t="str">
        <f ca="1">VLOOKUP(Tabla1[[#This Row],[Cuenta]],TABLAS!$C:$D,2,0)</f>
        <v>SERVICIOS DE TERCEROS</v>
      </c>
      <c r="D2941" s="33" t="s">
        <v>41</v>
      </c>
      <c r="E2941" s="39" t="str">
        <f ca="1">VLOOKUP(RANDBETWEEN(1,65),TABLAS!$B$4:$D$68,2,0)</f>
        <v>Agua</v>
      </c>
      <c r="F2941" s="41">
        <f t="shared" ca="1" si="45"/>
        <v>20717</v>
      </c>
      <c r="G2941" s="41">
        <f ca="1">RANDBETWEEN(70,130)/100*Tabla1[[#This Row],[Valor Meta 2019]]</f>
        <v>21131.34</v>
      </c>
      <c r="H2941" s="40">
        <f ca="1">RANDBETWEEN(70,120)/100*Tabla1[[#This Row],[Valor Real 2019]]</f>
        <v>17961.638999999999</v>
      </c>
    </row>
    <row r="2942" spans="2:8" x14ac:dyDescent="0.25">
      <c r="B2942" s="33" t="s">
        <v>29</v>
      </c>
      <c r="C2942" s="36" t="str">
        <f ca="1">VLOOKUP(Tabla1[[#This Row],[Cuenta]],TABLAS!$C:$D,2,0)</f>
        <v>SERVICIOS DE TERCEROS</v>
      </c>
      <c r="D2942" s="33" t="s">
        <v>41</v>
      </c>
      <c r="E2942" s="39" t="str">
        <f ca="1">VLOOKUP(RANDBETWEEN(1,65),TABLAS!$B$4:$D$68,2,0)</f>
        <v>Flete Local</v>
      </c>
      <c r="F2942" s="41">
        <f t="shared" ca="1" si="45"/>
        <v>13774</v>
      </c>
      <c r="G2942" s="41">
        <f ca="1">RANDBETWEEN(70,130)/100*Tabla1[[#This Row],[Valor Meta 2019]]</f>
        <v>12121.12</v>
      </c>
      <c r="H2942" s="40">
        <f ca="1">RANDBETWEEN(70,120)/100*Tabla1[[#This Row],[Valor Real 2019]]</f>
        <v>11030.219200000001</v>
      </c>
    </row>
    <row r="2943" spans="2:8" x14ac:dyDescent="0.25">
      <c r="B2943" s="33" t="s">
        <v>29</v>
      </c>
      <c r="C2943" s="36" t="str">
        <f ca="1">VLOOKUP(Tabla1[[#This Row],[Cuenta]],TABLAS!$C:$D,2,0)</f>
        <v>GESTIÓN</v>
      </c>
      <c r="D2943" s="33" t="s">
        <v>41</v>
      </c>
      <c r="E2943" s="39" t="str">
        <f ca="1">VLOOKUP(RANDBETWEEN(1,65),TABLAS!$B$4:$D$68,2,0)</f>
        <v>Costo neto enajenaci¾n</v>
      </c>
      <c r="F2943" s="41">
        <f t="shared" ca="1" si="45"/>
        <v>29109</v>
      </c>
      <c r="G2943" s="41">
        <f ca="1">RANDBETWEEN(70,130)/100*Tabla1[[#This Row],[Valor Meta 2019]]</f>
        <v>26489.190000000002</v>
      </c>
      <c r="H2943" s="40">
        <f ca="1">RANDBETWEEN(70,120)/100*Tabla1[[#This Row],[Valor Real 2019]]</f>
        <v>30992.352300000002</v>
      </c>
    </row>
    <row r="2944" spans="2:8" x14ac:dyDescent="0.25">
      <c r="B2944" s="33" t="s">
        <v>29</v>
      </c>
      <c r="C2944" s="36" t="str">
        <f ca="1">VLOOKUP(Tabla1[[#This Row],[Cuenta]],TABLAS!$C:$D,2,0)</f>
        <v>PERSONAL</v>
      </c>
      <c r="D2944" s="33" t="s">
        <v>41</v>
      </c>
      <c r="E2944" s="39" t="str">
        <f ca="1">VLOOKUP(RANDBETWEEN(1,65),TABLAS!$B$4:$D$68,2,0)</f>
        <v>CTS-Compensación por tiempo de servicio</v>
      </c>
      <c r="F2944" s="41">
        <f t="shared" ca="1" si="45"/>
        <v>19622</v>
      </c>
      <c r="G2944" s="41">
        <f ca="1">RANDBETWEEN(70,130)/100*Tabla1[[#This Row],[Valor Meta 2019]]</f>
        <v>24527.5</v>
      </c>
      <c r="H2944" s="40">
        <f ca="1">RANDBETWEEN(70,120)/100*Tabla1[[#This Row],[Valor Real 2019]]</f>
        <v>21093.65</v>
      </c>
    </row>
    <row r="2945" spans="2:8" x14ac:dyDescent="0.25">
      <c r="B2945" s="33" t="s">
        <v>29</v>
      </c>
      <c r="C2945" s="36" t="str">
        <f ca="1">VLOOKUP(Tabla1[[#This Row],[Cuenta]],TABLAS!$C:$D,2,0)</f>
        <v>DEPRECIACIÓN, MAQ Y EQUIPOS</v>
      </c>
      <c r="D2945" s="33" t="s">
        <v>41</v>
      </c>
      <c r="E2945" s="39" t="str">
        <f ca="1">VLOOKUP(RANDBETWEEN(1,65),TABLAS!$B$4:$D$68,2,0)</f>
        <v>Deprec.Equipo de transporte leasing</v>
      </c>
      <c r="F2945" s="41">
        <f t="shared" ca="1" si="45"/>
        <v>12645</v>
      </c>
      <c r="G2945" s="41">
        <f ca="1">RANDBETWEEN(70,130)/100*Tabla1[[#This Row],[Valor Meta 2019]]</f>
        <v>14541.749999999998</v>
      </c>
      <c r="H2945" s="40">
        <f ca="1">RANDBETWEEN(70,120)/100*Tabla1[[#This Row],[Valor Real 2019]]</f>
        <v>17013.847499999996</v>
      </c>
    </row>
    <row r="2946" spans="2:8" x14ac:dyDescent="0.25">
      <c r="B2946" s="33" t="s">
        <v>29</v>
      </c>
      <c r="C2946" s="36" t="str">
        <f ca="1">VLOOKUP(Tabla1[[#This Row],[Cuenta]],TABLAS!$C:$D,2,0)</f>
        <v>GESTIÓN</v>
      </c>
      <c r="D2946" s="33" t="s">
        <v>41</v>
      </c>
      <c r="E2946" s="39" t="str">
        <f ca="1">VLOOKUP(RANDBETWEEN(1,65),TABLAS!$B$4:$D$68,2,0)</f>
        <v>Combustible</v>
      </c>
      <c r="F2946" s="41">
        <f t="shared" ca="1" si="45"/>
        <v>28851</v>
      </c>
      <c r="G2946" s="41">
        <f ca="1">RANDBETWEEN(70,130)/100*Tabla1[[#This Row],[Valor Meta 2019]]</f>
        <v>27408.449999999997</v>
      </c>
      <c r="H2946" s="40">
        <f ca="1">RANDBETWEEN(70,120)/100*Tabla1[[#This Row],[Valor Real 2019]]</f>
        <v>30149.294999999998</v>
      </c>
    </row>
    <row r="2947" spans="2:8" x14ac:dyDescent="0.25">
      <c r="B2947" s="33" t="s">
        <v>29</v>
      </c>
      <c r="C2947" s="36" t="str">
        <f ca="1">VLOOKUP(Tabla1[[#This Row],[Cuenta]],TABLAS!$C:$D,2,0)</f>
        <v>SERVICIOS DE TERCEROS</v>
      </c>
      <c r="D2947" s="33" t="s">
        <v>42</v>
      </c>
      <c r="E2947" s="39" t="str">
        <f ca="1">VLOOKUP(RANDBETWEEN(1,65),TABLAS!$B$4:$D$68,2,0)</f>
        <v>Otros Fletes</v>
      </c>
      <c r="F2947" s="41">
        <f t="shared" ca="1" si="45"/>
        <v>24894</v>
      </c>
      <c r="G2947" s="41">
        <f ca="1">RANDBETWEEN(70,130)/100*Tabla1[[#This Row],[Valor Meta 2019]]</f>
        <v>29125.98</v>
      </c>
      <c r="H2947" s="40">
        <f ca="1">RANDBETWEEN(70,120)/100*Tabla1[[#This Row],[Valor Real 2019]]</f>
        <v>28543.4604</v>
      </c>
    </row>
    <row r="2948" spans="2:8" x14ac:dyDescent="0.25">
      <c r="B2948" s="33" t="s">
        <v>29</v>
      </c>
      <c r="C2948" s="36" t="str">
        <f ca="1">VLOOKUP(Tabla1[[#This Row],[Cuenta]],TABLAS!$C:$D,2,0)</f>
        <v>GESTIÓN</v>
      </c>
      <c r="D2948" s="33" t="s">
        <v>42</v>
      </c>
      <c r="E2948" s="39" t="str">
        <f ca="1">VLOOKUP(RANDBETWEEN(1,65),TABLAS!$B$4:$D$68,2,0)</f>
        <v>Arbitrios municipales</v>
      </c>
      <c r="F2948" s="41">
        <f t="shared" ca="1" si="45"/>
        <v>21353</v>
      </c>
      <c r="G2948" s="41">
        <f ca="1">RANDBETWEEN(70,130)/100*Tabla1[[#This Row],[Valor Meta 2019]]</f>
        <v>17082.400000000001</v>
      </c>
      <c r="H2948" s="40">
        <f ca="1">RANDBETWEEN(70,120)/100*Tabla1[[#This Row],[Valor Real 2019]]</f>
        <v>19303.112000000001</v>
      </c>
    </row>
    <row r="2949" spans="2:8" x14ac:dyDescent="0.25">
      <c r="B2949" s="33" t="s">
        <v>29</v>
      </c>
      <c r="C2949" s="36" t="str">
        <f ca="1">VLOOKUP(Tabla1[[#This Row],[Cuenta]],TABLAS!$C:$D,2,0)</f>
        <v>DEPRECIACIÓN, MAQ Y EQUIPOS</v>
      </c>
      <c r="D2949" s="33" t="s">
        <v>42</v>
      </c>
      <c r="E2949" s="39" t="str">
        <f ca="1">VLOOKUP(RANDBETWEEN(1,65),TABLAS!$B$4:$D$68,2,0)</f>
        <v>Deprec.Equipo de computo leasing</v>
      </c>
      <c r="F2949" s="41">
        <f t="shared" ca="1" si="45"/>
        <v>23914</v>
      </c>
      <c r="G2949" s="41">
        <f ca="1">RANDBETWEEN(70,130)/100*Tabla1[[#This Row],[Valor Meta 2019]]</f>
        <v>23435.72</v>
      </c>
      <c r="H2949" s="40">
        <f ca="1">RANDBETWEEN(70,120)/100*Tabla1[[#This Row],[Valor Real 2019]]</f>
        <v>24373.148800000003</v>
      </c>
    </row>
    <row r="2950" spans="2:8" x14ac:dyDescent="0.25">
      <c r="B2950" s="33" t="s">
        <v>29</v>
      </c>
      <c r="C2950" s="36" t="str">
        <f ca="1">VLOOKUP(Tabla1[[#This Row],[Cuenta]],TABLAS!$C:$D,2,0)</f>
        <v>GESTIÓN</v>
      </c>
      <c r="D2950" s="33" t="s">
        <v>42</v>
      </c>
      <c r="E2950" s="39" t="str">
        <f ca="1">VLOOKUP(RANDBETWEEN(1,65),TABLAS!$B$4:$D$68,2,0)</f>
        <v>Suministros diversos</v>
      </c>
      <c r="F2950" s="41">
        <f t="shared" ref="F2950:F3013" ca="1" si="46">RANDBETWEEN(8000,30000)</f>
        <v>28452</v>
      </c>
      <c r="G2950" s="41">
        <f ca="1">RANDBETWEEN(70,130)/100*Tabla1[[#This Row],[Valor Meta 2019]]</f>
        <v>23899.68</v>
      </c>
      <c r="H2950" s="40">
        <f ca="1">RANDBETWEEN(70,120)/100*Tabla1[[#This Row],[Valor Real 2019]]</f>
        <v>23421.686399999999</v>
      </c>
    </row>
    <row r="2951" spans="2:8" x14ac:dyDescent="0.25">
      <c r="B2951" s="33" t="s">
        <v>29</v>
      </c>
      <c r="C2951" s="36" t="str">
        <f ca="1">VLOOKUP(Tabla1[[#This Row],[Cuenta]],TABLAS!$C:$D,2,0)</f>
        <v>PERSONAL</v>
      </c>
      <c r="D2951" s="33" t="s">
        <v>42</v>
      </c>
      <c r="E2951" s="39" t="str">
        <f ca="1">VLOOKUP(RANDBETWEEN(1,65),TABLAS!$B$4:$D$68,2,0)</f>
        <v>Sueldos</v>
      </c>
      <c r="F2951" s="41">
        <f t="shared" ca="1" si="46"/>
        <v>21188</v>
      </c>
      <c r="G2951" s="41">
        <f ca="1">RANDBETWEEN(70,130)/100*Tabla1[[#This Row],[Valor Meta 2019]]</f>
        <v>20128.599999999999</v>
      </c>
      <c r="H2951" s="40">
        <f ca="1">RANDBETWEEN(70,120)/100*Tabla1[[#This Row],[Valor Real 2019]]</f>
        <v>19122.169999999998</v>
      </c>
    </row>
    <row r="2952" spans="2:8" x14ac:dyDescent="0.25">
      <c r="B2952" s="33" t="s">
        <v>29</v>
      </c>
      <c r="C2952" s="36" t="str">
        <f ca="1">VLOOKUP(Tabla1[[#This Row],[Cuenta]],TABLAS!$C:$D,2,0)</f>
        <v>DEPRECIACIÓN, MAQ Y EQUIPOS</v>
      </c>
      <c r="D2952" s="33" t="s">
        <v>42</v>
      </c>
      <c r="E2952" s="39" t="str">
        <f ca="1">VLOOKUP(RANDBETWEEN(1,65),TABLAS!$B$4:$D$68,2,0)</f>
        <v>Deprec.Edificaciones Costo</v>
      </c>
      <c r="F2952" s="41">
        <f t="shared" ca="1" si="46"/>
        <v>8600</v>
      </c>
      <c r="G2952" s="41">
        <f ca="1">RANDBETWEEN(70,130)/100*Tabla1[[#This Row],[Valor Meta 2019]]</f>
        <v>7826</v>
      </c>
      <c r="H2952" s="40">
        <f ca="1">RANDBETWEEN(70,120)/100*Tabla1[[#This Row],[Valor Real 2019]]</f>
        <v>6730.36</v>
      </c>
    </row>
    <row r="2953" spans="2:8" x14ac:dyDescent="0.25">
      <c r="B2953" s="33" t="s">
        <v>29</v>
      </c>
      <c r="C2953" s="36" t="str">
        <f ca="1">VLOOKUP(Tabla1[[#This Row],[Cuenta]],TABLAS!$C:$D,2,0)</f>
        <v>SERVICIOS DE TERCEROS</v>
      </c>
      <c r="D2953" s="33" t="s">
        <v>42</v>
      </c>
      <c r="E2953" s="39" t="str">
        <f ca="1">VLOOKUP(RANDBETWEEN(1,65),TABLAS!$B$4:$D$68,2,0)</f>
        <v>Mantenimiento / Reparaciones</v>
      </c>
      <c r="F2953" s="41">
        <f t="shared" ca="1" si="46"/>
        <v>12920</v>
      </c>
      <c r="G2953" s="41">
        <f ca="1">RANDBETWEEN(70,130)/100*Tabla1[[#This Row],[Valor Meta 2019]]</f>
        <v>11757.2</v>
      </c>
      <c r="H2953" s="40">
        <f ca="1">RANDBETWEEN(70,120)/100*Tabla1[[#This Row],[Valor Real 2019]]</f>
        <v>8935.4719999999998</v>
      </c>
    </row>
    <row r="2954" spans="2:8" x14ac:dyDescent="0.25">
      <c r="B2954" s="33" t="s">
        <v>29</v>
      </c>
      <c r="C2954" s="36" t="str">
        <f ca="1">VLOOKUP(Tabla1[[#This Row],[Cuenta]],TABLAS!$C:$D,2,0)</f>
        <v>SERVICIOS DE TERCEROS</v>
      </c>
      <c r="D2954" s="33" t="s">
        <v>42</v>
      </c>
      <c r="E2954" s="39" t="str">
        <f ca="1">VLOOKUP(RANDBETWEEN(1,65),TABLAS!$B$4:$D$68,2,0)</f>
        <v>Energia Electrica</v>
      </c>
      <c r="F2954" s="41">
        <f t="shared" ca="1" si="46"/>
        <v>13334</v>
      </c>
      <c r="G2954" s="41">
        <f ca="1">RANDBETWEEN(70,130)/100*Tabla1[[#This Row],[Valor Meta 2019]]</f>
        <v>15867.46</v>
      </c>
      <c r="H2954" s="40">
        <f ca="1">RANDBETWEEN(70,120)/100*Tabla1[[#This Row],[Valor Real 2019]]</f>
        <v>18882.277399999999</v>
      </c>
    </row>
    <row r="2955" spans="2:8" x14ac:dyDescent="0.25">
      <c r="B2955" s="33" t="s">
        <v>29</v>
      </c>
      <c r="C2955" s="36" t="str">
        <f ca="1">VLOOKUP(Tabla1[[#This Row],[Cuenta]],TABLAS!$C:$D,2,0)</f>
        <v>GESTIÓN</v>
      </c>
      <c r="D2955" s="33" t="s">
        <v>42</v>
      </c>
      <c r="E2955" s="39" t="str">
        <f ca="1">VLOOKUP(RANDBETWEEN(1,65),TABLAS!$B$4:$D$68,2,0)</f>
        <v>Movilidad</v>
      </c>
      <c r="F2955" s="41">
        <f t="shared" ca="1" si="46"/>
        <v>22308</v>
      </c>
      <c r="G2955" s="41">
        <f ca="1">RANDBETWEEN(70,130)/100*Tabla1[[#This Row],[Valor Meta 2019]]</f>
        <v>24984.960000000003</v>
      </c>
      <c r="H2955" s="40">
        <f ca="1">RANDBETWEEN(70,120)/100*Tabla1[[#This Row],[Valor Real 2019]]</f>
        <v>26983.756800000006</v>
      </c>
    </row>
    <row r="2956" spans="2:8" x14ac:dyDescent="0.25">
      <c r="B2956" s="33" t="s">
        <v>29</v>
      </c>
      <c r="C2956" s="36" t="str">
        <f ca="1">VLOOKUP(Tabla1[[#This Row],[Cuenta]],TABLAS!$C:$D,2,0)</f>
        <v>PERSONAL</v>
      </c>
      <c r="D2956" s="33" t="s">
        <v>42</v>
      </c>
      <c r="E2956" s="39" t="str">
        <f ca="1">VLOOKUP(RANDBETWEEN(1,65),TABLAS!$B$4:$D$68,2,0)</f>
        <v>Tickets de alimentos</v>
      </c>
      <c r="F2956" s="41">
        <f t="shared" ca="1" si="46"/>
        <v>26169</v>
      </c>
      <c r="G2956" s="41">
        <f ca="1">RANDBETWEEN(70,130)/100*Tabla1[[#This Row],[Valor Meta 2019]]</f>
        <v>28262.52</v>
      </c>
      <c r="H2956" s="40">
        <f ca="1">RANDBETWEEN(70,120)/100*Tabla1[[#This Row],[Valor Real 2019]]</f>
        <v>26566.768799999998</v>
      </c>
    </row>
    <row r="2957" spans="2:8" x14ac:dyDescent="0.25">
      <c r="B2957" s="33" t="s">
        <v>29</v>
      </c>
      <c r="C2957" s="36" t="str">
        <f ca="1">VLOOKUP(Tabla1[[#This Row],[Cuenta]],TABLAS!$C:$D,2,0)</f>
        <v>GESTIÓN</v>
      </c>
      <c r="D2957" s="33" t="s">
        <v>42</v>
      </c>
      <c r="E2957" s="39" t="str">
        <f ca="1">VLOOKUP(RANDBETWEEN(1,65),TABLAS!$B$4:$D$68,2,0)</f>
        <v>Suministros diversos</v>
      </c>
      <c r="F2957" s="41">
        <f t="shared" ca="1" si="46"/>
        <v>21170</v>
      </c>
      <c r="G2957" s="41">
        <f ca="1">RANDBETWEEN(70,130)/100*Tabla1[[#This Row],[Valor Meta 2019]]</f>
        <v>22863.600000000002</v>
      </c>
      <c r="H2957" s="40">
        <f ca="1">RANDBETWEEN(70,120)/100*Tabla1[[#This Row],[Valor Real 2019]]</f>
        <v>19434.060000000001</v>
      </c>
    </row>
    <row r="2958" spans="2:8" x14ac:dyDescent="0.25">
      <c r="B2958" s="33" t="s">
        <v>29</v>
      </c>
      <c r="C2958" s="36" t="str">
        <f ca="1">VLOOKUP(Tabla1[[#This Row],[Cuenta]],TABLAS!$C:$D,2,0)</f>
        <v>DEPRECIACIÓN, MAQ Y EQUIPOS</v>
      </c>
      <c r="D2958" s="33" t="s">
        <v>42</v>
      </c>
      <c r="E2958" s="39" t="str">
        <f ca="1">VLOOKUP(RANDBETWEEN(1,65),TABLAS!$B$4:$D$68,2,0)</f>
        <v>Deprec.Equipos diversos Costo</v>
      </c>
      <c r="F2958" s="41">
        <f t="shared" ca="1" si="46"/>
        <v>22904</v>
      </c>
      <c r="G2958" s="41">
        <f ca="1">RANDBETWEEN(70,130)/100*Tabla1[[#This Row],[Valor Meta 2019]]</f>
        <v>20842.64</v>
      </c>
      <c r="H2958" s="40">
        <f ca="1">RANDBETWEEN(70,120)/100*Tabla1[[#This Row],[Valor Real 2019]]</f>
        <v>17924.670399999999</v>
      </c>
    </row>
    <row r="2959" spans="2:8" x14ac:dyDescent="0.25">
      <c r="B2959" s="33" t="s">
        <v>29</v>
      </c>
      <c r="C2959" s="36" t="str">
        <f ca="1">VLOOKUP(Tabla1[[#This Row],[Cuenta]],TABLAS!$C:$D,2,0)</f>
        <v>DEPRECIACIÓN, MAQ Y EQUIPOS</v>
      </c>
      <c r="D2959" s="33" t="s">
        <v>42</v>
      </c>
      <c r="E2959" s="39" t="str">
        <f ca="1">VLOOKUP(RANDBETWEEN(1,65),TABLAS!$B$4:$D$68,2,0)</f>
        <v>Deprec.Equipo de computo Costo</v>
      </c>
      <c r="F2959" s="41">
        <f t="shared" ca="1" si="46"/>
        <v>16519</v>
      </c>
      <c r="G2959" s="41">
        <f ca="1">RANDBETWEEN(70,130)/100*Tabla1[[#This Row],[Valor Meta 2019]]</f>
        <v>19987.989999999998</v>
      </c>
      <c r="H2959" s="40">
        <f ca="1">RANDBETWEEN(70,120)/100*Tabla1[[#This Row],[Valor Real 2019]]</f>
        <v>15790.5121</v>
      </c>
    </row>
    <row r="2960" spans="2:8" x14ac:dyDescent="0.25">
      <c r="B2960" s="33" t="s">
        <v>29</v>
      </c>
      <c r="C2960" s="36" t="str">
        <f ca="1">VLOOKUP(Tabla1[[#This Row],[Cuenta]],TABLAS!$C:$D,2,0)</f>
        <v>PERSONAL</v>
      </c>
      <c r="D2960" s="33" t="s">
        <v>42</v>
      </c>
      <c r="E2960" s="39" t="str">
        <f ca="1">VLOOKUP(RANDBETWEEN(1,65),TABLAS!$B$4:$D$68,2,0)</f>
        <v>Seguro de vida</v>
      </c>
      <c r="F2960" s="41">
        <f t="shared" ca="1" si="46"/>
        <v>21705</v>
      </c>
      <c r="G2960" s="41">
        <f ca="1">RANDBETWEEN(70,130)/100*Tabla1[[#This Row],[Valor Meta 2019]]</f>
        <v>24092.550000000003</v>
      </c>
      <c r="H2960" s="40">
        <f ca="1">RANDBETWEEN(70,120)/100*Tabla1[[#This Row],[Valor Real 2019]]</f>
        <v>27947.358</v>
      </c>
    </row>
    <row r="2961" spans="2:8" x14ac:dyDescent="0.25">
      <c r="B2961" s="33" t="s">
        <v>29</v>
      </c>
      <c r="C2961" s="36" t="str">
        <f ca="1">VLOOKUP(Tabla1[[#This Row],[Cuenta]],TABLAS!$C:$D,2,0)</f>
        <v>PERSONAL</v>
      </c>
      <c r="D2961" s="33" t="s">
        <v>42</v>
      </c>
      <c r="E2961" s="39" t="str">
        <f ca="1">VLOOKUP(RANDBETWEEN(1,65),TABLAS!$B$4:$D$68,2,0)</f>
        <v>Consumos</v>
      </c>
      <c r="F2961" s="41">
        <f t="shared" ca="1" si="46"/>
        <v>19057</v>
      </c>
      <c r="G2961" s="41">
        <f ca="1">RANDBETWEEN(70,130)/100*Tabla1[[#This Row],[Valor Meta 2019]]</f>
        <v>20009.850000000002</v>
      </c>
      <c r="H2961" s="40">
        <f ca="1">RANDBETWEEN(70,120)/100*Tabla1[[#This Row],[Valor Real 2019]]</f>
        <v>16207.978500000003</v>
      </c>
    </row>
    <row r="2962" spans="2:8" x14ac:dyDescent="0.25">
      <c r="B2962" s="33" t="s">
        <v>29</v>
      </c>
      <c r="C2962" s="36" t="str">
        <f ca="1">VLOOKUP(Tabla1[[#This Row],[Cuenta]],TABLAS!$C:$D,2,0)</f>
        <v>PERSONAL</v>
      </c>
      <c r="D2962" s="33" t="s">
        <v>43</v>
      </c>
      <c r="E2962" s="39" t="str">
        <f ca="1">VLOOKUP(RANDBETWEEN(1,65),TABLAS!$B$4:$D$68,2,0)</f>
        <v>Gratificaciones Extraordinarias Empleados</v>
      </c>
      <c r="F2962" s="41">
        <f t="shared" ca="1" si="46"/>
        <v>16770</v>
      </c>
      <c r="G2962" s="41">
        <f ca="1">RANDBETWEEN(70,130)/100*Tabla1[[#This Row],[Valor Meta 2019]]</f>
        <v>18614.7</v>
      </c>
      <c r="H2962" s="40">
        <f ca="1">RANDBETWEEN(70,120)/100*Tabla1[[#This Row],[Valor Real 2019]]</f>
        <v>14705.613000000001</v>
      </c>
    </row>
    <row r="2963" spans="2:8" x14ac:dyDescent="0.25">
      <c r="B2963" s="33" t="s">
        <v>29</v>
      </c>
      <c r="C2963" s="36" t="str">
        <f ca="1">VLOOKUP(Tabla1[[#This Row],[Cuenta]],TABLAS!$C:$D,2,0)</f>
        <v>GESTIÓN</v>
      </c>
      <c r="D2963" s="33" t="s">
        <v>43</v>
      </c>
      <c r="E2963" s="39" t="str">
        <f ca="1">VLOOKUP(RANDBETWEEN(1,65),TABLAS!$B$4:$D$68,2,0)</f>
        <v>SOAT</v>
      </c>
      <c r="F2963" s="41">
        <f t="shared" ca="1" si="46"/>
        <v>22755</v>
      </c>
      <c r="G2963" s="41">
        <f ca="1">RANDBETWEEN(70,130)/100*Tabla1[[#This Row],[Valor Meta 2019]]</f>
        <v>25940.699999999997</v>
      </c>
      <c r="H2963" s="40">
        <f ca="1">RANDBETWEEN(70,120)/100*Tabla1[[#This Row],[Valor Real 2019]]</f>
        <v>21271.373999999996</v>
      </c>
    </row>
    <row r="2964" spans="2:8" x14ac:dyDescent="0.25">
      <c r="B2964" s="33" t="s">
        <v>29</v>
      </c>
      <c r="C2964" s="36" t="str">
        <f ca="1">VLOOKUP(Tabla1[[#This Row],[Cuenta]],TABLAS!$C:$D,2,0)</f>
        <v>PERSONAL</v>
      </c>
      <c r="D2964" s="33" t="s">
        <v>43</v>
      </c>
      <c r="E2964" s="39" t="str">
        <f ca="1">VLOOKUP(RANDBETWEEN(1,65),TABLAS!$B$4:$D$68,2,0)</f>
        <v>Gratificaciones Extraordinarias Empleados</v>
      </c>
      <c r="F2964" s="41">
        <f t="shared" ca="1" si="46"/>
        <v>26668</v>
      </c>
      <c r="G2964" s="41">
        <f ca="1">RANDBETWEEN(70,130)/100*Tabla1[[#This Row],[Valor Meta 2019]]</f>
        <v>30934.879999999997</v>
      </c>
      <c r="H2964" s="40">
        <f ca="1">RANDBETWEEN(70,120)/100*Tabla1[[#This Row],[Valor Real 2019]]</f>
        <v>23819.857599999999</v>
      </c>
    </row>
    <row r="2965" spans="2:8" x14ac:dyDescent="0.25">
      <c r="B2965" s="33" t="s">
        <v>29</v>
      </c>
      <c r="C2965" s="36" t="str">
        <f ca="1">VLOOKUP(Tabla1[[#This Row],[Cuenta]],TABLAS!$C:$D,2,0)</f>
        <v>PERSONAL</v>
      </c>
      <c r="D2965" s="33" t="s">
        <v>43</v>
      </c>
      <c r="E2965" s="39" t="str">
        <f ca="1">VLOOKUP(RANDBETWEEN(1,65),TABLAS!$B$4:$D$68,2,0)</f>
        <v>SCTR-Seg complemntario trabajo de riesgo</v>
      </c>
      <c r="F2965" s="41">
        <f t="shared" ca="1" si="46"/>
        <v>11646</v>
      </c>
      <c r="G2965" s="41">
        <f ca="1">RANDBETWEEN(70,130)/100*Tabla1[[#This Row],[Valor Meta 2019]]</f>
        <v>12228.300000000001</v>
      </c>
      <c r="H2965" s="40">
        <f ca="1">RANDBETWEEN(70,120)/100*Tabla1[[#This Row],[Valor Real 2019]]</f>
        <v>11861.451000000001</v>
      </c>
    </row>
    <row r="2966" spans="2:8" x14ac:dyDescent="0.25">
      <c r="B2966" s="33" t="s">
        <v>29</v>
      </c>
      <c r="C2966" s="36" t="str">
        <f ca="1">VLOOKUP(Tabla1[[#This Row],[Cuenta]],TABLAS!$C:$D,2,0)</f>
        <v>PERSONAL</v>
      </c>
      <c r="D2966" s="33" t="s">
        <v>43</v>
      </c>
      <c r="E2966" s="39" t="str">
        <f ca="1">VLOOKUP(RANDBETWEEN(1,65),TABLAS!$B$4:$D$68,2,0)</f>
        <v>Descanso medico</v>
      </c>
      <c r="F2966" s="41">
        <f t="shared" ca="1" si="46"/>
        <v>15557</v>
      </c>
      <c r="G2966" s="41">
        <f ca="1">RANDBETWEEN(70,130)/100*Tabla1[[#This Row],[Valor Meta 2019]]</f>
        <v>15868.14</v>
      </c>
      <c r="H2966" s="40">
        <f ca="1">RANDBETWEEN(70,120)/100*Tabla1[[#This Row],[Valor Real 2019]]</f>
        <v>13487.919</v>
      </c>
    </row>
    <row r="2967" spans="2:8" x14ac:dyDescent="0.25">
      <c r="B2967" s="33" t="s">
        <v>29</v>
      </c>
      <c r="C2967" s="36" t="str">
        <f ca="1">VLOOKUP(Tabla1[[#This Row],[Cuenta]],TABLAS!$C:$D,2,0)</f>
        <v>SERVICIOS DE TERCEROS</v>
      </c>
      <c r="D2967" s="33" t="s">
        <v>43</v>
      </c>
      <c r="E2967" s="39" t="str">
        <f ca="1">VLOOKUP(RANDBETWEEN(1,65),TABLAS!$B$4:$D$68,2,0)</f>
        <v>Aporte Publicitario</v>
      </c>
      <c r="F2967" s="41">
        <f t="shared" ca="1" si="46"/>
        <v>24952</v>
      </c>
      <c r="G2967" s="41">
        <f ca="1">RANDBETWEEN(70,130)/100*Tabla1[[#This Row],[Valor Meta 2019]]</f>
        <v>19213.04</v>
      </c>
      <c r="H2967" s="40">
        <f ca="1">RANDBETWEEN(70,120)/100*Tabla1[[#This Row],[Valor Real 2019]]</f>
        <v>17291.736000000001</v>
      </c>
    </row>
    <row r="2968" spans="2:8" x14ac:dyDescent="0.25">
      <c r="B2968" s="33" t="s">
        <v>29</v>
      </c>
      <c r="C2968" s="36" t="str">
        <f ca="1">VLOOKUP(Tabla1[[#This Row],[Cuenta]],TABLAS!$C:$D,2,0)</f>
        <v>SERVICIOS DE TERCEROS</v>
      </c>
      <c r="D2968" s="33" t="s">
        <v>43</v>
      </c>
      <c r="E2968" s="39" t="str">
        <f ca="1">VLOOKUP(RANDBETWEEN(1,65),TABLAS!$B$4:$D$68,2,0)</f>
        <v>Estibas</v>
      </c>
      <c r="F2968" s="41">
        <f t="shared" ca="1" si="46"/>
        <v>10149</v>
      </c>
      <c r="G2968" s="41">
        <f ca="1">RANDBETWEEN(70,130)/100*Tabla1[[#This Row],[Valor Meta 2019]]</f>
        <v>7307.28</v>
      </c>
      <c r="H2968" s="40">
        <f ca="1">RANDBETWEEN(70,120)/100*Tabla1[[#This Row],[Valor Real 2019]]</f>
        <v>5626.6055999999999</v>
      </c>
    </row>
    <row r="2969" spans="2:8" x14ac:dyDescent="0.25">
      <c r="B2969" s="33" t="s">
        <v>29</v>
      </c>
      <c r="C2969" s="36" t="str">
        <f ca="1">VLOOKUP(Tabla1[[#This Row],[Cuenta]],TABLAS!$C:$D,2,0)</f>
        <v>PERSONAL</v>
      </c>
      <c r="D2969" s="33" t="s">
        <v>43</v>
      </c>
      <c r="E2969" s="39" t="str">
        <f ca="1">VLOOKUP(RANDBETWEEN(1,65),TABLAS!$B$4:$D$68,2,0)</f>
        <v>SCTR-Seg complemntario trabajo de riesgo</v>
      </c>
      <c r="F2969" s="41">
        <f t="shared" ca="1" si="46"/>
        <v>15011</v>
      </c>
      <c r="G2969" s="41">
        <f ca="1">RANDBETWEEN(70,130)/100*Tabla1[[#This Row],[Valor Meta 2019]]</f>
        <v>15161.11</v>
      </c>
      <c r="H2969" s="40">
        <f ca="1">RANDBETWEEN(70,120)/100*Tabla1[[#This Row],[Valor Real 2019]]</f>
        <v>16222.387700000001</v>
      </c>
    </row>
    <row r="2970" spans="2:8" x14ac:dyDescent="0.25">
      <c r="B2970" s="33" t="s">
        <v>29</v>
      </c>
      <c r="C2970" s="36" t="str">
        <f ca="1">VLOOKUP(Tabla1[[#This Row],[Cuenta]],TABLAS!$C:$D,2,0)</f>
        <v>DEPRECIACIÓN, MAQ Y EQUIPOS</v>
      </c>
      <c r="D2970" s="33" t="s">
        <v>38</v>
      </c>
      <c r="E2970" s="39" t="str">
        <f ca="1">VLOOKUP(RANDBETWEEN(1,65),TABLAS!$B$4:$D$68,2,0)</f>
        <v>Deprec.Equipo de transporte leasing</v>
      </c>
      <c r="F2970" s="41">
        <f t="shared" ca="1" si="46"/>
        <v>9710</v>
      </c>
      <c r="G2970" s="41">
        <f ca="1">RANDBETWEEN(70,130)/100*Tabla1[[#This Row],[Valor Meta 2019]]</f>
        <v>8836.1</v>
      </c>
      <c r="H2970" s="40">
        <f ca="1">RANDBETWEEN(70,120)/100*Tabla1[[#This Row],[Valor Real 2019]]</f>
        <v>6273.6310000000003</v>
      </c>
    </row>
    <row r="2971" spans="2:8" x14ac:dyDescent="0.25">
      <c r="B2971" s="33" t="s">
        <v>29</v>
      </c>
      <c r="C2971" s="36" t="str">
        <f ca="1">VLOOKUP(Tabla1[[#This Row],[Cuenta]],TABLAS!$C:$D,2,0)</f>
        <v>DEPRECIACIÓN, MAQ Y EQUIPOS</v>
      </c>
      <c r="D2971" s="33" t="s">
        <v>38</v>
      </c>
      <c r="E2971" s="39" t="str">
        <f ca="1">VLOOKUP(RANDBETWEEN(1,65),TABLAS!$B$4:$D$68,2,0)</f>
        <v>Depre.Equipos diversos leasing</v>
      </c>
      <c r="F2971" s="41">
        <f t="shared" ca="1" si="46"/>
        <v>27410</v>
      </c>
      <c r="G2971" s="41">
        <f ca="1">RANDBETWEEN(70,130)/100*Tabla1[[#This Row],[Valor Meta 2019]]</f>
        <v>22202.100000000002</v>
      </c>
      <c r="H2971" s="40">
        <f ca="1">RANDBETWEEN(70,120)/100*Tabla1[[#This Row],[Valor Real 2019]]</f>
        <v>15985.512000000001</v>
      </c>
    </row>
    <row r="2972" spans="2:8" x14ac:dyDescent="0.25">
      <c r="B2972" s="33" t="s">
        <v>29</v>
      </c>
      <c r="C2972" s="36" t="str">
        <f ca="1">VLOOKUP(Tabla1[[#This Row],[Cuenta]],TABLAS!$C:$D,2,0)</f>
        <v>SERVICIOS DE TERCEROS</v>
      </c>
      <c r="D2972" s="33" t="s">
        <v>38</v>
      </c>
      <c r="E2972" s="39" t="str">
        <f ca="1">VLOOKUP(RANDBETWEEN(1,65),TABLAS!$B$4:$D$68,2,0)</f>
        <v>Courier</v>
      </c>
      <c r="F2972" s="41">
        <f t="shared" ca="1" si="46"/>
        <v>20318</v>
      </c>
      <c r="G2972" s="41">
        <f ca="1">RANDBETWEEN(70,130)/100*Tabla1[[#This Row],[Valor Meta 2019]]</f>
        <v>24381.599999999999</v>
      </c>
      <c r="H2972" s="40">
        <f ca="1">RANDBETWEEN(70,120)/100*Tabla1[[#This Row],[Valor Real 2019]]</f>
        <v>19749.096000000001</v>
      </c>
    </row>
    <row r="2973" spans="2:8" x14ac:dyDescent="0.25">
      <c r="B2973" s="33" t="s">
        <v>29</v>
      </c>
      <c r="C2973" s="36" t="str">
        <f ca="1">VLOOKUP(Tabla1[[#This Row],[Cuenta]],TABLAS!$C:$D,2,0)</f>
        <v>PERSONAL</v>
      </c>
      <c r="D2973" s="33" t="s">
        <v>38</v>
      </c>
      <c r="E2973" s="39" t="str">
        <f ca="1">VLOOKUP(RANDBETWEEN(1,65),TABLAS!$B$4:$D$68,2,0)</f>
        <v>Atenciones y obsequios al personal</v>
      </c>
      <c r="F2973" s="41">
        <f t="shared" ca="1" si="46"/>
        <v>11264</v>
      </c>
      <c r="G2973" s="41">
        <f ca="1">RANDBETWEEN(70,130)/100*Tabla1[[#This Row],[Valor Meta 2019]]</f>
        <v>11714.560000000001</v>
      </c>
      <c r="H2973" s="40">
        <f ca="1">RANDBETWEEN(70,120)/100*Tabla1[[#This Row],[Valor Real 2019]]</f>
        <v>13003.161600000003</v>
      </c>
    </row>
    <row r="2974" spans="2:8" x14ac:dyDescent="0.25">
      <c r="B2974" s="33" t="s">
        <v>29</v>
      </c>
      <c r="C2974" s="36" t="str">
        <f ca="1">VLOOKUP(Tabla1[[#This Row],[Cuenta]],TABLAS!$C:$D,2,0)</f>
        <v>PERSONAL</v>
      </c>
      <c r="D2974" s="33" t="s">
        <v>38</v>
      </c>
      <c r="E2974" s="39" t="str">
        <f ca="1">VLOOKUP(RANDBETWEEN(1,65),TABLAS!$B$4:$D$68,2,0)</f>
        <v>Incentivo por cese</v>
      </c>
      <c r="F2974" s="41">
        <f t="shared" ca="1" si="46"/>
        <v>15978</v>
      </c>
      <c r="G2974" s="41">
        <f ca="1">RANDBETWEEN(70,130)/100*Tabla1[[#This Row],[Valor Meta 2019]]</f>
        <v>19493.16</v>
      </c>
      <c r="H2974" s="40">
        <f ca="1">RANDBETWEEN(70,120)/100*Tabla1[[#This Row],[Valor Real 2019]]</f>
        <v>14814.801600000001</v>
      </c>
    </row>
    <row r="2975" spans="2:8" x14ac:dyDescent="0.25">
      <c r="B2975" s="33" t="s">
        <v>29</v>
      </c>
      <c r="C2975" s="36" t="str">
        <f ca="1">VLOOKUP(Tabla1[[#This Row],[Cuenta]],TABLAS!$C:$D,2,0)</f>
        <v>DEPRECIACIÓN, MAQ Y EQUIPOS</v>
      </c>
      <c r="D2975" s="33" t="s">
        <v>38</v>
      </c>
      <c r="E2975" s="39" t="str">
        <f ca="1">VLOOKUP(RANDBETWEEN(1,65),TABLAS!$B$4:$D$68,2,0)</f>
        <v>Dperec.Muebles y enseres Costo</v>
      </c>
      <c r="F2975" s="41">
        <f t="shared" ca="1" si="46"/>
        <v>14757</v>
      </c>
      <c r="G2975" s="41">
        <f ca="1">RANDBETWEEN(70,130)/100*Tabla1[[#This Row],[Valor Meta 2019]]</f>
        <v>15494.85</v>
      </c>
      <c r="H2975" s="40">
        <f ca="1">RANDBETWEEN(70,120)/100*Tabla1[[#This Row],[Valor Real 2019]]</f>
        <v>12240.931500000001</v>
      </c>
    </row>
    <row r="2976" spans="2:8" x14ac:dyDescent="0.25">
      <c r="B2976" s="33" t="s">
        <v>29</v>
      </c>
      <c r="C2976" s="36" t="str">
        <f ca="1">VLOOKUP(Tabla1[[#This Row],[Cuenta]],TABLAS!$C:$D,2,0)</f>
        <v>PERSONAL</v>
      </c>
      <c r="D2976" s="33" t="s">
        <v>39</v>
      </c>
      <c r="E2976" s="39" t="str">
        <f ca="1">VLOOKUP(RANDBETWEEN(1,65),TABLAS!$B$4:$D$68,2,0)</f>
        <v>Descanso medico</v>
      </c>
      <c r="F2976" s="41">
        <f t="shared" ca="1" si="46"/>
        <v>8869</v>
      </c>
      <c r="G2976" s="41">
        <f ca="1">RANDBETWEEN(70,130)/100*Tabla1[[#This Row],[Valor Meta 2019]]</f>
        <v>10820.18</v>
      </c>
      <c r="H2976" s="40">
        <f ca="1">RANDBETWEEN(70,120)/100*Tabla1[[#This Row],[Valor Real 2019]]</f>
        <v>8115.1350000000002</v>
      </c>
    </row>
    <row r="2977" spans="2:8" x14ac:dyDescent="0.25">
      <c r="B2977" s="33" t="s">
        <v>29</v>
      </c>
      <c r="C2977" s="36" t="str">
        <f ca="1">VLOOKUP(Tabla1[[#This Row],[Cuenta]],TABLAS!$C:$D,2,0)</f>
        <v>DEPRECIACIÓN, MAQ Y EQUIPOS</v>
      </c>
      <c r="D2977" s="33" t="s">
        <v>39</v>
      </c>
      <c r="E2977" s="39" t="str">
        <f ca="1">VLOOKUP(RANDBETWEEN(1,65),TABLAS!$B$4:$D$68,2,0)</f>
        <v>Deprec.Equipos diversos Costo</v>
      </c>
      <c r="F2977" s="41">
        <f t="shared" ca="1" si="46"/>
        <v>18601</v>
      </c>
      <c r="G2977" s="41">
        <f ca="1">RANDBETWEEN(70,130)/100*Tabla1[[#This Row],[Valor Meta 2019]]</f>
        <v>14880.800000000001</v>
      </c>
      <c r="H2977" s="40">
        <f ca="1">RANDBETWEEN(70,120)/100*Tabla1[[#This Row],[Valor Real 2019]]</f>
        <v>13095.104000000001</v>
      </c>
    </row>
    <row r="2978" spans="2:8" x14ac:dyDescent="0.25">
      <c r="B2978" s="33" t="s">
        <v>29</v>
      </c>
      <c r="C2978" s="36" t="str">
        <f ca="1">VLOOKUP(Tabla1[[#This Row],[Cuenta]],TABLAS!$C:$D,2,0)</f>
        <v>GESTIÓN</v>
      </c>
      <c r="D2978" s="33" t="s">
        <v>39</v>
      </c>
      <c r="E2978" s="39" t="str">
        <f ca="1">VLOOKUP(RANDBETWEEN(1,65),TABLAS!$B$4:$D$68,2,0)</f>
        <v>Combustible</v>
      </c>
      <c r="F2978" s="41">
        <f t="shared" ca="1" si="46"/>
        <v>16025</v>
      </c>
      <c r="G2978" s="41">
        <f ca="1">RANDBETWEEN(70,130)/100*Tabla1[[#This Row],[Valor Meta 2019]]</f>
        <v>12659.75</v>
      </c>
      <c r="H2978" s="40">
        <f ca="1">RANDBETWEEN(70,120)/100*Tabla1[[#This Row],[Valor Real 2019]]</f>
        <v>10887.385</v>
      </c>
    </row>
    <row r="2979" spans="2:8" x14ac:dyDescent="0.25">
      <c r="B2979" s="33" t="s">
        <v>29</v>
      </c>
      <c r="C2979" s="36" t="str">
        <f ca="1">VLOOKUP(Tabla1[[#This Row],[Cuenta]],TABLAS!$C:$D,2,0)</f>
        <v>PERSONAL</v>
      </c>
      <c r="D2979" s="33" t="s">
        <v>39</v>
      </c>
      <c r="E2979" s="39" t="str">
        <f ca="1">VLOOKUP(RANDBETWEEN(1,65),TABLAS!$B$4:$D$68,2,0)</f>
        <v>Consumos</v>
      </c>
      <c r="F2979" s="41">
        <f t="shared" ca="1" si="46"/>
        <v>9862</v>
      </c>
      <c r="G2979" s="41">
        <f ca="1">RANDBETWEEN(70,130)/100*Tabla1[[#This Row],[Valor Meta 2019]]</f>
        <v>10059.24</v>
      </c>
      <c r="H2979" s="40">
        <f ca="1">RANDBETWEEN(70,120)/100*Tabla1[[#This Row],[Valor Real 2019]]</f>
        <v>7142.0603999999994</v>
      </c>
    </row>
    <row r="2980" spans="2:8" x14ac:dyDescent="0.25">
      <c r="B2980" s="33" t="s">
        <v>29</v>
      </c>
      <c r="C2980" s="36" t="str">
        <f ca="1">VLOOKUP(Tabla1[[#This Row],[Cuenta]],TABLAS!$C:$D,2,0)</f>
        <v>GESTIÓN</v>
      </c>
      <c r="D2980" s="33" t="s">
        <v>39</v>
      </c>
      <c r="E2980" s="39" t="str">
        <f ca="1">VLOOKUP(RANDBETWEEN(1,65),TABLAS!$B$4:$D$68,2,0)</f>
        <v>Arbitrios municipales</v>
      </c>
      <c r="F2980" s="41">
        <f t="shared" ca="1" si="46"/>
        <v>16872</v>
      </c>
      <c r="G2980" s="41">
        <f ca="1">RANDBETWEEN(70,130)/100*Tabla1[[#This Row],[Valor Meta 2019]]</f>
        <v>20077.68</v>
      </c>
      <c r="H2980" s="40">
        <f ca="1">RANDBETWEEN(70,120)/100*Tabla1[[#This Row],[Valor Real 2019]]</f>
        <v>16664.474399999999</v>
      </c>
    </row>
    <row r="2981" spans="2:8" x14ac:dyDescent="0.25">
      <c r="B2981" s="33" t="s">
        <v>29</v>
      </c>
      <c r="C2981" s="36" t="str">
        <f ca="1">VLOOKUP(Tabla1[[#This Row],[Cuenta]],TABLAS!$C:$D,2,0)</f>
        <v>GESTIÓN</v>
      </c>
      <c r="D2981" s="33" t="s">
        <v>39</v>
      </c>
      <c r="E2981" s="39" t="str">
        <f ca="1">VLOOKUP(RANDBETWEEN(1,65),TABLAS!$B$4:$D$68,2,0)</f>
        <v>Combustible</v>
      </c>
      <c r="F2981" s="41">
        <f t="shared" ca="1" si="46"/>
        <v>22573</v>
      </c>
      <c r="G2981" s="41">
        <f ca="1">RANDBETWEEN(70,130)/100*Tabla1[[#This Row],[Valor Meta 2019]]</f>
        <v>28441.98</v>
      </c>
      <c r="H2981" s="40">
        <f ca="1">RANDBETWEEN(70,120)/100*Tabla1[[#This Row],[Valor Real 2019]]</f>
        <v>30148.498800000001</v>
      </c>
    </row>
    <row r="2982" spans="2:8" x14ac:dyDescent="0.25">
      <c r="B2982" s="33" t="s">
        <v>29</v>
      </c>
      <c r="C2982" s="36" t="str">
        <f ca="1">VLOOKUP(Tabla1[[#This Row],[Cuenta]],TABLAS!$C:$D,2,0)</f>
        <v>DEPRECIACIÓN, MAQ Y EQUIPOS</v>
      </c>
      <c r="D2982" s="33" t="s">
        <v>39</v>
      </c>
      <c r="E2982" s="39" t="str">
        <f ca="1">VLOOKUP(RANDBETWEEN(1,65),TABLAS!$B$4:$D$68,2,0)</f>
        <v>Depre.Equipos diversos leasing</v>
      </c>
      <c r="F2982" s="41">
        <f t="shared" ca="1" si="46"/>
        <v>23363</v>
      </c>
      <c r="G2982" s="41">
        <f ca="1">RANDBETWEEN(70,130)/100*Tabla1[[#This Row],[Valor Meta 2019]]</f>
        <v>18924.030000000002</v>
      </c>
      <c r="H2982" s="40">
        <f ca="1">RANDBETWEEN(70,120)/100*Tabla1[[#This Row],[Valor Real 2019]]</f>
        <v>16085.425500000001</v>
      </c>
    </row>
    <row r="2983" spans="2:8" x14ac:dyDescent="0.25">
      <c r="B2983" s="33" t="s">
        <v>29</v>
      </c>
      <c r="C2983" s="36" t="str">
        <f ca="1">VLOOKUP(Tabla1[[#This Row],[Cuenta]],TABLAS!$C:$D,2,0)</f>
        <v>SERVICIOS DE TERCEROS</v>
      </c>
      <c r="D2983" s="33" t="s">
        <v>39</v>
      </c>
      <c r="E2983" s="39" t="str">
        <f ca="1">VLOOKUP(RANDBETWEEN(1,65),TABLAS!$B$4:$D$68,2,0)</f>
        <v>Agua</v>
      </c>
      <c r="F2983" s="41">
        <f t="shared" ca="1" si="46"/>
        <v>23631</v>
      </c>
      <c r="G2983" s="41">
        <f ca="1">RANDBETWEEN(70,130)/100*Tabla1[[#This Row],[Valor Meta 2019]]</f>
        <v>18668.490000000002</v>
      </c>
      <c r="H2983" s="40">
        <f ca="1">RANDBETWEEN(70,120)/100*Tabla1[[#This Row],[Valor Real 2019]]</f>
        <v>19041.859800000002</v>
      </c>
    </row>
    <row r="2984" spans="2:8" x14ac:dyDescent="0.25">
      <c r="B2984" s="33" t="s">
        <v>29</v>
      </c>
      <c r="C2984" s="36" t="str">
        <f ca="1">VLOOKUP(Tabla1[[#This Row],[Cuenta]],TABLAS!$C:$D,2,0)</f>
        <v>PERSONAL</v>
      </c>
      <c r="D2984" s="33" t="s">
        <v>39</v>
      </c>
      <c r="E2984" s="39" t="str">
        <f ca="1">VLOOKUP(RANDBETWEEN(1,65),TABLAS!$B$4:$D$68,2,0)</f>
        <v>CTS-Compensación por tiempo de servicio</v>
      </c>
      <c r="F2984" s="41">
        <f t="shared" ca="1" si="46"/>
        <v>28503</v>
      </c>
      <c r="G2984" s="41">
        <f ca="1">RANDBETWEEN(70,130)/100*Tabla1[[#This Row],[Valor Meta 2019]]</f>
        <v>26222.760000000002</v>
      </c>
      <c r="H2984" s="40">
        <f ca="1">RANDBETWEEN(70,120)/100*Tabla1[[#This Row],[Valor Real 2019]]</f>
        <v>27533.898000000005</v>
      </c>
    </row>
    <row r="2985" spans="2:8" x14ac:dyDescent="0.25">
      <c r="B2985" s="33" t="s">
        <v>29</v>
      </c>
      <c r="C2985" s="36" t="str">
        <f ca="1">VLOOKUP(Tabla1[[#This Row],[Cuenta]],TABLAS!$C:$D,2,0)</f>
        <v>PERSONAL</v>
      </c>
      <c r="D2985" s="33" t="s">
        <v>39</v>
      </c>
      <c r="E2985" s="39" t="str">
        <f ca="1">VLOOKUP(RANDBETWEEN(1,65),TABLAS!$B$4:$D$68,2,0)</f>
        <v>Vacaciones</v>
      </c>
      <c r="F2985" s="41">
        <f t="shared" ca="1" si="46"/>
        <v>8580</v>
      </c>
      <c r="G2985" s="41">
        <f ca="1">RANDBETWEEN(70,130)/100*Tabla1[[#This Row],[Valor Meta 2019]]</f>
        <v>8322.6</v>
      </c>
      <c r="H2985" s="40">
        <f ca="1">RANDBETWEEN(70,120)/100*Tabla1[[#This Row],[Valor Real 2019]]</f>
        <v>8156.1480000000001</v>
      </c>
    </row>
    <row r="2986" spans="2:8" x14ac:dyDescent="0.25">
      <c r="B2986" s="33" t="s">
        <v>29</v>
      </c>
      <c r="C2986" s="36" t="str">
        <f ca="1">VLOOKUP(Tabla1[[#This Row],[Cuenta]],TABLAS!$C:$D,2,0)</f>
        <v>SERVICIOS DE TERCEROS</v>
      </c>
      <c r="D2986" s="33" t="s">
        <v>39</v>
      </c>
      <c r="E2986" s="39" t="str">
        <f ca="1">VLOOKUP(RANDBETWEEN(1,65),TABLAS!$B$4:$D$68,2,0)</f>
        <v>Gastos por almacenaje y/o embalaje</v>
      </c>
      <c r="F2986" s="41">
        <f t="shared" ca="1" si="46"/>
        <v>22854</v>
      </c>
      <c r="G2986" s="41">
        <f ca="1">RANDBETWEEN(70,130)/100*Tabla1[[#This Row],[Valor Meta 2019]]</f>
        <v>22168.38</v>
      </c>
      <c r="H2986" s="40">
        <f ca="1">RANDBETWEEN(70,120)/100*Tabla1[[#This Row],[Valor Real 2019]]</f>
        <v>17734.704000000002</v>
      </c>
    </row>
    <row r="2987" spans="2:8" x14ac:dyDescent="0.25">
      <c r="B2987" s="33" t="s">
        <v>29</v>
      </c>
      <c r="C2987" s="36" t="str">
        <f ca="1">VLOOKUP(Tabla1[[#This Row],[Cuenta]],TABLAS!$C:$D,2,0)</f>
        <v>PERSONAL</v>
      </c>
      <c r="D2987" s="33" t="s">
        <v>39</v>
      </c>
      <c r="E2987" s="39" t="str">
        <f ca="1">VLOOKUP(RANDBETWEEN(1,65),TABLAS!$B$4:$D$68,2,0)</f>
        <v>Atenciones y obsequios al personal</v>
      </c>
      <c r="F2987" s="41">
        <f t="shared" ca="1" si="46"/>
        <v>22580</v>
      </c>
      <c r="G2987" s="41">
        <f ca="1">RANDBETWEEN(70,130)/100*Tabla1[[#This Row],[Valor Meta 2019]]</f>
        <v>25289.600000000002</v>
      </c>
      <c r="H2987" s="40">
        <f ca="1">RANDBETWEEN(70,120)/100*Tabla1[[#This Row],[Valor Real 2019]]</f>
        <v>29588.832000000002</v>
      </c>
    </row>
    <row r="2988" spans="2:8" x14ac:dyDescent="0.25">
      <c r="B2988" s="33" t="s">
        <v>29</v>
      </c>
      <c r="C2988" s="36" t="str">
        <f ca="1">VLOOKUP(Tabla1[[#This Row],[Cuenta]],TABLAS!$C:$D,2,0)</f>
        <v>SERVICIOS DE TERCEROS</v>
      </c>
      <c r="D2988" s="33" t="s">
        <v>39</v>
      </c>
      <c r="E2988" s="39" t="str">
        <f ca="1">VLOOKUP(RANDBETWEEN(1,65),TABLAS!$B$4:$D$68,2,0)</f>
        <v>Estibas</v>
      </c>
      <c r="F2988" s="41">
        <f t="shared" ca="1" si="46"/>
        <v>13318</v>
      </c>
      <c r="G2988" s="41">
        <f ca="1">RANDBETWEEN(70,130)/100*Tabla1[[#This Row],[Valor Meta 2019]]</f>
        <v>11853.02</v>
      </c>
      <c r="H2988" s="40">
        <f ca="1">RANDBETWEEN(70,120)/100*Tabla1[[#This Row],[Valor Real 2019]]</f>
        <v>10667.718000000001</v>
      </c>
    </row>
    <row r="2989" spans="2:8" x14ac:dyDescent="0.25">
      <c r="B2989" s="33" t="s">
        <v>29</v>
      </c>
      <c r="C2989" s="36" t="str">
        <f ca="1">VLOOKUP(Tabla1[[#This Row],[Cuenta]],TABLAS!$C:$D,2,0)</f>
        <v>PERSONAL</v>
      </c>
      <c r="D2989" s="33" t="s">
        <v>39</v>
      </c>
      <c r="E2989" s="39" t="str">
        <f ca="1">VLOOKUP(RANDBETWEEN(1,65),TABLAS!$B$4:$D$68,2,0)</f>
        <v>Incentivo por cese</v>
      </c>
      <c r="F2989" s="41">
        <f t="shared" ca="1" si="46"/>
        <v>12808</v>
      </c>
      <c r="G2989" s="41">
        <f ca="1">RANDBETWEEN(70,130)/100*Tabla1[[#This Row],[Valor Meta 2019]]</f>
        <v>16266.16</v>
      </c>
      <c r="H2989" s="40">
        <f ca="1">RANDBETWEEN(70,120)/100*Tabla1[[#This Row],[Valor Real 2019]]</f>
        <v>11548.973599999999</v>
      </c>
    </row>
    <row r="2990" spans="2:8" x14ac:dyDescent="0.25">
      <c r="B2990" s="33" t="s">
        <v>29</v>
      </c>
      <c r="C2990" s="36" t="str">
        <f ca="1">VLOOKUP(Tabla1[[#This Row],[Cuenta]],TABLAS!$C:$D,2,0)</f>
        <v>PERSONAL</v>
      </c>
      <c r="D2990" s="33" t="s">
        <v>40</v>
      </c>
      <c r="E2990" s="39" t="str">
        <f ca="1">VLOOKUP(RANDBETWEEN(1,65),TABLAS!$B$4:$D$68,2,0)</f>
        <v>CTS-Compensación por tiempo de servicio</v>
      </c>
      <c r="F2990" s="41">
        <f t="shared" ca="1" si="46"/>
        <v>24382</v>
      </c>
      <c r="G2990" s="41">
        <f ca="1">RANDBETWEEN(70,130)/100*Tabla1[[#This Row],[Valor Meta 2019]]</f>
        <v>29746.04</v>
      </c>
      <c r="H2990" s="40">
        <f ca="1">RANDBETWEEN(70,120)/100*Tabla1[[#This Row],[Valor Real 2019]]</f>
        <v>34207.945999999996</v>
      </c>
    </row>
    <row r="2991" spans="2:8" x14ac:dyDescent="0.25">
      <c r="B2991" s="33" t="s">
        <v>29</v>
      </c>
      <c r="C2991" s="36" t="str">
        <f ca="1">VLOOKUP(Tabla1[[#This Row],[Cuenta]],TABLAS!$C:$D,2,0)</f>
        <v>PERSONAL</v>
      </c>
      <c r="D2991" s="33" t="s">
        <v>40</v>
      </c>
      <c r="E2991" s="39" t="str">
        <f ca="1">VLOOKUP(RANDBETWEEN(1,65),TABLAS!$B$4:$D$68,2,0)</f>
        <v>SCTR-Seg complemntario trabajo de riesgo</v>
      </c>
      <c r="F2991" s="41">
        <f t="shared" ca="1" si="46"/>
        <v>12370</v>
      </c>
      <c r="G2991" s="41">
        <f ca="1">RANDBETWEEN(70,130)/100*Tabla1[[#This Row],[Valor Meta 2019]]</f>
        <v>10885.6</v>
      </c>
      <c r="H2991" s="40">
        <f ca="1">RANDBETWEEN(70,120)/100*Tabla1[[#This Row],[Valor Real 2019]]</f>
        <v>7946.4880000000003</v>
      </c>
    </row>
    <row r="2992" spans="2:8" x14ac:dyDescent="0.25">
      <c r="B2992" s="33" t="s">
        <v>29</v>
      </c>
      <c r="C2992" s="36" t="str">
        <f ca="1">VLOOKUP(Tabla1[[#This Row],[Cuenta]],TABLAS!$C:$D,2,0)</f>
        <v>PERSONAL</v>
      </c>
      <c r="D2992" s="33" t="s">
        <v>40</v>
      </c>
      <c r="E2992" s="39" t="str">
        <f ca="1">VLOOKUP(RANDBETWEEN(1,65),TABLAS!$B$4:$D$68,2,0)</f>
        <v>Gratificaciones Extraordinarias Empleados</v>
      </c>
      <c r="F2992" s="41">
        <f t="shared" ca="1" si="46"/>
        <v>29850</v>
      </c>
      <c r="G2992" s="41">
        <f ca="1">RANDBETWEEN(70,130)/100*Tabla1[[#This Row],[Valor Meta 2019]]</f>
        <v>33432</v>
      </c>
      <c r="H2992" s="40">
        <f ca="1">RANDBETWEEN(70,120)/100*Tabla1[[#This Row],[Valor Real 2019]]</f>
        <v>28751.52</v>
      </c>
    </row>
    <row r="2993" spans="2:8" x14ac:dyDescent="0.25">
      <c r="B2993" s="33" t="s">
        <v>29</v>
      </c>
      <c r="C2993" s="36" t="str">
        <f ca="1">VLOOKUP(Tabla1[[#This Row],[Cuenta]],TABLAS!$C:$D,2,0)</f>
        <v>GESTIÓN</v>
      </c>
      <c r="D2993" s="33" t="s">
        <v>40</v>
      </c>
      <c r="E2993" s="39" t="str">
        <f ca="1">VLOOKUP(RANDBETWEEN(1,65),TABLAS!$B$4:$D$68,2,0)</f>
        <v>SOAT</v>
      </c>
      <c r="F2993" s="41">
        <f t="shared" ca="1" si="46"/>
        <v>10607</v>
      </c>
      <c r="G2993" s="41">
        <f ca="1">RANDBETWEEN(70,130)/100*Tabla1[[#This Row],[Valor Meta 2019]]</f>
        <v>8485.6</v>
      </c>
      <c r="H2993" s="40">
        <f ca="1">RANDBETWEEN(70,120)/100*Tabla1[[#This Row],[Valor Real 2019]]</f>
        <v>7552.1840000000002</v>
      </c>
    </row>
    <row r="2994" spans="2:8" x14ac:dyDescent="0.25">
      <c r="B2994" s="33" t="s">
        <v>29</v>
      </c>
      <c r="C2994" s="36" t="str">
        <f ca="1">VLOOKUP(Tabla1[[#This Row],[Cuenta]],TABLAS!$C:$D,2,0)</f>
        <v>GESTIÓN</v>
      </c>
      <c r="D2994" s="33" t="s">
        <v>40</v>
      </c>
      <c r="E2994" s="39" t="str">
        <f ca="1">VLOOKUP(RANDBETWEEN(1,65),TABLAS!$B$4:$D$68,2,0)</f>
        <v>Otros-Gastos Reparables</v>
      </c>
      <c r="F2994" s="41">
        <f t="shared" ca="1" si="46"/>
        <v>16661</v>
      </c>
      <c r="G2994" s="41">
        <f ca="1">RANDBETWEEN(70,130)/100*Tabla1[[#This Row],[Valor Meta 2019]]</f>
        <v>14161.85</v>
      </c>
      <c r="H2994" s="40">
        <f ca="1">RANDBETWEEN(70,120)/100*Tabla1[[#This Row],[Valor Real 2019]]</f>
        <v>12604.0465</v>
      </c>
    </row>
    <row r="2995" spans="2:8" x14ac:dyDescent="0.25">
      <c r="B2995" s="33" t="s">
        <v>29</v>
      </c>
      <c r="C2995" s="36" t="str">
        <f ca="1">VLOOKUP(Tabla1[[#This Row],[Cuenta]],TABLAS!$C:$D,2,0)</f>
        <v>SERVICIOS DE TERCEROS</v>
      </c>
      <c r="D2995" s="33" t="s">
        <v>40</v>
      </c>
      <c r="E2995" s="39" t="str">
        <f ca="1">VLOOKUP(RANDBETWEEN(1,65),TABLAS!$B$4:$D$68,2,0)</f>
        <v>Mantenimiento / Reparaciones</v>
      </c>
      <c r="F2995" s="41">
        <f t="shared" ca="1" si="46"/>
        <v>11368</v>
      </c>
      <c r="G2995" s="41">
        <f ca="1">RANDBETWEEN(70,130)/100*Tabla1[[#This Row],[Valor Meta 2019]]</f>
        <v>10344.880000000001</v>
      </c>
      <c r="H2995" s="40">
        <f ca="1">RANDBETWEEN(70,120)/100*Tabla1[[#This Row],[Valor Real 2019]]</f>
        <v>8069.0064000000011</v>
      </c>
    </row>
    <row r="2996" spans="2:8" x14ac:dyDescent="0.25">
      <c r="B2996" s="33" t="s">
        <v>29</v>
      </c>
      <c r="C2996" s="36" t="str">
        <f ca="1">VLOOKUP(Tabla1[[#This Row],[Cuenta]],TABLAS!$C:$D,2,0)</f>
        <v>SERVICIOS DE TERCEROS</v>
      </c>
      <c r="D2996" s="33" t="s">
        <v>40</v>
      </c>
      <c r="E2996" s="39" t="str">
        <f ca="1">VLOOKUP(RANDBETWEEN(1,65),TABLAS!$B$4:$D$68,2,0)</f>
        <v>Gastos por almacenaje y/o embalaje</v>
      </c>
      <c r="F2996" s="41">
        <f t="shared" ca="1" si="46"/>
        <v>16888</v>
      </c>
      <c r="G2996" s="41">
        <f ca="1">RANDBETWEEN(70,130)/100*Tabla1[[#This Row],[Valor Meta 2019]]</f>
        <v>12497.119999999999</v>
      </c>
      <c r="H2996" s="40">
        <f ca="1">RANDBETWEEN(70,120)/100*Tabla1[[#This Row],[Valor Real 2019]]</f>
        <v>14496.659199999998</v>
      </c>
    </row>
    <row r="2997" spans="2:8" x14ac:dyDescent="0.25">
      <c r="B2997" s="33" t="s">
        <v>29</v>
      </c>
      <c r="C2997" s="36" t="str">
        <f ca="1">VLOOKUP(Tabla1[[#This Row],[Cuenta]],TABLAS!$C:$D,2,0)</f>
        <v>GESTIÓN</v>
      </c>
      <c r="D2997" s="33" t="s">
        <v>40</v>
      </c>
      <c r="E2997" s="39" t="str">
        <f ca="1">VLOOKUP(RANDBETWEEN(1,65),TABLAS!$B$4:$D$68,2,0)</f>
        <v>comprobantes de pago</v>
      </c>
      <c r="F2997" s="41">
        <f t="shared" ca="1" si="46"/>
        <v>20237</v>
      </c>
      <c r="G2997" s="41">
        <f ca="1">RANDBETWEEN(70,130)/100*Tabla1[[#This Row],[Valor Meta 2019]]</f>
        <v>25296.25</v>
      </c>
      <c r="H2997" s="40">
        <f ca="1">RANDBETWEEN(70,120)/100*Tabla1[[#This Row],[Valor Real 2019]]</f>
        <v>30102.537499999999</v>
      </c>
    </row>
    <row r="2998" spans="2:8" x14ac:dyDescent="0.25">
      <c r="B2998" s="33" t="s">
        <v>29</v>
      </c>
      <c r="C2998" s="36" t="str">
        <f ca="1">VLOOKUP(Tabla1[[#This Row],[Cuenta]],TABLAS!$C:$D,2,0)</f>
        <v>PERSONAL</v>
      </c>
      <c r="D2998" s="33" t="s">
        <v>41</v>
      </c>
      <c r="E2998" s="39" t="str">
        <f ca="1">VLOOKUP(RANDBETWEEN(1,65),TABLAS!$B$4:$D$68,2,0)</f>
        <v>Consumos</v>
      </c>
      <c r="F2998" s="41">
        <f t="shared" ca="1" si="46"/>
        <v>29312</v>
      </c>
      <c r="G2998" s="41">
        <f ca="1">RANDBETWEEN(70,130)/100*Tabla1[[#This Row],[Valor Meta 2019]]</f>
        <v>30777.600000000002</v>
      </c>
      <c r="H2998" s="40">
        <f ca="1">RANDBETWEEN(70,120)/100*Tabla1[[#This Row],[Valor Real 2019]]</f>
        <v>26468.736000000001</v>
      </c>
    </row>
    <row r="2999" spans="2:8" x14ac:dyDescent="0.25">
      <c r="B2999" s="33" t="s">
        <v>29</v>
      </c>
      <c r="C2999" s="36" t="str">
        <f ca="1">VLOOKUP(Tabla1[[#This Row],[Cuenta]],TABLAS!$C:$D,2,0)</f>
        <v>GESTIÓN</v>
      </c>
      <c r="D2999" s="33" t="s">
        <v>41</v>
      </c>
      <c r="E2999" s="39" t="str">
        <f ca="1">VLOOKUP(RANDBETWEEN(1,65),TABLAS!$B$4:$D$68,2,0)</f>
        <v>Otros-Gastos Reparables</v>
      </c>
      <c r="F2999" s="41">
        <f t="shared" ca="1" si="46"/>
        <v>25707</v>
      </c>
      <c r="G2999" s="41">
        <f ca="1">RANDBETWEEN(70,130)/100*Tabla1[[#This Row],[Valor Meta 2019]]</f>
        <v>26735.280000000002</v>
      </c>
      <c r="H2999" s="40">
        <f ca="1">RANDBETWEEN(70,120)/100*Tabla1[[#This Row],[Valor Real 2019]]</f>
        <v>28339.396800000002</v>
      </c>
    </row>
    <row r="3000" spans="2:8" x14ac:dyDescent="0.25">
      <c r="B3000" s="33" t="s">
        <v>29</v>
      </c>
      <c r="C3000" s="36" t="str">
        <f ca="1">VLOOKUP(Tabla1[[#This Row],[Cuenta]],TABLAS!$C:$D,2,0)</f>
        <v>SERVICIOS DE TERCEROS</v>
      </c>
      <c r="D3000" s="33" t="s">
        <v>41</v>
      </c>
      <c r="E3000" s="39" t="str">
        <f ca="1">VLOOKUP(RANDBETWEEN(1,65),TABLAS!$B$4:$D$68,2,0)</f>
        <v>Servicio de personal (service)</v>
      </c>
      <c r="F3000" s="41">
        <f t="shared" ca="1" si="46"/>
        <v>25728</v>
      </c>
      <c r="G3000" s="41">
        <f ca="1">RANDBETWEEN(70,130)/100*Tabla1[[#This Row],[Valor Meta 2019]]</f>
        <v>32160</v>
      </c>
      <c r="H3000" s="40">
        <f ca="1">RANDBETWEEN(70,120)/100*Tabla1[[#This Row],[Valor Real 2019]]</f>
        <v>23155.200000000001</v>
      </c>
    </row>
    <row r="3001" spans="2:8" x14ac:dyDescent="0.25">
      <c r="B3001" s="33" t="s">
        <v>29</v>
      </c>
      <c r="C3001" s="36" t="str">
        <f ca="1">VLOOKUP(Tabla1[[#This Row],[Cuenta]],TABLAS!$C:$D,2,0)</f>
        <v>PERSONAL</v>
      </c>
      <c r="D3001" s="33" t="s">
        <v>41</v>
      </c>
      <c r="E3001" s="39" t="str">
        <f ca="1">VLOOKUP(RANDBETWEEN(1,65),TABLAS!$B$4:$D$68,2,0)</f>
        <v>Tickets de alimentos</v>
      </c>
      <c r="F3001" s="41">
        <f t="shared" ca="1" si="46"/>
        <v>20818</v>
      </c>
      <c r="G3001" s="41">
        <f ca="1">RANDBETWEEN(70,130)/100*Tabla1[[#This Row],[Valor Meta 2019]]</f>
        <v>16862.580000000002</v>
      </c>
      <c r="H3001" s="40">
        <f ca="1">RANDBETWEEN(70,120)/100*Tabla1[[#This Row],[Valor Real 2019]]</f>
        <v>12984.186600000001</v>
      </c>
    </row>
    <row r="3002" spans="2:8" x14ac:dyDescent="0.25">
      <c r="B3002" s="33" t="s">
        <v>29</v>
      </c>
      <c r="C3002" s="36" t="str">
        <f ca="1">VLOOKUP(Tabla1[[#This Row],[Cuenta]],TABLAS!$C:$D,2,0)</f>
        <v>DEPRECIACIÓN, MAQ Y EQUIPOS</v>
      </c>
      <c r="D3002" s="33" t="s">
        <v>41</v>
      </c>
      <c r="E3002" s="39" t="str">
        <f ca="1">VLOOKUP(RANDBETWEEN(1,65),TABLAS!$B$4:$D$68,2,0)</f>
        <v>Deprec.Equipo de transporte Costo</v>
      </c>
      <c r="F3002" s="41">
        <f t="shared" ca="1" si="46"/>
        <v>15575</v>
      </c>
      <c r="G3002" s="41">
        <f ca="1">RANDBETWEEN(70,130)/100*Tabla1[[#This Row],[Valor Meta 2019]]</f>
        <v>19624.5</v>
      </c>
      <c r="H3002" s="40">
        <f ca="1">RANDBETWEEN(70,120)/100*Tabla1[[#This Row],[Valor Real 2019]]</f>
        <v>14325.885</v>
      </c>
    </row>
    <row r="3003" spans="2:8" x14ac:dyDescent="0.25">
      <c r="B3003" s="33" t="s">
        <v>29</v>
      </c>
      <c r="C3003" s="36" t="str">
        <f ca="1">VLOOKUP(Tabla1[[#This Row],[Cuenta]],TABLAS!$C:$D,2,0)</f>
        <v>DEPRECIACIÓN, MAQ Y EQUIPOS</v>
      </c>
      <c r="D3003" s="33" t="s">
        <v>41</v>
      </c>
      <c r="E3003" s="39" t="str">
        <f ca="1">VLOOKUP(RANDBETWEEN(1,65),TABLAS!$B$4:$D$68,2,0)</f>
        <v>Perdida medicion activos-MercaderÝa Difer.inventar</v>
      </c>
      <c r="F3003" s="41">
        <f t="shared" ca="1" si="46"/>
        <v>8906</v>
      </c>
      <c r="G3003" s="41">
        <f ca="1">RANDBETWEEN(70,130)/100*Tabla1[[#This Row],[Valor Meta 2019]]</f>
        <v>10954.38</v>
      </c>
      <c r="H3003" s="40">
        <f ca="1">RANDBETWEEN(70,120)/100*Tabla1[[#This Row],[Valor Real 2019]]</f>
        <v>9858.9419999999991</v>
      </c>
    </row>
    <row r="3004" spans="2:8" x14ac:dyDescent="0.25">
      <c r="B3004" s="33" t="s">
        <v>29</v>
      </c>
      <c r="C3004" s="36" t="str">
        <f ca="1">VLOOKUP(Tabla1[[#This Row],[Cuenta]],TABLAS!$C:$D,2,0)</f>
        <v>DEPRECIACIÓN, MAQ Y EQUIPOS</v>
      </c>
      <c r="D3004" s="33" t="s">
        <v>42</v>
      </c>
      <c r="E3004" s="39" t="str">
        <f ca="1">VLOOKUP(RANDBETWEEN(1,65),TABLAS!$B$4:$D$68,2,0)</f>
        <v>Deprec.Equipos diversos Costo</v>
      </c>
      <c r="F3004" s="41">
        <f t="shared" ca="1" si="46"/>
        <v>24832</v>
      </c>
      <c r="G3004" s="41">
        <f ca="1">RANDBETWEEN(70,130)/100*Tabla1[[#This Row],[Valor Meta 2019]]</f>
        <v>20610.559999999998</v>
      </c>
      <c r="H3004" s="40">
        <f ca="1">RANDBETWEEN(70,120)/100*Tabla1[[#This Row],[Valor Real 2019]]</f>
        <v>15457.919999999998</v>
      </c>
    </row>
    <row r="3005" spans="2:8" x14ac:dyDescent="0.25">
      <c r="B3005" s="33" t="s">
        <v>29</v>
      </c>
      <c r="C3005" s="36" t="str">
        <f ca="1">VLOOKUP(Tabla1[[#This Row],[Cuenta]],TABLAS!$C:$D,2,0)</f>
        <v>GESTIÓN</v>
      </c>
      <c r="D3005" s="33" t="s">
        <v>42</v>
      </c>
      <c r="E3005" s="39" t="str">
        <f ca="1">VLOOKUP(RANDBETWEEN(1,65),TABLAS!$B$4:$D$68,2,0)</f>
        <v>Seguros-Responsabilidad civil</v>
      </c>
      <c r="F3005" s="41">
        <f t="shared" ca="1" si="46"/>
        <v>18383</v>
      </c>
      <c r="G3005" s="41">
        <f ca="1">RANDBETWEEN(70,130)/100*Tabla1[[#This Row],[Valor Meta 2019]]</f>
        <v>18383</v>
      </c>
      <c r="H3005" s="40">
        <f ca="1">RANDBETWEEN(70,120)/100*Tabla1[[#This Row],[Valor Real 2019]]</f>
        <v>21508.109999999997</v>
      </c>
    </row>
    <row r="3006" spans="2:8" x14ac:dyDescent="0.25">
      <c r="B3006" s="33" t="s">
        <v>29</v>
      </c>
      <c r="C3006" s="36" t="str">
        <f ca="1">VLOOKUP(Tabla1[[#This Row],[Cuenta]],TABLAS!$C:$D,2,0)</f>
        <v>SERVICIOS DE TERCEROS</v>
      </c>
      <c r="D3006" s="33" t="s">
        <v>42</v>
      </c>
      <c r="E3006" s="39" t="str">
        <f ca="1">VLOOKUP(RANDBETWEEN(1,65),TABLAS!$B$4:$D$68,2,0)</f>
        <v>Gastos por almacenaje y/o embalaje</v>
      </c>
      <c r="F3006" s="41">
        <f t="shared" ca="1" si="46"/>
        <v>23975</v>
      </c>
      <c r="G3006" s="41">
        <f ca="1">RANDBETWEEN(70,130)/100*Tabla1[[#This Row],[Valor Meta 2019]]</f>
        <v>30448.25</v>
      </c>
      <c r="H3006" s="40">
        <f ca="1">RANDBETWEEN(70,120)/100*Tabla1[[#This Row],[Valor Real 2019]]</f>
        <v>28925.837499999998</v>
      </c>
    </row>
    <row r="3007" spans="2:8" x14ac:dyDescent="0.25">
      <c r="B3007" s="33" t="s">
        <v>29</v>
      </c>
      <c r="C3007" s="36" t="str">
        <f ca="1">VLOOKUP(Tabla1[[#This Row],[Cuenta]],TABLAS!$C:$D,2,0)</f>
        <v>GESTIÓN</v>
      </c>
      <c r="D3007" s="33" t="s">
        <v>42</v>
      </c>
      <c r="E3007" s="39" t="str">
        <f ca="1">VLOOKUP(RANDBETWEEN(1,65),TABLAS!$B$4:$D$68,2,0)</f>
        <v>Suministros diversos</v>
      </c>
      <c r="F3007" s="41">
        <f t="shared" ca="1" si="46"/>
        <v>24654</v>
      </c>
      <c r="G3007" s="41">
        <f ca="1">RANDBETWEEN(70,130)/100*Tabla1[[#This Row],[Valor Meta 2019]]</f>
        <v>21942.06</v>
      </c>
      <c r="H3007" s="40">
        <f ca="1">RANDBETWEEN(70,120)/100*Tabla1[[#This Row],[Valor Real 2019]]</f>
        <v>19089.592200000003</v>
      </c>
    </row>
    <row r="3008" spans="2:8" x14ac:dyDescent="0.25">
      <c r="B3008" s="33" t="s">
        <v>29</v>
      </c>
      <c r="C3008" s="36" t="str">
        <f ca="1">VLOOKUP(Tabla1[[#This Row],[Cuenta]],TABLAS!$C:$D,2,0)</f>
        <v>DEPRECIACIÓN, MAQ Y EQUIPOS</v>
      </c>
      <c r="D3008" s="33" t="s">
        <v>42</v>
      </c>
      <c r="E3008" s="39" t="str">
        <f ca="1">VLOOKUP(RANDBETWEEN(1,65),TABLAS!$B$4:$D$68,2,0)</f>
        <v>Perd. med-desmedros / merma</v>
      </c>
      <c r="F3008" s="41">
        <f t="shared" ca="1" si="46"/>
        <v>11724</v>
      </c>
      <c r="G3008" s="41">
        <f ca="1">RANDBETWEEN(70,130)/100*Tabla1[[#This Row],[Valor Meta 2019]]</f>
        <v>8910.24</v>
      </c>
      <c r="H3008" s="40">
        <f ca="1">RANDBETWEEN(70,120)/100*Tabla1[[#This Row],[Valor Real 2019]]</f>
        <v>9712.1616000000013</v>
      </c>
    </row>
    <row r="3009" spans="2:8" x14ac:dyDescent="0.25">
      <c r="B3009" s="33" t="s">
        <v>29</v>
      </c>
      <c r="C3009" s="36" t="str">
        <f ca="1">VLOOKUP(Tabla1[[#This Row],[Cuenta]],TABLAS!$C:$D,2,0)</f>
        <v>SERVICIOS DE TERCEROS</v>
      </c>
      <c r="D3009" s="33" t="s">
        <v>42</v>
      </c>
      <c r="E3009" s="39" t="str">
        <f ca="1">VLOOKUP(RANDBETWEEN(1,65),TABLAS!$B$4:$D$68,2,0)</f>
        <v>Agua</v>
      </c>
      <c r="F3009" s="41">
        <f t="shared" ca="1" si="46"/>
        <v>10114</v>
      </c>
      <c r="G3009" s="41">
        <f ca="1">RANDBETWEEN(70,130)/100*Tabla1[[#This Row],[Valor Meta 2019]]</f>
        <v>11327.68</v>
      </c>
      <c r="H3009" s="40">
        <f ca="1">RANDBETWEEN(70,120)/100*Tabla1[[#This Row],[Valor Real 2019]]</f>
        <v>12007.340800000002</v>
      </c>
    </row>
    <row r="3010" spans="2:8" x14ac:dyDescent="0.25">
      <c r="B3010" s="33" t="s">
        <v>29</v>
      </c>
      <c r="C3010" s="36" t="str">
        <f ca="1">VLOOKUP(Tabla1[[#This Row],[Cuenta]],TABLAS!$C:$D,2,0)</f>
        <v>DEPRECIACIÓN, MAQ Y EQUIPOS</v>
      </c>
      <c r="D3010" s="33" t="s">
        <v>42</v>
      </c>
      <c r="E3010" s="39" t="str">
        <f ca="1">VLOOKUP(RANDBETWEEN(1,65),TABLAS!$B$4:$D$68,2,0)</f>
        <v>Deprec.Edificaciones Costo</v>
      </c>
      <c r="F3010" s="41">
        <f t="shared" ca="1" si="46"/>
        <v>17098</v>
      </c>
      <c r="G3010" s="41">
        <f ca="1">RANDBETWEEN(70,130)/100*Tabla1[[#This Row],[Valor Meta 2019]]</f>
        <v>12139.58</v>
      </c>
      <c r="H3010" s="40">
        <f ca="1">RANDBETWEEN(70,120)/100*Tabla1[[#This Row],[Valor Real 2019]]</f>
        <v>9954.4555999999993</v>
      </c>
    </row>
    <row r="3011" spans="2:8" x14ac:dyDescent="0.25">
      <c r="B3011" s="33" t="s">
        <v>29</v>
      </c>
      <c r="C3011" s="36" t="str">
        <f ca="1">VLOOKUP(Tabla1[[#This Row],[Cuenta]],TABLAS!$C:$D,2,0)</f>
        <v>PERSONAL</v>
      </c>
      <c r="D3011" s="33" t="s">
        <v>42</v>
      </c>
      <c r="E3011" s="39" t="str">
        <f ca="1">VLOOKUP(RANDBETWEEN(1,65),TABLAS!$B$4:$D$68,2,0)</f>
        <v>Participacion de utilidades</v>
      </c>
      <c r="F3011" s="41">
        <f t="shared" ca="1" si="46"/>
        <v>22045</v>
      </c>
      <c r="G3011" s="41">
        <f ca="1">RANDBETWEEN(70,130)/100*Tabla1[[#This Row],[Valor Meta 2019]]</f>
        <v>27776.7</v>
      </c>
      <c r="H3011" s="40">
        <f ca="1">RANDBETWEEN(70,120)/100*Tabla1[[#This Row],[Valor Real 2019]]</f>
        <v>29721.069000000003</v>
      </c>
    </row>
    <row r="3012" spans="2:8" x14ac:dyDescent="0.25">
      <c r="B3012" s="33" t="s">
        <v>29</v>
      </c>
      <c r="C3012" s="36" t="str">
        <f ca="1">VLOOKUP(Tabla1[[#This Row],[Cuenta]],TABLAS!$C:$D,2,0)</f>
        <v>GESTIÓN</v>
      </c>
      <c r="D3012" s="33" t="s">
        <v>42</v>
      </c>
      <c r="E3012" s="39" t="str">
        <f ca="1">VLOOKUP(RANDBETWEEN(1,65),TABLAS!$B$4:$D$68,2,0)</f>
        <v>Combustible</v>
      </c>
      <c r="F3012" s="41">
        <f t="shared" ca="1" si="46"/>
        <v>20901</v>
      </c>
      <c r="G3012" s="41">
        <f ca="1">RANDBETWEEN(70,130)/100*Tabla1[[#This Row],[Valor Meta 2019]]</f>
        <v>15048.72</v>
      </c>
      <c r="H3012" s="40">
        <f ca="1">RANDBETWEEN(70,120)/100*Tabla1[[#This Row],[Valor Real 2019]]</f>
        <v>10684.591199999999</v>
      </c>
    </row>
    <row r="3013" spans="2:8" x14ac:dyDescent="0.25">
      <c r="B3013" s="33" t="s">
        <v>29</v>
      </c>
      <c r="C3013" s="36" t="str">
        <f ca="1">VLOOKUP(Tabla1[[#This Row],[Cuenta]],TABLAS!$C:$D,2,0)</f>
        <v>SERVICIOS DE TERCEROS</v>
      </c>
      <c r="D3013" s="33" t="s">
        <v>42</v>
      </c>
      <c r="E3013" s="39" t="str">
        <f ca="1">VLOOKUP(RANDBETWEEN(1,65),TABLAS!$B$4:$D$68,2,0)</f>
        <v>Otros Fletes</v>
      </c>
      <c r="F3013" s="41">
        <f t="shared" ca="1" si="46"/>
        <v>14177</v>
      </c>
      <c r="G3013" s="41">
        <f ca="1">RANDBETWEEN(70,130)/100*Tabla1[[#This Row],[Valor Meta 2019]]</f>
        <v>15594.7</v>
      </c>
      <c r="H3013" s="40">
        <f ca="1">RANDBETWEEN(70,120)/100*Tabla1[[#This Row],[Valor Real 2019]]</f>
        <v>11540.078</v>
      </c>
    </row>
    <row r="3014" spans="2:8" x14ac:dyDescent="0.25">
      <c r="B3014" s="33" t="s">
        <v>29</v>
      </c>
      <c r="C3014" s="36" t="str">
        <f ca="1">VLOOKUP(Tabla1[[#This Row],[Cuenta]],TABLAS!$C:$D,2,0)</f>
        <v>SERVICIOS DE TERCEROS</v>
      </c>
      <c r="D3014" s="33" t="s">
        <v>42</v>
      </c>
      <c r="E3014" s="39" t="str">
        <f ca="1">VLOOKUP(RANDBETWEEN(1,65),TABLAS!$B$4:$D$68,2,0)</f>
        <v>Estibas</v>
      </c>
      <c r="F3014" s="41">
        <f t="shared" ref="F3014:F3077" ca="1" si="47">RANDBETWEEN(8000,30000)</f>
        <v>28867</v>
      </c>
      <c r="G3014" s="41">
        <f ca="1">RANDBETWEEN(70,130)/100*Tabla1[[#This Row],[Valor Meta 2019]]</f>
        <v>30887.690000000002</v>
      </c>
      <c r="H3014" s="40">
        <f ca="1">RANDBETWEEN(70,120)/100*Tabla1[[#This Row],[Valor Real 2019]]</f>
        <v>29034.428599999999</v>
      </c>
    </row>
    <row r="3015" spans="2:8" x14ac:dyDescent="0.25">
      <c r="B3015" s="33" t="s">
        <v>29</v>
      </c>
      <c r="C3015" s="36" t="str">
        <f ca="1">VLOOKUP(Tabla1[[#This Row],[Cuenta]],TABLAS!$C:$D,2,0)</f>
        <v>SERVICIOS DE TERCEROS</v>
      </c>
      <c r="D3015" s="33" t="s">
        <v>42</v>
      </c>
      <c r="E3015" s="39" t="str">
        <f ca="1">VLOOKUP(RANDBETWEEN(1,65),TABLAS!$B$4:$D$68,2,0)</f>
        <v>Aporte Publicitario</v>
      </c>
      <c r="F3015" s="41">
        <f t="shared" ca="1" si="47"/>
        <v>18421</v>
      </c>
      <c r="G3015" s="41">
        <f ca="1">RANDBETWEEN(70,130)/100*Tabla1[[#This Row],[Valor Meta 2019]]</f>
        <v>16947.32</v>
      </c>
      <c r="H3015" s="40">
        <f ca="1">RANDBETWEEN(70,120)/100*Tabla1[[#This Row],[Valor Real 2019]]</f>
        <v>14744.1684</v>
      </c>
    </row>
    <row r="3016" spans="2:8" x14ac:dyDescent="0.25">
      <c r="B3016" s="33" t="s">
        <v>29</v>
      </c>
      <c r="C3016" s="36" t="str">
        <f ca="1">VLOOKUP(Tabla1[[#This Row],[Cuenta]],TABLAS!$C:$D,2,0)</f>
        <v>SERVICIOS DE TERCEROS</v>
      </c>
      <c r="D3016" s="33" t="s">
        <v>42</v>
      </c>
      <c r="E3016" s="39" t="str">
        <f ca="1">VLOOKUP(RANDBETWEEN(1,65),TABLAS!$B$4:$D$68,2,0)</f>
        <v>Servicio de personal (service)</v>
      </c>
      <c r="F3016" s="41">
        <f t="shared" ca="1" si="47"/>
        <v>15455</v>
      </c>
      <c r="G3016" s="41">
        <f ca="1">RANDBETWEEN(70,130)/100*Tabla1[[#This Row],[Valor Meta 2019]]</f>
        <v>11591.25</v>
      </c>
      <c r="H3016" s="40">
        <f ca="1">RANDBETWEEN(70,120)/100*Tabla1[[#This Row],[Valor Real 2019]]</f>
        <v>12170.8125</v>
      </c>
    </row>
    <row r="3017" spans="2:8" x14ac:dyDescent="0.25">
      <c r="B3017" s="33" t="s">
        <v>29</v>
      </c>
      <c r="C3017" s="36" t="str">
        <f ca="1">VLOOKUP(Tabla1[[#This Row],[Cuenta]],TABLAS!$C:$D,2,0)</f>
        <v>SERVICIOS DE TERCEROS</v>
      </c>
      <c r="D3017" s="33" t="s">
        <v>42</v>
      </c>
      <c r="E3017" s="39" t="str">
        <f ca="1">VLOOKUP(RANDBETWEEN(1,65),TABLAS!$B$4:$D$68,2,0)</f>
        <v>Gastos por almacenaje y/o embalaje</v>
      </c>
      <c r="F3017" s="41">
        <f t="shared" ca="1" si="47"/>
        <v>16434</v>
      </c>
      <c r="G3017" s="41">
        <f ca="1">RANDBETWEEN(70,130)/100*Tabla1[[#This Row],[Valor Meta 2019]]</f>
        <v>18734.759999999998</v>
      </c>
      <c r="H3017" s="40">
        <f ca="1">RANDBETWEEN(70,120)/100*Tabla1[[#This Row],[Valor Real 2019]]</f>
        <v>17610.674399999996</v>
      </c>
    </row>
    <row r="3018" spans="2:8" x14ac:dyDescent="0.25">
      <c r="B3018" s="33" t="s">
        <v>29</v>
      </c>
      <c r="C3018" s="36" t="str">
        <f ca="1">VLOOKUP(Tabla1[[#This Row],[Cuenta]],TABLAS!$C:$D,2,0)</f>
        <v>SERVICIOS DE TERCEROS</v>
      </c>
      <c r="D3018" s="33" t="s">
        <v>42</v>
      </c>
      <c r="E3018" s="39" t="str">
        <f ca="1">VLOOKUP(RANDBETWEEN(1,65),TABLAS!$B$4:$D$68,2,0)</f>
        <v>Consultorias</v>
      </c>
      <c r="F3018" s="41">
        <f t="shared" ca="1" si="47"/>
        <v>25275</v>
      </c>
      <c r="G3018" s="41">
        <f ca="1">RANDBETWEEN(70,130)/100*Tabla1[[#This Row],[Valor Meta 2019]]</f>
        <v>22747.5</v>
      </c>
      <c r="H3018" s="40">
        <f ca="1">RANDBETWEEN(70,120)/100*Tabla1[[#This Row],[Valor Real 2019]]</f>
        <v>24112.350000000002</v>
      </c>
    </row>
    <row r="3019" spans="2:8" x14ac:dyDescent="0.25">
      <c r="B3019" s="33" t="s">
        <v>29</v>
      </c>
      <c r="C3019" s="36" t="str">
        <f ca="1">VLOOKUP(Tabla1[[#This Row],[Cuenta]],TABLAS!$C:$D,2,0)</f>
        <v>SERVICIOS DE TERCEROS</v>
      </c>
      <c r="D3019" s="33" t="s">
        <v>43</v>
      </c>
      <c r="E3019" s="39" t="str">
        <f ca="1">VLOOKUP(RANDBETWEEN(1,65),TABLAS!$B$4:$D$68,2,0)</f>
        <v>Agua</v>
      </c>
      <c r="F3019" s="41">
        <f t="shared" ca="1" si="47"/>
        <v>22527</v>
      </c>
      <c r="G3019" s="41">
        <f ca="1">RANDBETWEEN(70,130)/100*Tabla1[[#This Row],[Valor Meta 2019]]</f>
        <v>24554.43</v>
      </c>
      <c r="H3019" s="40">
        <f ca="1">RANDBETWEEN(70,120)/100*Tabla1[[#This Row],[Valor Real 2019]]</f>
        <v>27500.961600000002</v>
      </c>
    </row>
    <row r="3020" spans="2:8" x14ac:dyDescent="0.25">
      <c r="B3020" s="33" t="s">
        <v>29</v>
      </c>
      <c r="C3020" s="36" t="str">
        <f ca="1">VLOOKUP(Tabla1[[#This Row],[Cuenta]],TABLAS!$C:$D,2,0)</f>
        <v>PERSONAL</v>
      </c>
      <c r="D3020" s="33" t="s">
        <v>43</v>
      </c>
      <c r="E3020" s="39" t="str">
        <f ca="1">VLOOKUP(RANDBETWEEN(1,65),TABLAS!$B$4:$D$68,2,0)</f>
        <v>Seguro de vida</v>
      </c>
      <c r="F3020" s="41">
        <f t="shared" ca="1" si="47"/>
        <v>19669</v>
      </c>
      <c r="G3020" s="41">
        <f ca="1">RANDBETWEEN(70,130)/100*Tabla1[[#This Row],[Valor Meta 2019]]</f>
        <v>18488.86</v>
      </c>
      <c r="H3020" s="40">
        <f ca="1">RANDBETWEEN(70,120)/100*Tabla1[[#This Row],[Valor Real 2019]]</f>
        <v>14791.088000000002</v>
      </c>
    </row>
    <row r="3021" spans="2:8" x14ac:dyDescent="0.25">
      <c r="B3021" s="33" t="s">
        <v>29</v>
      </c>
      <c r="C3021" s="36" t="str">
        <f ca="1">VLOOKUP(Tabla1[[#This Row],[Cuenta]],TABLAS!$C:$D,2,0)</f>
        <v>PERSONAL</v>
      </c>
      <c r="D3021" s="33" t="s">
        <v>43</v>
      </c>
      <c r="E3021" s="39" t="str">
        <f ca="1">VLOOKUP(RANDBETWEEN(1,65),TABLAS!$B$4:$D$68,2,0)</f>
        <v>Uniformes</v>
      </c>
      <c r="F3021" s="41">
        <f t="shared" ca="1" si="47"/>
        <v>23976</v>
      </c>
      <c r="G3021" s="41">
        <f ca="1">RANDBETWEEN(70,130)/100*Tabla1[[#This Row],[Valor Meta 2019]]</f>
        <v>22777.200000000001</v>
      </c>
      <c r="H3021" s="40">
        <f ca="1">RANDBETWEEN(70,120)/100*Tabla1[[#This Row],[Valor Real 2019]]</f>
        <v>23004.972000000002</v>
      </c>
    </row>
    <row r="3022" spans="2:8" x14ac:dyDescent="0.25">
      <c r="B3022" s="33" t="s">
        <v>29</v>
      </c>
      <c r="C3022" s="36" t="str">
        <f ca="1">VLOOKUP(Tabla1[[#This Row],[Cuenta]],TABLAS!$C:$D,2,0)</f>
        <v>GESTIÓN</v>
      </c>
      <c r="D3022" s="33" t="s">
        <v>43</v>
      </c>
      <c r="E3022" s="39" t="str">
        <f ca="1">VLOOKUP(RANDBETWEEN(1,65),TABLAS!$B$4:$D$68,2,0)</f>
        <v>Licencias de Sistemas</v>
      </c>
      <c r="F3022" s="41">
        <f t="shared" ca="1" si="47"/>
        <v>17291</v>
      </c>
      <c r="G3022" s="41">
        <f ca="1">RANDBETWEEN(70,130)/100*Tabla1[[#This Row],[Valor Meta 2019]]</f>
        <v>12103.699999999999</v>
      </c>
      <c r="H3022" s="40">
        <f ca="1">RANDBETWEEN(70,120)/100*Tabla1[[#This Row],[Valor Real 2019]]</f>
        <v>11498.514999999998</v>
      </c>
    </row>
    <row r="3023" spans="2:8" x14ac:dyDescent="0.25">
      <c r="B3023" s="33" t="s">
        <v>29</v>
      </c>
      <c r="C3023" s="36" t="str">
        <f ca="1">VLOOKUP(Tabla1[[#This Row],[Cuenta]],TABLAS!$C:$D,2,0)</f>
        <v>SERVICIOS DE TERCEROS</v>
      </c>
      <c r="D3023" s="33" t="s">
        <v>43</v>
      </c>
      <c r="E3023" s="39" t="str">
        <f ca="1">VLOOKUP(RANDBETWEEN(1,65),TABLAS!$B$4:$D$68,2,0)</f>
        <v>Gastos por almacenaje y/o embalaje</v>
      </c>
      <c r="F3023" s="41">
        <f t="shared" ca="1" si="47"/>
        <v>8384</v>
      </c>
      <c r="G3023" s="41">
        <f ca="1">RANDBETWEEN(70,130)/100*Tabla1[[#This Row],[Valor Meta 2019]]</f>
        <v>10647.68</v>
      </c>
      <c r="H3023" s="40">
        <f ca="1">RANDBETWEEN(70,120)/100*Tabla1[[#This Row],[Valor Real 2019]]</f>
        <v>12777.216</v>
      </c>
    </row>
    <row r="3024" spans="2:8" x14ac:dyDescent="0.25">
      <c r="B3024" s="33" t="s">
        <v>29</v>
      </c>
      <c r="C3024" s="36" t="str">
        <f ca="1">VLOOKUP(Tabla1[[#This Row],[Cuenta]],TABLAS!$C:$D,2,0)</f>
        <v>PERSONAL</v>
      </c>
      <c r="D3024" s="33" t="s">
        <v>43</v>
      </c>
      <c r="E3024" s="39" t="str">
        <f ca="1">VLOOKUP(RANDBETWEEN(1,65),TABLAS!$B$4:$D$68,2,0)</f>
        <v>Uniformes</v>
      </c>
      <c r="F3024" s="41">
        <f t="shared" ca="1" si="47"/>
        <v>21805</v>
      </c>
      <c r="G3024" s="41">
        <f ca="1">RANDBETWEEN(70,130)/100*Tabla1[[#This Row],[Valor Meta 2019]]</f>
        <v>26384.05</v>
      </c>
      <c r="H3024" s="40">
        <f ca="1">RANDBETWEEN(70,120)/100*Tabla1[[#This Row],[Valor Real 2019]]</f>
        <v>23745.645</v>
      </c>
    </row>
    <row r="3025" spans="2:8" x14ac:dyDescent="0.25">
      <c r="B3025" s="33" t="s">
        <v>29</v>
      </c>
      <c r="C3025" s="36" t="str">
        <f ca="1">VLOOKUP(Tabla1[[#This Row],[Cuenta]],TABLAS!$C:$D,2,0)</f>
        <v>SERVICIOS DE TERCEROS</v>
      </c>
      <c r="D3025" s="33" t="s">
        <v>43</v>
      </c>
      <c r="E3025" s="39" t="str">
        <f ca="1">VLOOKUP(RANDBETWEEN(1,65),TABLAS!$B$4:$D$68,2,0)</f>
        <v>Selección Y Eval. Pe</v>
      </c>
      <c r="F3025" s="41">
        <f t="shared" ca="1" si="47"/>
        <v>11812</v>
      </c>
      <c r="G3025" s="41">
        <f ca="1">RANDBETWEEN(70,130)/100*Tabla1[[#This Row],[Valor Meta 2019]]</f>
        <v>8977.1200000000008</v>
      </c>
      <c r="H3025" s="40">
        <f ca="1">RANDBETWEEN(70,120)/100*Tabla1[[#This Row],[Valor Real 2019]]</f>
        <v>8797.5776000000005</v>
      </c>
    </row>
    <row r="3026" spans="2:8" x14ac:dyDescent="0.25">
      <c r="B3026" s="33" t="s">
        <v>29</v>
      </c>
      <c r="C3026" s="36" t="str">
        <f ca="1">VLOOKUP(Tabla1[[#This Row],[Cuenta]],TABLAS!$C:$D,2,0)</f>
        <v>DEPRECIACIÓN, MAQ Y EQUIPOS</v>
      </c>
      <c r="D3026" s="33" t="s">
        <v>43</v>
      </c>
      <c r="E3026" s="39" t="str">
        <f ca="1">VLOOKUP(RANDBETWEEN(1,65),TABLAS!$B$4:$D$68,2,0)</f>
        <v>Deprec.Maquinarias Costo</v>
      </c>
      <c r="F3026" s="41">
        <f t="shared" ca="1" si="47"/>
        <v>27159</v>
      </c>
      <c r="G3026" s="41">
        <f ca="1">RANDBETWEEN(70,130)/100*Tabla1[[#This Row],[Valor Meta 2019]]</f>
        <v>20097.66</v>
      </c>
      <c r="H3026" s="40">
        <f ca="1">RANDBETWEEN(70,120)/100*Tabla1[[#This Row],[Valor Real 2019]]</f>
        <v>22107.426000000003</v>
      </c>
    </row>
    <row r="3027" spans="2:8" x14ac:dyDescent="0.25">
      <c r="B3027" s="33" t="s">
        <v>29</v>
      </c>
      <c r="C3027" s="36" t="str">
        <f ca="1">VLOOKUP(Tabla1[[#This Row],[Cuenta]],TABLAS!$C:$D,2,0)</f>
        <v>GESTIÓN</v>
      </c>
      <c r="D3027" s="33" t="s">
        <v>38</v>
      </c>
      <c r="E3027" s="39" t="str">
        <f ca="1">VLOOKUP(RANDBETWEEN(1,65),TABLAS!$B$4:$D$68,2,0)</f>
        <v>Licencias de Sistemas</v>
      </c>
      <c r="F3027" s="41">
        <f t="shared" ca="1" si="47"/>
        <v>27329</v>
      </c>
      <c r="G3027" s="41">
        <f ca="1">RANDBETWEEN(70,130)/100*Tabla1[[#This Row],[Valor Meta 2019]]</f>
        <v>23502.94</v>
      </c>
      <c r="H3027" s="40">
        <f ca="1">RANDBETWEEN(70,120)/100*Tabla1[[#This Row],[Valor Real 2019]]</f>
        <v>19272.410799999998</v>
      </c>
    </row>
    <row r="3028" spans="2:8" x14ac:dyDescent="0.25">
      <c r="B3028" s="33" t="s">
        <v>29</v>
      </c>
      <c r="C3028" s="36" t="str">
        <f ca="1">VLOOKUP(Tabla1[[#This Row],[Cuenta]],TABLAS!$C:$D,2,0)</f>
        <v>SERVICIOS DE TERCEROS</v>
      </c>
      <c r="D3028" s="33" t="s">
        <v>38</v>
      </c>
      <c r="E3028" s="39" t="str">
        <f ca="1">VLOOKUP(RANDBETWEEN(1,65),TABLAS!$B$4:$D$68,2,0)</f>
        <v>Agua</v>
      </c>
      <c r="F3028" s="41">
        <f t="shared" ca="1" si="47"/>
        <v>24841</v>
      </c>
      <c r="G3028" s="41">
        <f ca="1">RANDBETWEEN(70,130)/100*Tabla1[[#This Row],[Valor Meta 2019]]</f>
        <v>25586.23</v>
      </c>
      <c r="H3028" s="40">
        <f ca="1">RANDBETWEEN(70,120)/100*Tabla1[[#This Row],[Valor Real 2019]]</f>
        <v>28400.715300000003</v>
      </c>
    </row>
    <row r="3029" spans="2:8" x14ac:dyDescent="0.25">
      <c r="B3029" s="33" t="s">
        <v>29</v>
      </c>
      <c r="C3029" s="36" t="str">
        <f ca="1">VLOOKUP(Tabla1[[#This Row],[Cuenta]],TABLAS!$C:$D,2,0)</f>
        <v>SERVICIOS DE TERCEROS</v>
      </c>
      <c r="D3029" s="33" t="s">
        <v>38</v>
      </c>
      <c r="E3029" s="39" t="str">
        <f ca="1">VLOOKUP(RANDBETWEEN(1,65),TABLAS!$B$4:$D$68,2,0)</f>
        <v>Otros Fletes</v>
      </c>
      <c r="F3029" s="41">
        <f t="shared" ca="1" si="47"/>
        <v>14821</v>
      </c>
      <c r="G3029" s="41">
        <f ca="1">RANDBETWEEN(70,130)/100*Tabla1[[#This Row],[Valor Meta 2019]]</f>
        <v>15858.470000000001</v>
      </c>
      <c r="H3029" s="40">
        <f ca="1">RANDBETWEEN(70,120)/100*Tabla1[[#This Row],[Valor Real 2019]]</f>
        <v>11100.929</v>
      </c>
    </row>
    <row r="3030" spans="2:8" x14ac:dyDescent="0.25">
      <c r="B3030" s="33" t="s">
        <v>29</v>
      </c>
      <c r="C3030" s="36" t="str">
        <f ca="1">VLOOKUP(Tabla1[[#This Row],[Cuenta]],TABLAS!$C:$D,2,0)</f>
        <v>DEPRECIACIÓN, MAQ Y EQUIPOS</v>
      </c>
      <c r="D3030" s="33" t="s">
        <v>38</v>
      </c>
      <c r="E3030" s="39" t="str">
        <f ca="1">VLOOKUP(RANDBETWEEN(1,65),TABLAS!$B$4:$D$68,2,0)</f>
        <v>Perd. med-desmedros / merma</v>
      </c>
      <c r="F3030" s="41">
        <f t="shared" ca="1" si="47"/>
        <v>22964</v>
      </c>
      <c r="G3030" s="41">
        <f ca="1">RANDBETWEEN(70,130)/100*Tabla1[[#This Row],[Valor Meta 2019]]</f>
        <v>16993.36</v>
      </c>
      <c r="H3030" s="40">
        <f ca="1">RANDBETWEEN(70,120)/100*Tabla1[[#This Row],[Valor Real 2019]]</f>
        <v>12235.2192</v>
      </c>
    </row>
    <row r="3031" spans="2:8" x14ac:dyDescent="0.25">
      <c r="B3031" s="33" t="s">
        <v>29</v>
      </c>
      <c r="C3031" s="36" t="str">
        <f ca="1">VLOOKUP(Tabla1[[#This Row],[Cuenta]],TABLAS!$C:$D,2,0)</f>
        <v>PERSONAL</v>
      </c>
      <c r="D3031" s="33" t="s">
        <v>38</v>
      </c>
      <c r="E3031" s="39" t="str">
        <f ca="1">VLOOKUP(RANDBETWEEN(1,65),TABLAS!$B$4:$D$68,2,0)</f>
        <v>Gratif. Ordinarias Empleados</v>
      </c>
      <c r="F3031" s="41">
        <f t="shared" ca="1" si="47"/>
        <v>20145</v>
      </c>
      <c r="G3031" s="41">
        <f ca="1">RANDBETWEEN(70,130)/100*Tabla1[[#This Row],[Valor Meta 2019]]</f>
        <v>25181.25</v>
      </c>
      <c r="H3031" s="40">
        <f ca="1">RANDBETWEEN(70,120)/100*Tabla1[[#This Row],[Valor Real 2019]]</f>
        <v>27699.375000000004</v>
      </c>
    </row>
    <row r="3032" spans="2:8" x14ac:dyDescent="0.25">
      <c r="B3032" s="33" t="s">
        <v>29</v>
      </c>
      <c r="C3032" s="36" t="str">
        <f ca="1">VLOOKUP(Tabla1[[#This Row],[Cuenta]],TABLAS!$C:$D,2,0)</f>
        <v>GESTIÓN</v>
      </c>
      <c r="D3032" s="33" t="s">
        <v>38</v>
      </c>
      <c r="E3032" s="39" t="str">
        <f ca="1">VLOOKUP(RANDBETWEEN(1,65),TABLAS!$B$4:$D$68,2,0)</f>
        <v>Sanciones Administra</v>
      </c>
      <c r="F3032" s="41">
        <f t="shared" ca="1" si="47"/>
        <v>25950</v>
      </c>
      <c r="G3032" s="41">
        <f ca="1">RANDBETWEEN(70,130)/100*Tabla1[[#This Row],[Valor Meta 2019]]</f>
        <v>20760</v>
      </c>
      <c r="H3032" s="40">
        <f ca="1">RANDBETWEEN(70,120)/100*Tabla1[[#This Row],[Valor Real 2019]]</f>
        <v>18268.8</v>
      </c>
    </row>
    <row r="3033" spans="2:8" x14ac:dyDescent="0.25">
      <c r="B3033" s="33" t="s">
        <v>29</v>
      </c>
      <c r="C3033" s="36" t="str">
        <f ca="1">VLOOKUP(Tabla1[[#This Row],[Cuenta]],TABLAS!$C:$D,2,0)</f>
        <v>SERVICIOS DE TERCEROS</v>
      </c>
      <c r="D3033" s="33" t="s">
        <v>39</v>
      </c>
      <c r="E3033" s="39" t="str">
        <f ca="1">VLOOKUP(RANDBETWEEN(1,65),TABLAS!$B$4:$D$68,2,0)</f>
        <v>Vigilancia</v>
      </c>
      <c r="F3033" s="41">
        <f t="shared" ca="1" si="47"/>
        <v>25938</v>
      </c>
      <c r="G3033" s="41">
        <f ca="1">RANDBETWEEN(70,130)/100*Tabla1[[#This Row],[Valor Meta 2019]]</f>
        <v>31903.739999999998</v>
      </c>
      <c r="H3033" s="40">
        <f ca="1">RANDBETWEEN(70,120)/100*Tabla1[[#This Row],[Valor Real 2019]]</f>
        <v>36689.300999999992</v>
      </c>
    </row>
    <row r="3034" spans="2:8" x14ac:dyDescent="0.25">
      <c r="B3034" s="33" t="s">
        <v>29</v>
      </c>
      <c r="C3034" s="36" t="str">
        <f ca="1">VLOOKUP(Tabla1[[#This Row],[Cuenta]],TABLAS!$C:$D,2,0)</f>
        <v>DEPRECIACIÓN, MAQ Y EQUIPOS</v>
      </c>
      <c r="D3034" s="33" t="s">
        <v>39</v>
      </c>
      <c r="E3034" s="39" t="str">
        <f ca="1">VLOOKUP(RANDBETWEEN(1,65),TABLAS!$B$4:$D$68,2,0)</f>
        <v>Deprc.Muebles y enseres leasing</v>
      </c>
      <c r="F3034" s="41">
        <f t="shared" ca="1" si="47"/>
        <v>11112</v>
      </c>
      <c r="G3034" s="41">
        <f ca="1">RANDBETWEEN(70,130)/100*Tabla1[[#This Row],[Valor Meta 2019]]</f>
        <v>13223.279999999999</v>
      </c>
      <c r="H3034" s="40">
        <f ca="1">RANDBETWEEN(70,120)/100*Tabla1[[#This Row],[Valor Real 2019]]</f>
        <v>9520.761599999998</v>
      </c>
    </row>
    <row r="3035" spans="2:8" x14ac:dyDescent="0.25">
      <c r="B3035" s="33" t="s">
        <v>29</v>
      </c>
      <c r="C3035" s="36" t="str">
        <f ca="1">VLOOKUP(Tabla1[[#This Row],[Cuenta]],TABLAS!$C:$D,2,0)</f>
        <v>DEPRECIACIÓN, MAQ Y EQUIPOS</v>
      </c>
      <c r="D3035" s="33" t="s">
        <v>39</v>
      </c>
      <c r="E3035" s="39" t="str">
        <f ca="1">VLOOKUP(RANDBETWEEN(1,65),TABLAS!$B$4:$D$68,2,0)</f>
        <v>Perdida medicion activos-MercaderÝa Difer.inventar</v>
      </c>
      <c r="F3035" s="41">
        <f t="shared" ca="1" si="47"/>
        <v>12380</v>
      </c>
      <c r="G3035" s="41">
        <f ca="1">RANDBETWEEN(70,130)/100*Tabla1[[#This Row],[Valor Meta 2019]]</f>
        <v>13865.600000000002</v>
      </c>
      <c r="H3035" s="40">
        <f ca="1">RANDBETWEEN(70,120)/100*Tabla1[[#This Row],[Valor Real 2019]]</f>
        <v>13172.320000000002</v>
      </c>
    </row>
    <row r="3036" spans="2:8" x14ac:dyDescent="0.25">
      <c r="B3036" s="33" t="s">
        <v>29</v>
      </c>
      <c r="C3036" s="36" t="str">
        <f ca="1">VLOOKUP(Tabla1[[#This Row],[Cuenta]],TABLAS!$C:$D,2,0)</f>
        <v>PERSONAL</v>
      </c>
      <c r="D3036" s="33" t="s">
        <v>39</v>
      </c>
      <c r="E3036" s="39" t="str">
        <f ca="1">VLOOKUP(RANDBETWEEN(1,65),TABLAS!$B$4:$D$68,2,0)</f>
        <v>Seguro de vida</v>
      </c>
      <c r="F3036" s="41">
        <f t="shared" ca="1" si="47"/>
        <v>8089</v>
      </c>
      <c r="G3036" s="41">
        <f ca="1">RANDBETWEEN(70,130)/100*Tabla1[[#This Row],[Valor Meta 2019]]</f>
        <v>5904.97</v>
      </c>
      <c r="H3036" s="40">
        <f ca="1">RANDBETWEEN(70,120)/100*Tabla1[[#This Row],[Valor Real 2019]]</f>
        <v>4605.8766000000005</v>
      </c>
    </row>
    <row r="3037" spans="2:8" x14ac:dyDescent="0.25">
      <c r="B3037" s="33" t="s">
        <v>29</v>
      </c>
      <c r="C3037" s="36" t="str">
        <f ca="1">VLOOKUP(Tabla1[[#This Row],[Cuenta]],TABLAS!$C:$D,2,0)</f>
        <v>SERVICIOS DE TERCEROS</v>
      </c>
      <c r="D3037" s="33" t="s">
        <v>39</v>
      </c>
      <c r="E3037" s="39" t="str">
        <f ca="1">VLOOKUP(RANDBETWEEN(1,65),TABLAS!$B$4:$D$68,2,0)</f>
        <v>Courier</v>
      </c>
      <c r="F3037" s="41">
        <f t="shared" ca="1" si="47"/>
        <v>12990</v>
      </c>
      <c r="G3037" s="41">
        <f ca="1">RANDBETWEEN(70,130)/100*Tabla1[[#This Row],[Valor Meta 2019]]</f>
        <v>11820.9</v>
      </c>
      <c r="H3037" s="40">
        <f ca="1">RANDBETWEEN(70,120)/100*Tabla1[[#This Row],[Valor Real 2019]]</f>
        <v>12057.317999999999</v>
      </c>
    </row>
    <row r="3038" spans="2:8" x14ac:dyDescent="0.25">
      <c r="B3038" s="33" t="s">
        <v>29</v>
      </c>
      <c r="C3038" s="36" t="str">
        <f ca="1">VLOOKUP(Tabla1[[#This Row],[Cuenta]],TABLAS!$C:$D,2,0)</f>
        <v>PERSONAL</v>
      </c>
      <c r="D3038" s="33" t="s">
        <v>39</v>
      </c>
      <c r="E3038" s="39" t="str">
        <f ca="1">VLOOKUP(RANDBETWEEN(1,65),TABLAS!$B$4:$D$68,2,0)</f>
        <v>Consumos</v>
      </c>
      <c r="F3038" s="41">
        <f t="shared" ca="1" si="47"/>
        <v>29532</v>
      </c>
      <c r="G3038" s="41">
        <f ca="1">RANDBETWEEN(70,130)/100*Tabla1[[#This Row],[Valor Meta 2019]]</f>
        <v>31303.920000000002</v>
      </c>
      <c r="H3038" s="40">
        <f ca="1">RANDBETWEEN(70,120)/100*Tabla1[[#This Row],[Valor Real 2019]]</f>
        <v>36938.625599999999</v>
      </c>
    </row>
    <row r="3039" spans="2:8" x14ac:dyDescent="0.25">
      <c r="B3039" s="33" t="s">
        <v>29</v>
      </c>
      <c r="C3039" s="36" t="str">
        <f ca="1">VLOOKUP(Tabla1[[#This Row],[Cuenta]],TABLAS!$C:$D,2,0)</f>
        <v>DEPRECIACIÓN, MAQ Y EQUIPOS</v>
      </c>
      <c r="D3039" s="33" t="s">
        <v>39</v>
      </c>
      <c r="E3039" s="39" t="str">
        <f ca="1">VLOOKUP(RANDBETWEEN(1,65),TABLAS!$B$4:$D$68,2,0)</f>
        <v>Deprec.Edificaciones Costo</v>
      </c>
      <c r="F3039" s="41">
        <f t="shared" ca="1" si="47"/>
        <v>27836</v>
      </c>
      <c r="G3039" s="41">
        <f ca="1">RANDBETWEEN(70,130)/100*Tabla1[[#This Row],[Valor Meta 2019]]</f>
        <v>28949.440000000002</v>
      </c>
      <c r="H3039" s="40">
        <f ca="1">RANDBETWEEN(70,120)/100*Tabla1[[#This Row],[Valor Real 2019]]</f>
        <v>29817.923200000005</v>
      </c>
    </row>
    <row r="3040" spans="2:8" x14ac:dyDescent="0.25">
      <c r="B3040" s="33" t="s">
        <v>29</v>
      </c>
      <c r="C3040" s="36" t="str">
        <f ca="1">VLOOKUP(Tabla1[[#This Row],[Cuenta]],TABLAS!$C:$D,2,0)</f>
        <v>SERVICIOS DE TERCEROS</v>
      </c>
      <c r="D3040" s="33" t="s">
        <v>39</v>
      </c>
      <c r="E3040" s="39" t="str">
        <f ca="1">VLOOKUP(RANDBETWEEN(1,65),TABLAS!$B$4:$D$68,2,0)</f>
        <v>Gasto de viaje</v>
      </c>
      <c r="F3040" s="41">
        <f t="shared" ca="1" si="47"/>
        <v>9928</v>
      </c>
      <c r="G3040" s="41">
        <f ca="1">RANDBETWEEN(70,130)/100*Tabla1[[#This Row],[Valor Meta 2019]]</f>
        <v>11020.080000000002</v>
      </c>
      <c r="H3040" s="40">
        <f ca="1">RANDBETWEEN(70,120)/100*Tabla1[[#This Row],[Valor Real 2019]]</f>
        <v>10689.477600000002</v>
      </c>
    </row>
    <row r="3041" spans="2:8" x14ac:dyDescent="0.25">
      <c r="B3041" s="33" t="s">
        <v>29</v>
      </c>
      <c r="C3041" s="36" t="str">
        <f ca="1">VLOOKUP(Tabla1[[#This Row],[Cuenta]],TABLAS!$C:$D,2,0)</f>
        <v>GESTIÓN</v>
      </c>
      <c r="D3041" s="33" t="s">
        <v>39</v>
      </c>
      <c r="E3041" s="39" t="str">
        <f ca="1">VLOOKUP(RANDBETWEEN(1,65),TABLAS!$B$4:$D$68,2,0)</f>
        <v>Combustible</v>
      </c>
      <c r="F3041" s="41">
        <f t="shared" ca="1" si="47"/>
        <v>10771</v>
      </c>
      <c r="G3041" s="41">
        <f ca="1">RANDBETWEEN(70,130)/100*Tabla1[[#This Row],[Valor Meta 2019]]</f>
        <v>12602.07</v>
      </c>
      <c r="H3041" s="40">
        <f ca="1">RANDBETWEEN(70,120)/100*Tabla1[[#This Row],[Valor Real 2019]]</f>
        <v>11215.8423</v>
      </c>
    </row>
    <row r="3042" spans="2:8" x14ac:dyDescent="0.25">
      <c r="B3042" s="33" t="s">
        <v>29</v>
      </c>
      <c r="C3042" s="36" t="str">
        <f ca="1">VLOOKUP(Tabla1[[#This Row],[Cuenta]],TABLAS!$C:$D,2,0)</f>
        <v>DEPRECIACIÓN, MAQ Y EQUIPOS</v>
      </c>
      <c r="D3042" s="33" t="s">
        <v>39</v>
      </c>
      <c r="E3042" s="39" t="str">
        <f ca="1">VLOOKUP(RANDBETWEEN(1,65),TABLAS!$B$4:$D$68,2,0)</f>
        <v>Dperec.Muebles y enseres Costo</v>
      </c>
      <c r="F3042" s="41">
        <f t="shared" ca="1" si="47"/>
        <v>12905</v>
      </c>
      <c r="G3042" s="41">
        <f ca="1">RANDBETWEEN(70,130)/100*Tabla1[[#This Row],[Valor Meta 2019]]</f>
        <v>10582.099999999999</v>
      </c>
      <c r="H3042" s="40">
        <f ca="1">RANDBETWEEN(70,120)/100*Tabla1[[#This Row],[Valor Real 2019]]</f>
        <v>12063.593999999997</v>
      </c>
    </row>
    <row r="3043" spans="2:8" x14ac:dyDescent="0.25">
      <c r="B3043" s="33" t="s">
        <v>29</v>
      </c>
      <c r="C3043" s="36" t="str">
        <f ca="1">VLOOKUP(Tabla1[[#This Row],[Cuenta]],TABLAS!$C:$D,2,0)</f>
        <v>GESTIÓN</v>
      </c>
      <c r="D3043" s="33" t="s">
        <v>39</v>
      </c>
      <c r="E3043" s="39" t="str">
        <f ca="1">VLOOKUP(RANDBETWEEN(1,65),TABLAS!$B$4:$D$68,2,0)</f>
        <v>Licencias de Sistemas</v>
      </c>
      <c r="F3043" s="41">
        <f t="shared" ca="1" si="47"/>
        <v>11142</v>
      </c>
      <c r="G3043" s="41">
        <f ca="1">RANDBETWEEN(70,130)/100*Tabla1[[#This Row],[Valor Meta 2019]]</f>
        <v>12924.72</v>
      </c>
      <c r="H3043" s="40">
        <f ca="1">RANDBETWEEN(70,120)/100*Tabla1[[#This Row],[Valor Real 2019]]</f>
        <v>10598.270399999999</v>
      </c>
    </row>
    <row r="3044" spans="2:8" x14ac:dyDescent="0.25">
      <c r="B3044" s="33" t="s">
        <v>29</v>
      </c>
      <c r="C3044" s="36" t="str">
        <f ca="1">VLOOKUP(Tabla1[[#This Row],[Cuenta]],TABLAS!$C:$D,2,0)</f>
        <v>GESTIÓN</v>
      </c>
      <c r="D3044" s="33" t="s">
        <v>39</v>
      </c>
      <c r="E3044" s="39" t="str">
        <f ca="1">VLOOKUP(RANDBETWEEN(1,65),TABLAS!$B$4:$D$68,2,0)</f>
        <v>Seguros-Responsabilidad civil</v>
      </c>
      <c r="F3044" s="41">
        <f t="shared" ca="1" si="47"/>
        <v>21743</v>
      </c>
      <c r="G3044" s="41">
        <f ca="1">RANDBETWEEN(70,130)/100*Tabla1[[#This Row],[Valor Meta 2019]]</f>
        <v>16742.11</v>
      </c>
      <c r="H3044" s="40">
        <f ca="1">RANDBETWEEN(70,120)/100*Tabla1[[#This Row],[Valor Real 2019]]</f>
        <v>19253.426499999998</v>
      </c>
    </row>
    <row r="3045" spans="2:8" x14ac:dyDescent="0.25">
      <c r="B3045" s="33" t="s">
        <v>29</v>
      </c>
      <c r="C3045" s="36" t="str">
        <f ca="1">VLOOKUP(Tabla1[[#This Row],[Cuenta]],TABLAS!$C:$D,2,0)</f>
        <v>DEPRECIACIÓN, MAQ Y EQUIPOS</v>
      </c>
      <c r="D3045" s="33" t="s">
        <v>39</v>
      </c>
      <c r="E3045" s="39" t="str">
        <f ca="1">VLOOKUP(RANDBETWEEN(1,65),TABLAS!$B$4:$D$68,2,0)</f>
        <v>Deprec. Edificaciones leasing</v>
      </c>
      <c r="F3045" s="41">
        <f t="shared" ca="1" si="47"/>
        <v>28085</v>
      </c>
      <c r="G3045" s="41">
        <f ca="1">RANDBETWEEN(70,130)/100*Tabla1[[#This Row],[Valor Meta 2019]]</f>
        <v>34544.550000000003</v>
      </c>
      <c r="H3045" s="40">
        <f ca="1">RANDBETWEEN(70,120)/100*Tabla1[[#This Row],[Valor Real 2019]]</f>
        <v>30744.649500000003</v>
      </c>
    </row>
    <row r="3046" spans="2:8" x14ac:dyDescent="0.25">
      <c r="B3046" s="33" t="s">
        <v>29</v>
      </c>
      <c r="C3046" s="36" t="str">
        <f ca="1">VLOOKUP(Tabla1[[#This Row],[Cuenta]],TABLAS!$C:$D,2,0)</f>
        <v>GESTIÓN</v>
      </c>
      <c r="D3046" s="33" t="s">
        <v>39</v>
      </c>
      <c r="E3046" s="39" t="str">
        <f ca="1">VLOOKUP(RANDBETWEEN(1,65),TABLAS!$B$4:$D$68,2,0)</f>
        <v>Suministros diversos</v>
      </c>
      <c r="F3046" s="41">
        <f t="shared" ca="1" si="47"/>
        <v>25422</v>
      </c>
      <c r="G3046" s="41">
        <f ca="1">RANDBETWEEN(70,130)/100*Tabla1[[#This Row],[Valor Meta 2019]]</f>
        <v>31523.279999999999</v>
      </c>
      <c r="H3046" s="40">
        <f ca="1">RANDBETWEEN(70,120)/100*Tabla1[[#This Row],[Valor Real 2019]]</f>
        <v>36567.004799999995</v>
      </c>
    </row>
    <row r="3047" spans="2:8" x14ac:dyDescent="0.25">
      <c r="B3047" s="33" t="s">
        <v>29</v>
      </c>
      <c r="C3047" s="36" t="str">
        <f ca="1">VLOOKUP(Tabla1[[#This Row],[Cuenta]],TABLAS!$C:$D,2,0)</f>
        <v>GESTIÓN</v>
      </c>
      <c r="D3047" s="33" t="s">
        <v>40</v>
      </c>
      <c r="E3047" s="39" t="str">
        <f ca="1">VLOOKUP(RANDBETWEEN(1,65),TABLAS!$B$4:$D$68,2,0)</f>
        <v>Arbitrios municipales</v>
      </c>
      <c r="F3047" s="41">
        <f t="shared" ca="1" si="47"/>
        <v>27389</v>
      </c>
      <c r="G3047" s="41">
        <f ca="1">RANDBETWEEN(70,130)/100*Tabla1[[#This Row],[Valor Meta 2019]]</f>
        <v>21089.53</v>
      </c>
      <c r="H3047" s="40">
        <f ca="1">RANDBETWEEN(70,120)/100*Tabla1[[#This Row],[Valor Real 2019]]</f>
        <v>16238.938099999999</v>
      </c>
    </row>
    <row r="3048" spans="2:8" x14ac:dyDescent="0.25">
      <c r="B3048" s="33" t="s">
        <v>29</v>
      </c>
      <c r="C3048" s="36" t="str">
        <f ca="1">VLOOKUP(Tabla1[[#This Row],[Cuenta]],TABLAS!$C:$D,2,0)</f>
        <v>DEPRECIACIÓN, MAQ Y EQUIPOS</v>
      </c>
      <c r="D3048" s="33" t="s">
        <v>40</v>
      </c>
      <c r="E3048" s="39" t="str">
        <f ca="1">VLOOKUP(RANDBETWEEN(1,65),TABLAS!$B$4:$D$68,2,0)</f>
        <v>Deprec.Equipo de computo leasing</v>
      </c>
      <c r="F3048" s="41">
        <f t="shared" ca="1" si="47"/>
        <v>27020</v>
      </c>
      <c r="G3048" s="41">
        <f ca="1">RANDBETWEEN(70,130)/100*Tabla1[[#This Row],[Valor Meta 2019]]</f>
        <v>25939.200000000001</v>
      </c>
      <c r="H3048" s="40">
        <f ca="1">RANDBETWEEN(70,120)/100*Tabla1[[#This Row],[Valor Real 2019]]</f>
        <v>20232.576000000001</v>
      </c>
    </row>
    <row r="3049" spans="2:8" x14ac:dyDescent="0.25">
      <c r="B3049" s="33" t="s">
        <v>29</v>
      </c>
      <c r="C3049" s="36" t="str">
        <f ca="1">VLOOKUP(Tabla1[[#This Row],[Cuenta]],TABLAS!$C:$D,2,0)</f>
        <v>DEPRECIACIÓN, MAQ Y EQUIPOS</v>
      </c>
      <c r="D3049" s="33" t="s">
        <v>40</v>
      </c>
      <c r="E3049" s="39" t="str">
        <f ca="1">VLOOKUP(RANDBETWEEN(1,65),TABLAS!$B$4:$D$68,2,0)</f>
        <v>Deprec. Edificaciones leasing</v>
      </c>
      <c r="F3049" s="41">
        <f t="shared" ca="1" si="47"/>
        <v>13461</v>
      </c>
      <c r="G3049" s="41">
        <f ca="1">RANDBETWEEN(70,130)/100*Tabla1[[#This Row],[Valor Meta 2019]]</f>
        <v>9691.92</v>
      </c>
      <c r="H3049" s="40">
        <f ca="1">RANDBETWEEN(70,120)/100*Tabla1[[#This Row],[Valor Real 2019]]</f>
        <v>11630.304</v>
      </c>
    </row>
    <row r="3050" spans="2:8" x14ac:dyDescent="0.25">
      <c r="B3050" s="33" t="s">
        <v>29</v>
      </c>
      <c r="C3050" s="36" t="str">
        <f ca="1">VLOOKUP(Tabla1[[#This Row],[Cuenta]],TABLAS!$C:$D,2,0)</f>
        <v>PERSONAL</v>
      </c>
      <c r="D3050" s="33" t="s">
        <v>40</v>
      </c>
      <c r="E3050" s="39" t="str">
        <f ca="1">VLOOKUP(RANDBETWEEN(1,65),TABLAS!$B$4:$D$68,2,0)</f>
        <v>Consumos</v>
      </c>
      <c r="F3050" s="41">
        <f t="shared" ca="1" si="47"/>
        <v>9571</v>
      </c>
      <c r="G3050" s="41">
        <f ca="1">RANDBETWEEN(70,130)/100*Tabla1[[#This Row],[Valor Meta 2019]]</f>
        <v>9666.7100000000009</v>
      </c>
      <c r="H3050" s="40">
        <f ca="1">RANDBETWEEN(70,120)/100*Tabla1[[#This Row],[Valor Real 2019]]</f>
        <v>8893.3732000000018</v>
      </c>
    </row>
    <row r="3051" spans="2:8" x14ac:dyDescent="0.25">
      <c r="B3051" s="33" t="s">
        <v>29</v>
      </c>
      <c r="C3051" s="36" t="str">
        <f ca="1">VLOOKUP(Tabla1[[#This Row],[Cuenta]],TABLAS!$C:$D,2,0)</f>
        <v>DEPRECIACIÓN, MAQ Y EQUIPOS</v>
      </c>
      <c r="D3051" s="33" t="s">
        <v>40</v>
      </c>
      <c r="E3051" s="39" t="str">
        <f ca="1">VLOOKUP(RANDBETWEEN(1,65),TABLAS!$B$4:$D$68,2,0)</f>
        <v>Deprec.Maquinarias Costo</v>
      </c>
      <c r="F3051" s="41">
        <f t="shared" ca="1" si="47"/>
        <v>27154</v>
      </c>
      <c r="G3051" s="41">
        <f ca="1">RANDBETWEEN(70,130)/100*Tabla1[[#This Row],[Valor Meta 2019]]</f>
        <v>27154</v>
      </c>
      <c r="H3051" s="40">
        <f ca="1">RANDBETWEEN(70,120)/100*Tabla1[[#This Row],[Valor Real 2019]]</f>
        <v>19550.88</v>
      </c>
    </row>
    <row r="3052" spans="2:8" x14ac:dyDescent="0.25">
      <c r="B3052" s="33" t="s">
        <v>29</v>
      </c>
      <c r="C3052" s="36" t="str">
        <f ca="1">VLOOKUP(Tabla1[[#This Row],[Cuenta]],TABLAS!$C:$D,2,0)</f>
        <v>PERSONAL</v>
      </c>
      <c r="D3052" s="33" t="s">
        <v>40</v>
      </c>
      <c r="E3052" s="39" t="str">
        <f ca="1">VLOOKUP(RANDBETWEEN(1,65),TABLAS!$B$4:$D$68,2,0)</f>
        <v>Atenciones y obsequios al personal</v>
      </c>
      <c r="F3052" s="41">
        <f t="shared" ca="1" si="47"/>
        <v>23393</v>
      </c>
      <c r="G3052" s="41">
        <f ca="1">RANDBETWEEN(70,130)/100*Tabla1[[#This Row],[Valor Meta 2019]]</f>
        <v>16375.099999999999</v>
      </c>
      <c r="H3052" s="40">
        <f ca="1">RANDBETWEEN(70,120)/100*Tabla1[[#This Row],[Valor Real 2019]]</f>
        <v>16866.352999999999</v>
      </c>
    </row>
    <row r="3053" spans="2:8" x14ac:dyDescent="0.25">
      <c r="B3053" s="33" t="s">
        <v>29</v>
      </c>
      <c r="C3053" s="36" t="str">
        <f ca="1">VLOOKUP(Tabla1[[#This Row],[Cuenta]],TABLAS!$C:$D,2,0)</f>
        <v>DEPRECIACIÓN, MAQ Y EQUIPOS</v>
      </c>
      <c r="D3053" s="33" t="s">
        <v>40</v>
      </c>
      <c r="E3053" s="39" t="str">
        <f ca="1">VLOOKUP(RANDBETWEEN(1,65),TABLAS!$B$4:$D$68,2,0)</f>
        <v>Dperec.Muebles y enseres Costo</v>
      </c>
      <c r="F3053" s="41">
        <f t="shared" ca="1" si="47"/>
        <v>20986</v>
      </c>
      <c r="G3053" s="41">
        <f ca="1">RANDBETWEEN(70,130)/100*Tabla1[[#This Row],[Valor Meta 2019]]</f>
        <v>23504.320000000003</v>
      </c>
      <c r="H3053" s="40">
        <f ca="1">RANDBETWEEN(70,120)/100*Tabla1[[#This Row],[Valor Real 2019]]</f>
        <v>23739.363200000003</v>
      </c>
    </row>
    <row r="3054" spans="2:8" x14ac:dyDescent="0.25">
      <c r="B3054" s="33" t="s">
        <v>29</v>
      </c>
      <c r="C3054" s="36" t="str">
        <f ca="1">VLOOKUP(Tabla1[[#This Row],[Cuenta]],TABLAS!$C:$D,2,0)</f>
        <v>SERVICIOS DE TERCEROS</v>
      </c>
      <c r="D3054" s="33" t="s">
        <v>40</v>
      </c>
      <c r="E3054" s="39" t="str">
        <f ca="1">VLOOKUP(RANDBETWEEN(1,65),TABLAS!$B$4:$D$68,2,0)</f>
        <v>Flete Local</v>
      </c>
      <c r="F3054" s="41">
        <f t="shared" ca="1" si="47"/>
        <v>26687</v>
      </c>
      <c r="G3054" s="41">
        <f ca="1">RANDBETWEEN(70,130)/100*Tabla1[[#This Row],[Valor Meta 2019]]</f>
        <v>21349.600000000002</v>
      </c>
      <c r="H3054" s="40">
        <f ca="1">RANDBETWEEN(70,120)/100*Tabla1[[#This Row],[Valor Real 2019]]</f>
        <v>21136.104000000003</v>
      </c>
    </row>
    <row r="3055" spans="2:8" x14ac:dyDescent="0.25">
      <c r="B3055" s="33" t="s">
        <v>29</v>
      </c>
      <c r="C3055" s="36" t="str">
        <f ca="1">VLOOKUP(Tabla1[[#This Row],[Cuenta]],TABLAS!$C:$D,2,0)</f>
        <v>GESTIÓN</v>
      </c>
      <c r="D3055" s="33" t="s">
        <v>41</v>
      </c>
      <c r="E3055" s="39" t="str">
        <f ca="1">VLOOKUP(RANDBETWEEN(1,65),TABLAS!$B$4:$D$68,2,0)</f>
        <v>Combustible</v>
      </c>
      <c r="F3055" s="41">
        <f t="shared" ca="1" si="47"/>
        <v>13501</v>
      </c>
      <c r="G3055" s="41">
        <f ca="1">RANDBETWEEN(70,130)/100*Tabla1[[#This Row],[Valor Meta 2019]]</f>
        <v>14446.070000000002</v>
      </c>
      <c r="H3055" s="40">
        <f ca="1">RANDBETWEEN(70,120)/100*Tabla1[[#This Row],[Valor Real 2019]]</f>
        <v>13145.923700000001</v>
      </c>
    </row>
    <row r="3056" spans="2:8" x14ac:dyDescent="0.25">
      <c r="B3056" s="33" t="s">
        <v>29</v>
      </c>
      <c r="C3056" s="36" t="str">
        <f ca="1">VLOOKUP(Tabla1[[#This Row],[Cuenta]],TABLAS!$C:$D,2,0)</f>
        <v>DEPRECIACIÓN, MAQ Y EQUIPOS</v>
      </c>
      <c r="D3056" s="33" t="s">
        <v>41</v>
      </c>
      <c r="E3056" s="39" t="str">
        <f ca="1">VLOOKUP(RANDBETWEEN(1,65),TABLAS!$B$4:$D$68,2,0)</f>
        <v>Deprec.Equipo de computo Costo</v>
      </c>
      <c r="F3056" s="41">
        <f t="shared" ca="1" si="47"/>
        <v>22966</v>
      </c>
      <c r="G3056" s="41">
        <f ca="1">RANDBETWEEN(70,130)/100*Tabla1[[#This Row],[Valor Meta 2019]]</f>
        <v>24343.960000000003</v>
      </c>
      <c r="H3056" s="40">
        <f ca="1">RANDBETWEEN(70,120)/100*Tabla1[[#This Row],[Valor Real 2019]]</f>
        <v>28725.872800000001</v>
      </c>
    </row>
    <row r="3057" spans="2:8" x14ac:dyDescent="0.25">
      <c r="B3057" s="33" t="s">
        <v>29</v>
      </c>
      <c r="C3057" s="36" t="str">
        <f ca="1">VLOOKUP(Tabla1[[#This Row],[Cuenta]],TABLAS!$C:$D,2,0)</f>
        <v>DEPRECIACIÓN, MAQ Y EQUIPOS</v>
      </c>
      <c r="D3057" s="33" t="s">
        <v>41</v>
      </c>
      <c r="E3057" s="39" t="str">
        <f ca="1">VLOOKUP(RANDBETWEEN(1,65),TABLAS!$B$4:$D$68,2,0)</f>
        <v>Deprec.Equipo de transporte leasing</v>
      </c>
      <c r="F3057" s="41">
        <f t="shared" ca="1" si="47"/>
        <v>25171</v>
      </c>
      <c r="G3057" s="41">
        <f ca="1">RANDBETWEEN(70,130)/100*Tabla1[[#This Row],[Valor Meta 2019]]</f>
        <v>28191.520000000004</v>
      </c>
      <c r="H3057" s="40">
        <f ca="1">RANDBETWEEN(70,120)/100*Tabla1[[#This Row],[Valor Real 2019]]</f>
        <v>24526.622400000004</v>
      </c>
    </row>
    <row r="3058" spans="2:8" x14ac:dyDescent="0.25">
      <c r="B3058" s="33" t="s">
        <v>29</v>
      </c>
      <c r="C3058" s="36" t="str">
        <f ca="1">VLOOKUP(Tabla1[[#This Row],[Cuenta]],TABLAS!$C:$D,2,0)</f>
        <v>PERSONAL</v>
      </c>
      <c r="D3058" s="33" t="s">
        <v>41</v>
      </c>
      <c r="E3058" s="39" t="str">
        <f ca="1">VLOOKUP(RANDBETWEEN(1,65),TABLAS!$B$4:$D$68,2,0)</f>
        <v>Sueldos</v>
      </c>
      <c r="F3058" s="41">
        <f t="shared" ca="1" si="47"/>
        <v>13081</v>
      </c>
      <c r="G3058" s="41">
        <f ca="1">RANDBETWEEN(70,130)/100*Tabla1[[#This Row],[Valor Meta 2019]]</f>
        <v>9156.6999999999989</v>
      </c>
      <c r="H3058" s="40">
        <f ca="1">RANDBETWEEN(70,120)/100*Tabla1[[#This Row],[Valor Real 2019]]</f>
        <v>10255.503999999999</v>
      </c>
    </row>
    <row r="3059" spans="2:8" x14ac:dyDescent="0.25">
      <c r="B3059" s="33" t="s">
        <v>29</v>
      </c>
      <c r="C3059" s="36" t="str">
        <f ca="1">VLOOKUP(Tabla1[[#This Row],[Cuenta]],TABLAS!$C:$D,2,0)</f>
        <v>SERVICIOS DE TERCEROS</v>
      </c>
      <c r="D3059" s="33" t="s">
        <v>41</v>
      </c>
      <c r="E3059" s="39" t="str">
        <f ca="1">VLOOKUP(RANDBETWEEN(1,65),TABLAS!$B$4:$D$68,2,0)</f>
        <v>Gasto de viaje</v>
      </c>
      <c r="F3059" s="41">
        <f t="shared" ca="1" si="47"/>
        <v>16524</v>
      </c>
      <c r="G3059" s="41">
        <f ca="1">RANDBETWEEN(70,130)/100*Tabla1[[#This Row],[Valor Meta 2019]]</f>
        <v>19167.84</v>
      </c>
      <c r="H3059" s="40">
        <f ca="1">RANDBETWEEN(70,120)/100*Tabla1[[#This Row],[Valor Real 2019]]</f>
        <v>18401.126400000001</v>
      </c>
    </row>
    <row r="3060" spans="2:8" x14ac:dyDescent="0.25">
      <c r="B3060" s="33" t="s">
        <v>29</v>
      </c>
      <c r="C3060" s="36" t="str">
        <f ca="1">VLOOKUP(Tabla1[[#This Row],[Cuenta]],TABLAS!$C:$D,2,0)</f>
        <v>DEPRECIACIÓN, MAQ Y EQUIPOS</v>
      </c>
      <c r="D3060" s="33" t="s">
        <v>41</v>
      </c>
      <c r="E3060" s="39" t="str">
        <f ca="1">VLOOKUP(RANDBETWEEN(1,65),TABLAS!$B$4:$D$68,2,0)</f>
        <v>Deprc.Muebles y enseres leasing</v>
      </c>
      <c r="F3060" s="41">
        <f t="shared" ca="1" si="47"/>
        <v>19316</v>
      </c>
      <c r="G3060" s="41">
        <f ca="1">RANDBETWEEN(70,130)/100*Tabla1[[#This Row],[Valor Meta 2019]]</f>
        <v>25110.799999999999</v>
      </c>
      <c r="H3060" s="40">
        <f ca="1">RANDBETWEEN(70,120)/100*Tabla1[[#This Row],[Valor Real 2019]]</f>
        <v>24357.475999999999</v>
      </c>
    </row>
    <row r="3061" spans="2:8" x14ac:dyDescent="0.25">
      <c r="B3061" s="33" t="s">
        <v>29</v>
      </c>
      <c r="C3061" s="36" t="str">
        <f ca="1">VLOOKUP(Tabla1[[#This Row],[Cuenta]],TABLAS!$C:$D,2,0)</f>
        <v>SERVICIOS DE TERCEROS</v>
      </c>
      <c r="D3061" s="33" t="s">
        <v>42</v>
      </c>
      <c r="E3061" s="39" t="str">
        <f ca="1">VLOOKUP(RANDBETWEEN(1,65),TABLAS!$B$4:$D$68,2,0)</f>
        <v>Otros Fletes</v>
      </c>
      <c r="F3061" s="41">
        <f t="shared" ca="1" si="47"/>
        <v>23779</v>
      </c>
      <c r="G3061" s="41">
        <f ca="1">RANDBETWEEN(70,130)/100*Tabla1[[#This Row],[Valor Meta 2019]]</f>
        <v>16645.3</v>
      </c>
      <c r="H3061" s="40">
        <f ca="1">RANDBETWEEN(70,120)/100*Tabla1[[#This Row],[Valor Real 2019]]</f>
        <v>14148.504999999999</v>
      </c>
    </row>
    <row r="3062" spans="2:8" x14ac:dyDescent="0.25">
      <c r="B3062" s="33" t="s">
        <v>29</v>
      </c>
      <c r="C3062" s="36" t="str">
        <f ca="1">VLOOKUP(Tabla1[[#This Row],[Cuenta]],TABLAS!$C:$D,2,0)</f>
        <v>SERVICIOS DE TERCEROS</v>
      </c>
      <c r="D3062" s="33" t="s">
        <v>42</v>
      </c>
      <c r="E3062" s="39" t="str">
        <f ca="1">VLOOKUP(RANDBETWEEN(1,65),TABLAS!$B$4:$D$68,2,0)</f>
        <v>Limpieza</v>
      </c>
      <c r="F3062" s="41">
        <f t="shared" ca="1" si="47"/>
        <v>16261</v>
      </c>
      <c r="G3062" s="41">
        <f ca="1">RANDBETWEEN(70,130)/100*Tabla1[[#This Row],[Valor Meta 2019]]</f>
        <v>14147.07</v>
      </c>
      <c r="H3062" s="40">
        <f ca="1">RANDBETWEEN(70,120)/100*Tabla1[[#This Row],[Valor Real 2019]]</f>
        <v>13722.6579</v>
      </c>
    </row>
    <row r="3063" spans="2:8" x14ac:dyDescent="0.25">
      <c r="B3063" s="33" t="s">
        <v>29</v>
      </c>
      <c r="C3063" s="36" t="str">
        <f ca="1">VLOOKUP(Tabla1[[#This Row],[Cuenta]],TABLAS!$C:$D,2,0)</f>
        <v>DEPRECIACIÓN, MAQ Y EQUIPOS</v>
      </c>
      <c r="D3063" s="33" t="s">
        <v>42</v>
      </c>
      <c r="E3063" s="39" t="str">
        <f ca="1">VLOOKUP(RANDBETWEEN(1,65),TABLAS!$B$4:$D$68,2,0)</f>
        <v>Depre.Equipos diversos leasing</v>
      </c>
      <c r="F3063" s="41">
        <f t="shared" ca="1" si="47"/>
        <v>8715</v>
      </c>
      <c r="G3063" s="41">
        <f ca="1">RANDBETWEEN(70,130)/100*Tabla1[[#This Row],[Valor Meta 2019]]</f>
        <v>10022.25</v>
      </c>
      <c r="H3063" s="40">
        <f ca="1">RANDBETWEEN(70,120)/100*Tabla1[[#This Row],[Valor Real 2019]]</f>
        <v>8919.8024999999998</v>
      </c>
    </row>
    <row r="3064" spans="2:8" x14ac:dyDescent="0.25">
      <c r="B3064" s="33" t="s">
        <v>29</v>
      </c>
      <c r="C3064" s="36" t="str">
        <f ca="1">VLOOKUP(Tabla1[[#This Row],[Cuenta]],TABLAS!$C:$D,2,0)</f>
        <v>GESTIÓN</v>
      </c>
      <c r="D3064" s="33" t="s">
        <v>42</v>
      </c>
      <c r="E3064" s="39" t="str">
        <f ca="1">VLOOKUP(RANDBETWEEN(1,65),TABLAS!$B$4:$D$68,2,0)</f>
        <v>SOAT</v>
      </c>
      <c r="F3064" s="41">
        <f t="shared" ca="1" si="47"/>
        <v>15755</v>
      </c>
      <c r="G3064" s="41">
        <f ca="1">RANDBETWEEN(70,130)/100*Tabla1[[#This Row],[Valor Meta 2019]]</f>
        <v>19221.099999999999</v>
      </c>
      <c r="H3064" s="40">
        <f ca="1">RANDBETWEEN(70,120)/100*Tabla1[[#This Row],[Valor Real 2019]]</f>
        <v>14992.457999999999</v>
      </c>
    </row>
    <row r="3065" spans="2:8" x14ac:dyDescent="0.25">
      <c r="B3065" s="33" t="s">
        <v>29</v>
      </c>
      <c r="C3065" s="36" t="str">
        <f ca="1">VLOOKUP(Tabla1[[#This Row],[Cuenta]],TABLAS!$C:$D,2,0)</f>
        <v>SERVICIOS DE TERCEROS</v>
      </c>
      <c r="D3065" s="33" t="s">
        <v>42</v>
      </c>
      <c r="E3065" s="39" t="str">
        <f ca="1">VLOOKUP(RANDBETWEEN(1,65),TABLAS!$B$4:$D$68,2,0)</f>
        <v>Gastos por almacenaje y/o embalaje</v>
      </c>
      <c r="F3065" s="41">
        <f t="shared" ca="1" si="47"/>
        <v>15183</v>
      </c>
      <c r="G3065" s="41">
        <f ca="1">RANDBETWEEN(70,130)/100*Tabla1[[#This Row],[Valor Meta 2019]]</f>
        <v>13968.36</v>
      </c>
      <c r="H3065" s="40">
        <f ca="1">RANDBETWEEN(70,120)/100*Tabla1[[#This Row],[Valor Real 2019]]</f>
        <v>12152.4732</v>
      </c>
    </row>
    <row r="3066" spans="2:8" x14ac:dyDescent="0.25">
      <c r="B3066" s="33" t="s">
        <v>29</v>
      </c>
      <c r="C3066" s="36" t="str">
        <f ca="1">VLOOKUP(Tabla1[[#This Row],[Cuenta]],TABLAS!$C:$D,2,0)</f>
        <v>GESTIÓN</v>
      </c>
      <c r="D3066" s="33" t="s">
        <v>42</v>
      </c>
      <c r="E3066" s="39" t="str">
        <f ca="1">VLOOKUP(RANDBETWEEN(1,65),TABLAS!$B$4:$D$68,2,0)</f>
        <v>Movilidad</v>
      </c>
      <c r="F3066" s="41">
        <f t="shared" ca="1" si="47"/>
        <v>14963</v>
      </c>
      <c r="G3066" s="41">
        <f ca="1">RANDBETWEEN(70,130)/100*Tabla1[[#This Row],[Valor Meta 2019]]</f>
        <v>17057.82</v>
      </c>
      <c r="H3066" s="40">
        <f ca="1">RANDBETWEEN(70,120)/100*Tabla1[[#This Row],[Valor Real 2019]]</f>
        <v>14840.303399999999</v>
      </c>
    </row>
    <row r="3067" spans="2:8" x14ac:dyDescent="0.25">
      <c r="B3067" s="33" t="s">
        <v>29</v>
      </c>
      <c r="C3067" s="36" t="str">
        <f ca="1">VLOOKUP(Tabla1[[#This Row],[Cuenta]],TABLAS!$C:$D,2,0)</f>
        <v>DEPRECIACIÓN, MAQ Y EQUIPOS</v>
      </c>
      <c r="D3067" s="33" t="s">
        <v>42</v>
      </c>
      <c r="E3067" s="39" t="str">
        <f ca="1">VLOOKUP(RANDBETWEEN(1,65),TABLAS!$B$4:$D$68,2,0)</f>
        <v>Deprec. Edificaciones leasing</v>
      </c>
      <c r="F3067" s="41">
        <f t="shared" ca="1" si="47"/>
        <v>14504</v>
      </c>
      <c r="G3067" s="41">
        <f ca="1">RANDBETWEEN(70,130)/100*Tabla1[[#This Row],[Valor Meta 2019]]</f>
        <v>15954.400000000001</v>
      </c>
      <c r="H3067" s="40">
        <f ca="1">RANDBETWEEN(70,120)/100*Tabla1[[#This Row],[Valor Real 2019]]</f>
        <v>13561.240000000002</v>
      </c>
    </row>
    <row r="3068" spans="2:8" x14ac:dyDescent="0.25">
      <c r="B3068" s="33" t="s">
        <v>29</v>
      </c>
      <c r="C3068" s="36" t="str">
        <f ca="1">VLOOKUP(Tabla1[[#This Row],[Cuenta]],TABLAS!$C:$D,2,0)</f>
        <v>GESTIÓN</v>
      </c>
      <c r="D3068" s="33" t="s">
        <v>42</v>
      </c>
      <c r="E3068" s="39" t="str">
        <f ca="1">VLOOKUP(RANDBETWEEN(1,65),TABLAS!$B$4:$D$68,2,0)</f>
        <v>Licencias de Sistemas</v>
      </c>
      <c r="F3068" s="41">
        <f t="shared" ca="1" si="47"/>
        <v>17056</v>
      </c>
      <c r="G3068" s="41">
        <f ca="1">RANDBETWEEN(70,130)/100*Tabla1[[#This Row],[Valor Meta 2019]]</f>
        <v>19614.399999999998</v>
      </c>
      <c r="H3068" s="40">
        <f ca="1">RANDBETWEEN(70,120)/100*Tabla1[[#This Row],[Valor Real 2019]]</f>
        <v>16083.807999999997</v>
      </c>
    </row>
    <row r="3069" spans="2:8" x14ac:dyDescent="0.25">
      <c r="B3069" s="33" t="s">
        <v>29</v>
      </c>
      <c r="C3069" s="36" t="str">
        <f ca="1">VLOOKUP(Tabla1[[#This Row],[Cuenta]],TABLAS!$C:$D,2,0)</f>
        <v>SERVICIOS DE TERCEROS</v>
      </c>
      <c r="D3069" s="33" t="s">
        <v>42</v>
      </c>
      <c r="E3069" s="39" t="str">
        <f ca="1">VLOOKUP(RANDBETWEEN(1,65),TABLAS!$B$4:$D$68,2,0)</f>
        <v>Consultorias</v>
      </c>
      <c r="F3069" s="41">
        <f t="shared" ca="1" si="47"/>
        <v>8246</v>
      </c>
      <c r="G3069" s="41">
        <f ca="1">RANDBETWEEN(70,130)/100*Tabla1[[#This Row],[Valor Meta 2019]]</f>
        <v>9812.74</v>
      </c>
      <c r="H3069" s="40">
        <f ca="1">RANDBETWEEN(70,120)/100*Tabla1[[#This Row],[Valor Real 2019]]</f>
        <v>8537.0838000000003</v>
      </c>
    </row>
    <row r="3070" spans="2:8" x14ac:dyDescent="0.25">
      <c r="B3070" s="33" t="s">
        <v>29</v>
      </c>
      <c r="C3070" s="36" t="str">
        <f ca="1">VLOOKUP(Tabla1[[#This Row],[Cuenta]],TABLAS!$C:$D,2,0)</f>
        <v>PERSONAL</v>
      </c>
      <c r="D3070" s="33" t="s">
        <v>42</v>
      </c>
      <c r="E3070" s="39" t="str">
        <f ca="1">VLOOKUP(RANDBETWEEN(1,65),TABLAS!$B$4:$D$68,2,0)</f>
        <v>Gratificaciones Extraordinarias Empleados</v>
      </c>
      <c r="F3070" s="41">
        <f t="shared" ca="1" si="47"/>
        <v>26986</v>
      </c>
      <c r="G3070" s="41">
        <f ca="1">RANDBETWEEN(70,130)/100*Tabla1[[#This Row],[Valor Meta 2019]]</f>
        <v>25636.699999999997</v>
      </c>
      <c r="H3070" s="40">
        <f ca="1">RANDBETWEEN(70,120)/100*Tabla1[[#This Row],[Valor Real 2019]]</f>
        <v>30764.039999999994</v>
      </c>
    </row>
    <row r="3071" spans="2:8" x14ac:dyDescent="0.25">
      <c r="B3071" s="33" t="s">
        <v>29</v>
      </c>
      <c r="C3071" s="36" t="str">
        <f ca="1">VLOOKUP(Tabla1[[#This Row],[Cuenta]],TABLAS!$C:$D,2,0)</f>
        <v>PERSONAL</v>
      </c>
      <c r="D3071" s="33" t="s">
        <v>42</v>
      </c>
      <c r="E3071" s="39" t="str">
        <f ca="1">VLOOKUP(RANDBETWEEN(1,65),TABLAS!$B$4:$D$68,2,0)</f>
        <v>Gratificaciones Extraordinarias Empleados</v>
      </c>
      <c r="F3071" s="41">
        <f t="shared" ca="1" si="47"/>
        <v>9335</v>
      </c>
      <c r="G3071" s="41">
        <f ca="1">RANDBETWEEN(70,130)/100*Tabla1[[#This Row],[Valor Meta 2019]]</f>
        <v>7281.3</v>
      </c>
      <c r="H3071" s="40">
        <f ca="1">RANDBETWEEN(70,120)/100*Tabla1[[#This Row],[Valor Real 2019]]</f>
        <v>7062.8609999999999</v>
      </c>
    </row>
    <row r="3072" spans="2:8" x14ac:dyDescent="0.25">
      <c r="B3072" s="33" t="s">
        <v>29</v>
      </c>
      <c r="C3072" s="36" t="str">
        <f ca="1">VLOOKUP(Tabla1[[#This Row],[Cuenta]],TABLAS!$C:$D,2,0)</f>
        <v>GESTIÓN</v>
      </c>
      <c r="D3072" s="33" t="s">
        <v>42</v>
      </c>
      <c r="E3072" s="39" t="str">
        <f ca="1">VLOOKUP(RANDBETWEEN(1,65),TABLAS!$B$4:$D$68,2,0)</f>
        <v>Combustible</v>
      </c>
      <c r="F3072" s="41">
        <f t="shared" ca="1" si="47"/>
        <v>11422</v>
      </c>
      <c r="G3072" s="41">
        <f ca="1">RANDBETWEEN(70,130)/100*Tabla1[[#This Row],[Valor Meta 2019]]</f>
        <v>9251.82</v>
      </c>
      <c r="H3072" s="40">
        <f ca="1">RANDBETWEEN(70,120)/100*Tabla1[[#This Row],[Valor Real 2019]]</f>
        <v>7216.4196000000002</v>
      </c>
    </row>
    <row r="3073" spans="2:8" x14ac:dyDescent="0.25">
      <c r="B3073" s="33" t="s">
        <v>29</v>
      </c>
      <c r="C3073" s="36" t="str">
        <f ca="1">VLOOKUP(Tabla1[[#This Row],[Cuenta]],TABLAS!$C:$D,2,0)</f>
        <v>PERSONAL</v>
      </c>
      <c r="D3073" s="33" t="s">
        <v>42</v>
      </c>
      <c r="E3073" s="39" t="str">
        <f ca="1">VLOOKUP(RANDBETWEEN(1,65),TABLAS!$B$4:$D$68,2,0)</f>
        <v>Gratif. Ordinarias Empleados</v>
      </c>
      <c r="F3073" s="41">
        <f t="shared" ca="1" si="47"/>
        <v>23281</v>
      </c>
      <c r="G3073" s="41">
        <f ca="1">RANDBETWEEN(70,130)/100*Tabla1[[#This Row],[Valor Meta 2019]]</f>
        <v>29101.25</v>
      </c>
      <c r="H3073" s="40">
        <f ca="1">RANDBETWEEN(70,120)/100*Tabla1[[#This Row],[Valor Real 2019]]</f>
        <v>22116.95</v>
      </c>
    </row>
    <row r="3074" spans="2:8" x14ac:dyDescent="0.25">
      <c r="B3074" s="33" t="s">
        <v>29</v>
      </c>
      <c r="C3074" s="36" t="str">
        <f ca="1">VLOOKUP(Tabla1[[#This Row],[Cuenta]],TABLAS!$C:$D,2,0)</f>
        <v>SERVICIOS DE TERCEROS</v>
      </c>
      <c r="D3074" s="33" t="s">
        <v>42</v>
      </c>
      <c r="E3074" s="39" t="str">
        <f ca="1">VLOOKUP(RANDBETWEEN(1,65),TABLAS!$B$4:$D$68,2,0)</f>
        <v>Alquileres</v>
      </c>
      <c r="F3074" s="41">
        <f t="shared" ca="1" si="47"/>
        <v>11409</v>
      </c>
      <c r="G3074" s="41">
        <f ca="1">RANDBETWEEN(70,130)/100*Tabla1[[#This Row],[Valor Meta 2019]]</f>
        <v>8442.66</v>
      </c>
      <c r="H3074" s="40">
        <f ca="1">RANDBETWEEN(70,120)/100*Tabla1[[#This Row],[Valor Real 2019]]</f>
        <v>9540.2057999999997</v>
      </c>
    </row>
    <row r="3075" spans="2:8" x14ac:dyDescent="0.25">
      <c r="B3075" s="33" t="s">
        <v>29</v>
      </c>
      <c r="C3075" s="36" t="str">
        <f ca="1">VLOOKUP(Tabla1[[#This Row],[Cuenta]],TABLAS!$C:$D,2,0)</f>
        <v>SERVICIOS DE TERCEROS</v>
      </c>
      <c r="D3075" s="33" t="s">
        <v>42</v>
      </c>
      <c r="E3075" s="39" t="str">
        <f ca="1">VLOOKUP(RANDBETWEEN(1,65),TABLAS!$B$4:$D$68,2,0)</f>
        <v>Energia Electrica</v>
      </c>
      <c r="F3075" s="41">
        <f t="shared" ca="1" si="47"/>
        <v>20614</v>
      </c>
      <c r="G3075" s="41">
        <f ca="1">RANDBETWEEN(70,130)/100*Tabla1[[#This Row],[Valor Meta 2019]]</f>
        <v>19171.02</v>
      </c>
      <c r="H3075" s="40">
        <f ca="1">RANDBETWEEN(70,120)/100*Tabla1[[#This Row],[Valor Real 2019]]</f>
        <v>19746.150600000001</v>
      </c>
    </row>
    <row r="3076" spans="2:8" x14ac:dyDescent="0.25">
      <c r="B3076" s="33" t="s">
        <v>29</v>
      </c>
      <c r="C3076" s="36" t="str">
        <f ca="1">VLOOKUP(Tabla1[[#This Row],[Cuenta]],TABLAS!$C:$D,2,0)</f>
        <v>GESTIÓN</v>
      </c>
      <c r="D3076" s="33" t="s">
        <v>43</v>
      </c>
      <c r="E3076" s="39" t="str">
        <f ca="1">VLOOKUP(RANDBETWEEN(1,65),TABLAS!$B$4:$D$68,2,0)</f>
        <v>Arbitrios municipales</v>
      </c>
      <c r="F3076" s="41">
        <f t="shared" ca="1" si="47"/>
        <v>24776</v>
      </c>
      <c r="G3076" s="41">
        <f ca="1">RANDBETWEEN(70,130)/100*Tabla1[[#This Row],[Valor Meta 2019]]</f>
        <v>23537.199999999997</v>
      </c>
      <c r="H3076" s="40">
        <f ca="1">RANDBETWEEN(70,120)/100*Tabla1[[#This Row],[Valor Real 2019]]</f>
        <v>24949.431999999997</v>
      </c>
    </row>
    <row r="3077" spans="2:8" x14ac:dyDescent="0.25">
      <c r="B3077" s="33" t="s">
        <v>29</v>
      </c>
      <c r="C3077" s="36" t="str">
        <f ca="1">VLOOKUP(Tabla1[[#This Row],[Cuenta]],TABLAS!$C:$D,2,0)</f>
        <v>DEPRECIACIÓN, MAQ Y EQUIPOS</v>
      </c>
      <c r="D3077" s="33" t="s">
        <v>43</v>
      </c>
      <c r="E3077" s="39" t="str">
        <f ca="1">VLOOKUP(RANDBETWEEN(1,65),TABLAS!$B$4:$D$68,2,0)</f>
        <v>Perdida medicion activos-MercaderÝa Difer.inventar</v>
      </c>
      <c r="F3077" s="41">
        <f t="shared" ca="1" si="47"/>
        <v>21702</v>
      </c>
      <c r="G3077" s="41">
        <f ca="1">RANDBETWEEN(70,130)/100*Tabla1[[#This Row],[Valor Meta 2019]]</f>
        <v>17144.580000000002</v>
      </c>
      <c r="H3077" s="40">
        <f ca="1">RANDBETWEEN(70,120)/100*Tabla1[[#This Row],[Valor Real 2019]]</f>
        <v>14058.5556</v>
      </c>
    </row>
    <row r="3078" spans="2:8" x14ac:dyDescent="0.25">
      <c r="B3078" s="33" t="s">
        <v>29</v>
      </c>
      <c r="C3078" s="36" t="str">
        <f ca="1">VLOOKUP(Tabla1[[#This Row],[Cuenta]],TABLAS!$C:$D,2,0)</f>
        <v>GESTIÓN</v>
      </c>
      <c r="D3078" s="33" t="s">
        <v>43</v>
      </c>
      <c r="E3078" s="39" t="str">
        <f ca="1">VLOOKUP(RANDBETWEEN(1,65),TABLAS!$B$4:$D$68,2,0)</f>
        <v>Combustible</v>
      </c>
      <c r="F3078" s="41">
        <f t="shared" ref="F3078:F3141" ca="1" si="48">RANDBETWEEN(8000,30000)</f>
        <v>8737</v>
      </c>
      <c r="G3078" s="41">
        <f ca="1">RANDBETWEEN(70,130)/100*Tabla1[[#This Row],[Valor Meta 2019]]</f>
        <v>7251.71</v>
      </c>
      <c r="H3078" s="40">
        <f ca="1">RANDBETWEEN(70,120)/100*Tabla1[[#This Row],[Valor Real 2019]]</f>
        <v>5946.4021999999995</v>
      </c>
    </row>
    <row r="3079" spans="2:8" x14ac:dyDescent="0.25">
      <c r="B3079" s="33" t="s">
        <v>29</v>
      </c>
      <c r="C3079" s="36" t="str">
        <f ca="1">VLOOKUP(Tabla1[[#This Row],[Cuenta]],TABLAS!$C:$D,2,0)</f>
        <v>DEPRECIACIÓN, MAQ Y EQUIPOS</v>
      </c>
      <c r="D3079" s="33" t="s">
        <v>43</v>
      </c>
      <c r="E3079" s="39" t="str">
        <f ca="1">VLOOKUP(RANDBETWEEN(1,65),TABLAS!$B$4:$D$68,2,0)</f>
        <v>Dperec.Muebles y enseres Costo</v>
      </c>
      <c r="F3079" s="41">
        <f t="shared" ca="1" si="48"/>
        <v>14128</v>
      </c>
      <c r="G3079" s="41">
        <f ca="1">RANDBETWEEN(70,130)/100*Tabla1[[#This Row],[Valor Meta 2019]]</f>
        <v>9889.5999999999985</v>
      </c>
      <c r="H3079" s="40">
        <f ca="1">RANDBETWEEN(70,120)/100*Tabla1[[#This Row],[Valor Real 2019]]</f>
        <v>7417.1999999999989</v>
      </c>
    </row>
    <row r="3080" spans="2:8" x14ac:dyDescent="0.25">
      <c r="B3080" s="33" t="s">
        <v>29</v>
      </c>
      <c r="C3080" s="36" t="str">
        <f ca="1">VLOOKUP(Tabla1[[#This Row],[Cuenta]],TABLAS!$C:$D,2,0)</f>
        <v>SERVICIOS DE TERCEROS</v>
      </c>
      <c r="D3080" s="33" t="s">
        <v>43</v>
      </c>
      <c r="E3080" s="39" t="str">
        <f ca="1">VLOOKUP(RANDBETWEEN(1,65),TABLAS!$B$4:$D$68,2,0)</f>
        <v>Flete Local</v>
      </c>
      <c r="F3080" s="41">
        <f t="shared" ca="1" si="48"/>
        <v>13204</v>
      </c>
      <c r="G3080" s="41">
        <f ca="1">RANDBETWEEN(70,130)/100*Tabla1[[#This Row],[Valor Meta 2019]]</f>
        <v>13996.240000000002</v>
      </c>
      <c r="H3080" s="40">
        <f ca="1">RANDBETWEEN(70,120)/100*Tabla1[[#This Row],[Valor Real 2019]]</f>
        <v>10357.217600000002</v>
      </c>
    </row>
    <row r="3081" spans="2:8" x14ac:dyDescent="0.25">
      <c r="B3081" s="33" t="s">
        <v>29</v>
      </c>
      <c r="C3081" s="36" t="str">
        <f ca="1">VLOOKUP(Tabla1[[#This Row],[Cuenta]],TABLAS!$C:$D,2,0)</f>
        <v>PERSONAL</v>
      </c>
      <c r="D3081" s="33" t="s">
        <v>43</v>
      </c>
      <c r="E3081" s="39" t="str">
        <f ca="1">VLOOKUP(RANDBETWEEN(1,65),TABLAS!$B$4:$D$68,2,0)</f>
        <v>ESSALUD-RÚgimen de prestaciones de salud</v>
      </c>
      <c r="F3081" s="41">
        <f t="shared" ca="1" si="48"/>
        <v>14895</v>
      </c>
      <c r="G3081" s="41">
        <f ca="1">RANDBETWEEN(70,130)/100*Tabla1[[#This Row],[Valor Meta 2019]]</f>
        <v>18320.849999999999</v>
      </c>
      <c r="H3081" s="40">
        <f ca="1">RANDBETWEEN(70,120)/100*Tabla1[[#This Row],[Valor Real 2019]]</f>
        <v>20702.560499999996</v>
      </c>
    </row>
    <row r="3082" spans="2:8" x14ac:dyDescent="0.25">
      <c r="B3082" s="33" t="s">
        <v>29</v>
      </c>
      <c r="C3082" s="36" t="str">
        <f ca="1">VLOOKUP(Tabla1[[#This Row],[Cuenta]],TABLAS!$C:$D,2,0)</f>
        <v>PERSONAL</v>
      </c>
      <c r="D3082" s="33" t="s">
        <v>43</v>
      </c>
      <c r="E3082" s="39" t="str">
        <f ca="1">VLOOKUP(RANDBETWEEN(1,65),TABLAS!$B$4:$D$68,2,0)</f>
        <v>Tickets de alimentos</v>
      </c>
      <c r="F3082" s="41">
        <f t="shared" ca="1" si="48"/>
        <v>22365</v>
      </c>
      <c r="G3082" s="41">
        <f ca="1">RANDBETWEEN(70,130)/100*Tabla1[[#This Row],[Valor Meta 2019]]</f>
        <v>20128.5</v>
      </c>
      <c r="H3082" s="40">
        <f ca="1">RANDBETWEEN(70,120)/100*Tabla1[[#This Row],[Valor Real 2019]]</f>
        <v>14895.09</v>
      </c>
    </row>
    <row r="3083" spans="2:8" x14ac:dyDescent="0.25">
      <c r="B3083" s="33" t="s">
        <v>29</v>
      </c>
      <c r="C3083" s="36" t="str">
        <f ca="1">VLOOKUP(Tabla1[[#This Row],[Cuenta]],TABLAS!$C:$D,2,0)</f>
        <v>SERVICIOS DE TERCEROS</v>
      </c>
      <c r="D3083" s="33" t="s">
        <v>43</v>
      </c>
      <c r="E3083" s="39" t="str">
        <f ca="1">VLOOKUP(RANDBETWEEN(1,65),TABLAS!$B$4:$D$68,2,0)</f>
        <v>Limpieza</v>
      </c>
      <c r="F3083" s="41">
        <f t="shared" ca="1" si="48"/>
        <v>12284</v>
      </c>
      <c r="G3083" s="41">
        <f ca="1">RANDBETWEEN(70,130)/100*Tabla1[[#This Row],[Valor Meta 2019]]</f>
        <v>12406.84</v>
      </c>
      <c r="H3083" s="40">
        <f ca="1">RANDBETWEEN(70,120)/100*Tabla1[[#This Row],[Valor Real 2019]]</f>
        <v>8684.7879999999986</v>
      </c>
    </row>
    <row r="3084" spans="2:8" x14ac:dyDescent="0.25">
      <c r="B3084" s="33" t="s">
        <v>29</v>
      </c>
      <c r="C3084" s="36" t="str">
        <f ca="1">VLOOKUP(Tabla1[[#This Row],[Cuenta]],TABLAS!$C:$D,2,0)</f>
        <v>DEPRECIACIÓN, MAQ Y EQUIPOS</v>
      </c>
      <c r="D3084" s="33" t="s">
        <v>38</v>
      </c>
      <c r="E3084" s="39" t="str">
        <f ca="1">VLOOKUP(RANDBETWEEN(1,65),TABLAS!$B$4:$D$68,2,0)</f>
        <v>Deprec.Maquinarias leasing</v>
      </c>
      <c r="F3084" s="41">
        <f t="shared" ca="1" si="48"/>
        <v>20088</v>
      </c>
      <c r="G3084" s="41">
        <f ca="1">RANDBETWEEN(70,130)/100*Tabla1[[#This Row],[Valor Meta 2019]]</f>
        <v>22699.439999999999</v>
      </c>
      <c r="H3084" s="40">
        <f ca="1">RANDBETWEEN(70,120)/100*Tabla1[[#This Row],[Valor Real 2019]]</f>
        <v>18613.540799999999</v>
      </c>
    </row>
    <row r="3085" spans="2:8" x14ac:dyDescent="0.25">
      <c r="B3085" s="33" t="s">
        <v>29</v>
      </c>
      <c r="C3085" s="36" t="str">
        <f ca="1">VLOOKUP(Tabla1[[#This Row],[Cuenta]],TABLAS!$C:$D,2,0)</f>
        <v>SERVICIOS DE TERCEROS</v>
      </c>
      <c r="D3085" s="33" t="s">
        <v>38</v>
      </c>
      <c r="E3085" s="39" t="str">
        <f ca="1">VLOOKUP(RANDBETWEEN(1,65),TABLAS!$B$4:$D$68,2,0)</f>
        <v>Reparaciones Vehiculos</v>
      </c>
      <c r="F3085" s="41">
        <f t="shared" ca="1" si="48"/>
        <v>23394</v>
      </c>
      <c r="G3085" s="41">
        <f ca="1">RANDBETWEEN(70,130)/100*Tabla1[[#This Row],[Valor Meta 2019]]</f>
        <v>24563.7</v>
      </c>
      <c r="H3085" s="40">
        <f ca="1">RANDBETWEEN(70,120)/100*Tabla1[[#This Row],[Valor Real 2019]]</f>
        <v>17440.226999999999</v>
      </c>
    </row>
    <row r="3086" spans="2:8" x14ac:dyDescent="0.25">
      <c r="B3086" s="33" t="s">
        <v>29</v>
      </c>
      <c r="C3086" s="36" t="str">
        <f ca="1">VLOOKUP(Tabla1[[#This Row],[Cuenta]],TABLAS!$C:$D,2,0)</f>
        <v>DEPRECIACIÓN, MAQ Y EQUIPOS</v>
      </c>
      <c r="D3086" s="33" t="s">
        <v>38</v>
      </c>
      <c r="E3086" s="39" t="str">
        <f ca="1">VLOOKUP(RANDBETWEEN(1,65),TABLAS!$B$4:$D$68,2,0)</f>
        <v>Deprec.Equipo de transporte leasing</v>
      </c>
      <c r="F3086" s="41">
        <f t="shared" ca="1" si="48"/>
        <v>19089</v>
      </c>
      <c r="G3086" s="41">
        <f ca="1">RANDBETWEEN(70,130)/100*Tabla1[[#This Row],[Valor Meta 2019]]</f>
        <v>14698.53</v>
      </c>
      <c r="H3086" s="40">
        <f ca="1">RANDBETWEEN(70,120)/100*Tabla1[[#This Row],[Valor Real 2019]]</f>
        <v>14257.5741</v>
      </c>
    </row>
    <row r="3087" spans="2:8" x14ac:dyDescent="0.25">
      <c r="B3087" s="33" t="s">
        <v>29</v>
      </c>
      <c r="C3087" s="36" t="str">
        <f ca="1">VLOOKUP(Tabla1[[#This Row],[Cuenta]],TABLAS!$C:$D,2,0)</f>
        <v>DEPRECIACIÓN, MAQ Y EQUIPOS</v>
      </c>
      <c r="D3087" s="33" t="s">
        <v>38</v>
      </c>
      <c r="E3087" s="39" t="str">
        <f ca="1">VLOOKUP(RANDBETWEEN(1,65),TABLAS!$B$4:$D$68,2,0)</f>
        <v>Deprec.Maquinarias Costo</v>
      </c>
      <c r="F3087" s="41">
        <f t="shared" ca="1" si="48"/>
        <v>26730</v>
      </c>
      <c r="G3087" s="41">
        <f ca="1">RANDBETWEEN(70,130)/100*Tabla1[[#This Row],[Valor Meta 2019]]</f>
        <v>19512.899999999998</v>
      </c>
      <c r="H3087" s="40">
        <f ca="1">RANDBETWEEN(70,120)/100*Tabla1[[#This Row],[Valor Real 2019]]</f>
        <v>18342.125999999997</v>
      </c>
    </row>
    <row r="3088" spans="2:8" x14ac:dyDescent="0.25">
      <c r="B3088" s="33" t="s">
        <v>29</v>
      </c>
      <c r="C3088" s="36" t="str">
        <f ca="1">VLOOKUP(Tabla1[[#This Row],[Cuenta]],TABLAS!$C:$D,2,0)</f>
        <v>DEPRECIACIÓN, MAQ Y EQUIPOS</v>
      </c>
      <c r="D3088" s="33" t="s">
        <v>38</v>
      </c>
      <c r="E3088" s="39" t="str">
        <f ca="1">VLOOKUP(RANDBETWEEN(1,65),TABLAS!$B$4:$D$68,2,0)</f>
        <v>Depre.Equipos diversos leasing</v>
      </c>
      <c r="F3088" s="41">
        <f t="shared" ca="1" si="48"/>
        <v>13676</v>
      </c>
      <c r="G3088" s="41">
        <f ca="1">RANDBETWEEN(70,130)/100*Tabla1[[#This Row],[Valor Meta 2019]]</f>
        <v>16137.679999999998</v>
      </c>
      <c r="H3088" s="40">
        <f ca="1">RANDBETWEEN(70,120)/100*Tabla1[[#This Row],[Valor Real 2019]]</f>
        <v>11780.506399999998</v>
      </c>
    </row>
    <row r="3089" spans="2:8" x14ac:dyDescent="0.25">
      <c r="B3089" s="33" t="s">
        <v>29</v>
      </c>
      <c r="C3089" s="36" t="str">
        <f ca="1">VLOOKUP(Tabla1[[#This Row],[Cuenta]],TABLAS!$C:$D,2,0)</f>
        <v>SERVICIOS DE TERCEROS</v>
      </c>
      <c r="D3089" s="33" t="s">
        <v>38</v>
      </c>
      <c r="E3089" s="39" t="str">
        <f ca="1">VLOOKUP(RANDBETWEEN(1,65),TABLAS!$B$4:$D$68,2,0)</f>
        <v>Flete Local</v>
      </c>
      <c r="F3089" s="41">
        <f t="shared" ca="1" si="48"/>
        <v>24797</v>
      </c>
      <c r="G3089" s="41">
        <f ca="1">RANDBETWEEN(70,130)/100*Tabla1[[#This Row],[Valor Meta 2019]]</f>
        <v>19589.63</v>
      </c>
      <c r="H3089" s="40">
        <f ca="1">RANDBETWEEN(70,120)/100*Tabla1[[#This Row],[Valor Real 2019]]</f>
        <v>23311.6597</v>
      </c>
    </row>
    <row r="3090" spans="2:8" x14ac:dyDescent="0.25">
      <c r="B3090" s="33" t="s">
        <v>29</v>
      </c>
      <c r="C3090" s="36" t="str">
        <f ca="1">VLOOKUP(Tabla1[[#This Row],[Cuenta]],TABLAS!$C:$D,2,0)</f>
        <v>SERVICIOS DE TERCEROS</v>
      </c>
      <c r="D3090" s="33" t="s">
        <v>39</v>
      </c>
      <c r="E3090" s="39" t="str">
        <f ca="1">VLOOKUP(RANDBETWEEN(1,65),TABLAS!$B$4:$D$68,2,0)</f>
        <v>Mantenimiento / Reparaciones</v>
      </c>
      <c r="F3090" s="41">
        <f t="shared" ca="1" si="48"/>
        <v>10024</v>
      </c>
      <c r="G3090" s="41">
        <f ca="1">RANDBETWEEN(70,130)/100*Tabla1[[#This Row],[Valor Meta 2019]]</f>
        <v>9422.56</v>
      </c>
      <c r="H3090" s="40">
        <f ca="1">RANDBETWEEN(70,120)/100*Tabla1[[#This Row],[Valor Real 2019]]</f>
        <v>10459.0416</v>
      </c>
    </row>
    <row r="3091" spans="2:8" x14ac:dyDescent="0.25">
      <c r="B3091" s="33" t="s">
        <v>29</v>
      </c>
      <c r="C3091" s="36" t="str">
        <f ca="1">VLOOKUP(Tabla1[[#This Row],[Cuenta]],TABLAS!$C:$D,2,0)</f>
        <v>SERVICIOS DE TERCEROS</v>
      </c>
      <c r="D3091" s="33" t="s">
        <v>39</v>
      </c>
      <c r="E3091" s="39" t="str">
        <f ca="1">VLOOKUP(RANDBETWEEN(1,65),TABLAS!$B$4:$D$68,2,0)</f>
        <v>Servicios p·blicos</v>
      </c>
      <c r="F3091" s="41">
        <f t="shared" ca="1" si="48"/>
        <v>27353</v>
      </c>
      <c r="G3091" s="41">
        <f ca="1">RANDBETWEEN(70,130)/100*Tabla1[[#This Row],[Valor Meta 2019]]</f>
        <v>35011.840000000004</v>
      </c>
      <c r="H3091" s="40">
        <f ca="1">RANDBETWEEN(70,120)/100*Tabla1[[#This Row],[Valor Real 2019]]</f>
        <v>39563.379200000003</v>
      </c>
    </row>
    <row r="3092" spans="2:8" x14ac:dyDescent="0.25">
      <c r="B3092" s="33" t="s">
        <v>29</v>
      </c>
      <c r="C3092" s="36" t="str">
        <f ca="1">VLOOKUP(Tabla1[[#This Row],[Cuenta]],TABLAS!$C:$D,2,0)</f>
        <v>GESTIÓN</v>
      </c>
      <c r="D3092" s="33" t="s">
        <v>39</v>
      </c>
      <c r="E3092" s="39" t="str">
        <f ca="1">VLOOKUP(RANDBETWEEN(1,65),TABLAS!$B$4:$D$68,2,0)</f>
        <v>Otros-Gastos Reparables</v>
      </c>
      <c r="F3092" s="41">
        <f t="shared" ca="1" si="48"/>
        <v>9473</v>
      </c>
      <c r="G3092" s="41">
        <f ca="1">RANDBETWEEN(70,130)/100*Tabla1[[#This Row],[Valor Meta 2019]]</f>
        <v>11367.6</v>
      </c>
      <c r="H3092" s="40">
        <f ca="1">RANDBETWEEN(70,120)/100*Tabla1[[#This Row],[Valor Real 2019]]</f>
        <v>13527.444</v>
      </c>
    </row>
    <row r="3093" spans="2:8" x14ac:dyDescent="0.25">
      <c r="B3093" s="33" t="s">
        <v>29</v>
      </c>
      <c r="C3093" s="36" t="str">
        <f ca="1">VLOOKUP(Tabla1[[#This Row],[Cuenta]],TABLAS!$C:$D,2,0)</f>
        <v>DEPRECIACIÓN, MAQ Y EQUIPOS</v>
      </c>
      <c r="D3093" s="33" t="s">
        <v>39</v>
      </c>
      <c r="E3093" s="39" t="str">
        <f ca="1">VLOOKUP(RANDBETWEEN(1,65),TABLAS!$B$4:$D$68,2,0)</f>
        <v>Depre.Equipos diversos leasing</v>
      </c>
      <c r="F3093" s="41">
        <f t="shared" ca="1" si="48"/>
        <v>21328</v>
      </c>
      <c r="G3093" s="41">
        <f ca="1">RANDBETWEEN(70,130)/100*Tabla1[[#This Row],[Valor Meta 2019]]</f>
        <v>17062.400000000001</v>
      </c>
      <c r="H3093" s="40">
        <f ca="1">RANDBETWEEN(70,120)/100*Tabla1[[#This Row],[Valor Real 2019]]</f>
        <v>19963.008000000002</v>
      </c>
    </row>
    <row r="3094" spans="2:8" x14ac:dyDescent="0.25">
      <c r="B3094" s="33" t="s">
        <v>29</v>
      </c>
      <c r="C3094" s="36" t="str">
        <f ca="1">VLOOKUP(Tabla1[[#This Row],[Cuenta]],TABLAS!$C:$D,2,0)</f>
        <v>PERSONAL</v>
      </c>
      <c r="D3094" s="33" t="s">
        <v>39</v>
      </c>
      <c r="E3094" s="39" t="str">
        <f ca="1">VLOOKUP(RANDBETWEEN(1,65),TABLAS!$B$4:$D$68,2,0)</f>
        <v>Incentivo por cese</v>
      </c>
      <c r="F3094" s="41">
        <f t="shared" ca="1" si="48"/>
        <v>13940</v>
      </c>
      <c r="G3094" s="41">
        <f ca="1">RANDBETWEEN(70,130)/100*Tabla1[[#This Row],[Valor Meta 2019]]</f>
        <v>10733.800000000001</v>
      </c>
      <c r="H3094" s="40">
        <f ca="1">RANDBETWEEN(70,120)/100*Tabla1[[#This Row],[Valor Real 2019]]</f>
        <v>7513.66</v>
      </c>
    </row>
    <row r="3095" spans="2:8" x14ac:dyDescent="0.25">
      <c r="B3095" s="33" t="s">
        <v>29</v>
      </c>
      <c r="C3095" s="36" t="str">
        <f ca="1">VLOOKUP(Tabla1[[#This Row],[Cuenta]],TABLAS!$C:$D,2,0)</f>
        <v>PERSONAL</v>
      </c>
      <c r="D3095" s="33" t="s">
        <v>39</v>
      </c>
      <c r="E3095" s="39" t="str">
        <f ca="1">VLOOKUP(RANDBETWEEN(1,65),TABLAS!$B$4:$D$68,2,0)</f>
        <v>Descanso medico</v>
      </c>
      <c r="F3095" s="41">
        <f t="shared" ca="1" si="48"/>
        <v>29589</v>
      </c>
      <c r="G3095" s="41">
        <f ca="1">RANDBETWEEN(70,130)/100*Tabla1[[#This Row],[Valor Meta 2019]]</f>
        <v>33731.46</v>
      </c>
      <c r="H3095" s="40">
        <f ca="1">RANDBETWEEN(70,120)/100*Tabla1[[#This Row],[Valor Real 2019]]</f>
        <v>34743.4038</v>
      </c>
    </row>
    <row r="3096" spans="2:8" x14ac:dyDescent="0.25">
      <c r="B3096" s="33" t="s">
        <v>29</v>
      </c>
      <c r="C3096" s="36" t="str">
        <f ca="1">VLOOKUP(Tabla1[[#This Row],[Cuenta]],TABLAS!$C:$D,2,0)</f>
        <v>SERVICIOS DE TERCEROS</v>
      </c>
      <c r="D3096" s="33" t="s">
        <v>39</v>
      </c>
      <c r="E3096" s="39" t="str">
        <f ca="1">VLOOKUP(RANDBETWEEN(1,65),TABLAS!$B$4:$D$68,2,0)</f>
        <v>Estibas</v>
      </c>
      <c r="F3096" s="41">
        <f t="shared" ca="1" si="48"/>
        <v>22811</v>
      </c>
      <c r="G3096" s="41">
        <f ca="1">RANDBETWEEN(70,130)/100*Tabla1[[#This Row],[Valor Meta 2019]]</f>
        <v>17564.47</v>
      </c>
      <c r="H3096" s="40">
        <f ca="1">RANDBETWEEN(70,120)/100*Tabla1[[#This Row],[Valor Real 2019]]</f>
        <v>17213.1806</v>
      </c>
    </row>
    <row r="3097" spans="2:8" x14ac:dyDescent="0.25">
      <c r="B3097" s="33" t="s">
        <v>29</v>
      </c>
      <c r="C3097" s="36" t="str">
        <f ca="1">VLOOKUP(Tabla1[[#This Row],[Cuenta]],TABLAS!$C:$D,2,0)</f>
        <v>PERSONAL</v>
      </c>
      <c r="D3097" s="33" t="s">
        <v>39</v>
      </c>
      <c r="E3097" s="39" t="str">
        <f ca="1">VLOOKUP(RANDBETWEEN(1,65),TABLAS!$B$4:$D$68,2,0)</f>
        <v>Participacion de utilidades</v>
      </c>
      <c r="F3097" s="41">
        <f t="shared" ca="1" si="48"/>
        <v>13260</v>
      </c>
      <c r="G3097" s="41">
        <f ca="1">RANDBETWEEN(70,130)/100*Tabla1[[#This Row],[Valor Meta 2019]]</f>
        <v>12597</v>
      </c>
      <c r="H3097" s="40">
        <f ca="1">RANDBETWEEN(70,120)/100*Tabla1[[#This Row],[Valor Real 2019]]</f>
        <v>13730.730000000001</v>
      </c>
    </row>
    <row r="3098" spans="2:8" x14ac:dyDescent="0.25">
      <c r="B3098" s="33" t="s">
        <v>29</v>
      </c>
      <c r="C3098" s="36" t="str">
        <f ca="1">VLOOKUP(Tabla1[[#This Row],[Cuenta]],TABLAS!$C:$D,2,0)</f>
        <v>PERSONAL</v>
      </c>
      <c r="D3098" s="33" t="s">
        <v>39</v>
      </c>
      <c r="E3098" s="39" t="str">
        <f ca="1">VLOOKUP(RANDBETWEEN(1,65),TABLAS!$B$4:$D$68,2,0)</f>
        <v>Gratificaciones Extraordinarias Empleados</v>
      </c>
      <c r="F3098" s="41">
        <f t="shared" ca="1" si="48"/>
        <v>22370</v>
      </c>
      <c r="G3098" s="41">
        <f ca="1">RANDBETWEEN(70,130)/100*Tabla1[[#This Row],[Valor Meta 2019]]</f>
        <v>23712.2</v>
      </c>
      <c r="H3098" s="40">
        <f ca="1">RANDBETWEEN(70,120)/100*Tabla1[[#This Row],[Valor Real 2019]]</f>
        <v>27506.151999999998</v>
      </c>
    </row>
    <row r="3099" spans="2:8" x14ac:dyDescent="0.25">
      <c r="B3099" s="33" t="s">
        <v>29</v>
      </c>
      <c r="C3099" s="36" t="str">
        <f ca="1">VLOOKUP(Tabla1[[#This Row],[Cuenta]],TABLAS!$C:$D,2,0)</f>
        <v>SERVICIOS DE TERCEROS</v>
      </c>
      <c r="D3099" s="33" t="s">
        <v>39</v>
      </c>
      <c r="E3099" s="39" t="str">
        <f ca="1">VLOOKUP(RANDBETWEEN(1,65),TABLAS!$B$4:$D$68,2,0)</f>
        <v>Estibas</v>
      </c>
      <c r="F3099" s="41">
        <f t="shared" ca="1" si="48"/>
        <v>25100</v>
      </c>
      <c r="G3099" s="41">
        <f ca="1">RANDBETWEEN(70,130)/100*Tabla1[[#This Row],[Valor Meta 2019]]</f>
        <v>19327</v>
      </c>
      <c r="H3099" s="40">
        <f ca="1">RANDBETWEEN(70,120)/100*Tabla1[[#This Row],[Valor Real 2019]]</f>
        <v>19520.27</v>
      </c>
    </row>
    <row r="3100" spans="2:8" x14ac:dyDescent="0.25">
      <c r="B3100" s="33" t="s">
        <v>29</v>
      </c>
      <c r="C3100" s="36" t="str">
        <f ca="1">VLOOKUP(Tabla1[[#This Row],[Cuenta]],TABLAS!$C:$D,2,0)</f>
        <v>GESTIÓN</v>
      </c>
      <c r="D3100" s="33" t="s">
        <v>39</v>
      </c>
      <c r="E3100" s="39" t="str">
        <f ca="1">VLOOKUP(RANDBETWEEN(1,65),TABLAS!$B$4:$D$68,2,0)</f>
        <v>Costo neto enajenaci¾n</v>
      </c>
      <c r="F3100" s="41">
        <f t="shared" ca="1" si="48"/>
        <v>15873</v>
      </c>
      <c r="G3100" s="41">
        <f ca="1">RANDBETWEEN(70,130)/100*Tabla1[[#This Row],[Valor Meta 2019]]</f>
        <v>16031.73</v>
      </c>
      <c r="H3100" s="40">
        <f ca="1">RANDBETWEEN(70,120)/100*Tabla1[[#This Row],[Valor Real 2019]]</f>
        <v>12184.114799999999</v>
      </c>
    </row>
    <row r="3101" spans="2:8" x14ac:dyDescent="0.25">
      <c r="B3101" s="33" t="s">
        <v>29</v>
      </c>
      <c r="C3101" s="36" t="str">
        <f ca="1">VLOOKUP(Tabla1[[#This Row],[Cuenta]],TABLAS!$C:$D,2,0)</f>
        <v>GESTIÓN</v>
      </c>
      <c r="D3101" s="33" t="s">
        <v>39</v>
      </c>
      <c r="E3101" s="39" t="str">
        <f ca="1">VLOOKUP(RANDBETWEEN(1,65),TABLAS!$B$4:$D$68,2,0)</f>
        <v>Movilidad</v>
      </c>
      <c r="F3101" s="41">
        <f t="shared" ca="1" si="48"/>
        <v>13099</v>
      </c>
      <c r="G3101" s="41">
        <f ca="1">RANDBETWEEN(70,130)/100*Tabla1[[#This Row],[Valor Meta 2019]]</f>
        <v>15325.83</v>
      </c>
      <c r="H3101" s="40">
        <f ca="1">RANDBETWEEN(70,120)/100*Tabla1[[#This Row],[Valor Real 2019]]</f>
        <v>12260.664000000001</v>
      </c>
    </row>
    <row r="3102" spans="2:8" x14ac:dyDescent="0.25">
      <c r="B3102" s="33" t="s">
        <v>29</v>
      </c>
      <c r="C3102" s="36" t="str">
        <f ca="1">VLOOKUP(Tabla1[[#This Row],[Cuenta]],TABLAS!$C:$D,2,0)</f>
        <v>GESTIÓN</v>
      </c>
      <c r="D3102" s="33" t="s">
        <v>39</v>
      </c>
      <c r="E3102" s="39" t="str">
        <f ca="1">VLOOKUP(RANDBETWEEN(1,65),TABLAS!$B$4:$D$68,2,0)</f>
        <v>comprobantes de pago</v>
      </c>
      <c r="F3102" s="41">
        <f t="shared" ca="1" si="48"/>
        <v>25395</v>
      </c>
      <c r="G3102" s="41">
        <f ca="1">RANDBETWEEN(70,130)/100*Tabla1[[#This Row],[Valor Meta 2019]]</f>
        <v>25648.95</v>
      </c>
      <c r="H3102" s="40">
        <f ca="1">RANDBETWEEN(70,120)/100*Tabla1[[#This Row],[Valor Real 2019]]</f>
        <v>22571.076000000001</v>
      </c>
    </row>
    <row r="3103" spans="2:8" x14ac:dyDescent="0.25">
      <c r="B3103" s="33" t="s">
        <v>29</v>
      </c>
      <c r="C3103" s="36" t="str">
        <f ca="1">VLOOKUP(Tabla1[[#This Row],[Cuenta]],TABLAS!$C:$D,2,0)</f>
        <v>PERSONAL</v>
      </c>
      <c r="D3103" s="33" t="s">
        <v>39</v>
      </c>
      <c r="E3103" s="39" t="str">
        <f ca="1">VLOOKUP(RANDBETWEEN(1,65),TABLAS!$B$4:$D$68,2,0)</f>
        <v>Tickets de alimentos</v>
      </c>
      <c r="F3103" s="41">
        <f t="shared" ca="1" si="48"/>
        <v>8568</v>
      </c>
      <c r="G3103" s="41">
        <f ca="1">RANDBETWEEN(70,130)/100*Tabla1[[#This Row],[Valor Meta 2019]]</f>
        <v>7539.84</v>
      </c>
      <c r="H3103" s="40">
        <f ca="1">RANDBETWEEN(70,120)/100*Tabla1[[#This Row],[Valor Real 2019]]</f>
        <v>8821.612799999999</v>
      </c>
    </row>
    <row r="3104" spans="2:8" x14ac:dyDescent="0.25">
      <c r="B3104" s="33" t="s">
        <v>29</v>
      </c>
      <c r="C3104" s="36" t="str">
        <f ca="1">VLOOKUP(Tabla1[[#This Row],[Cuenta]],TABLAS!$C:$D,2,0)</f>
        <v>DEPRECIACIÓN, MAQ Y EQUIPOS</v>
      </c>
      <c r="D3104" s="33" t="s">
        <v>40</v>
      </c>
      <c r="E3104" s="39" t="str">
        <f ca="1">VLOOKUP(RANDBETWEEN(1,65),TABLAS!$B$4:$D$68,2,0)</f>
        <v>Deprec.Maquinarias Costo</v>
      </c>
      <c r="F3104" s="41">
        <f t="shared" ca="1" si="48"/>
        <v>17520</v>
      </c>
      <c r="G3104" s="41">
        <f ca="1">RANDBETWEEN(70,130)/100*Tabla1[[#This Row],[Valor Meta 2019]]</f>
        <v>21024</v>
      </c>
      <c r="H3104" s="40">
        <f ca="1">RANDBETWEEN(70,120)/100*Tabla1[[#This Row],[Valor Real 2019]]</f>
        <v>17660.16</v>
      </c>
    </row>
    <row r="3105" spans="2:8" x14ac:dyDescent="0.25">
      <c r="B3105" s="33" t="s">
        <v>29</v>
      </c>
      <c r="C3105" s="36" t="str">
        <f ca="1">VLOOKUP(Tabla1[[#This Row],[Cuenta]],TABLAS!$C:$D,2,0)</f>
        <v>GESTIÓN</v>
      </c>
      <c r="D3105" s="33" t="s">
        <v>40</v>
      </c>
      <c r="E3105" s="39" t="str">
        <f ca="1">VLOOKUP(RANDBETWEEN(1,65),TABLAS!$B$4:$D$68,2,0)</f>
        <v>Sanciones Administra</v>
      </c>
      <c r="F3105" s="41">
        <f t="shared" ca="1" si="48"/>
        <v>13749</v>
      </c>
      <c r="G3105" s="41">
        <f ca="1">RANDBETWEEN(70,130)/100*Tabla1[[#This Row],[Valor Meta 2019]]</f>
        <v>9624.2999999999993</v>
      </c>
      <c r="H3105" s="40">
        <f ca="1">RANDBETWEEN(70,120)/100*Tabla1[[#This Row],[Valor Real 2019]]</f>
        <v>7506.9539999999997</v>
      </c>
    </row>
    <row r="3106" spans="2:8" x14ac:dyDescent="0.25">
      <c r="B3106" s="33" t="s">
        <v>29</v>
      </c>
      <c r="C3106" s="36" t="str">
        <f ca="1">VLOOKUP(Tabla1[[#This Row],[Cuenta]],TABLAS!$C:$D,2,0)</f>
        <v>DEPRECIACIÓN, MAQ Y EQUIPOS</v>
      </c>
      <c r="D3106" s="33" t="s">
        <v>40</v>
      </c>
      <c r="E3106" s="39" t="str">
        <f ca="1">VLOOKUP(RANDBETWEEN(1,65),TABLAS!$B$4:$D$68,2,0)</f>
        <v>Deprec. Edificaciones leasing</v>
      </c>
      <c r="F3106" s="41">
        <f t="shared" ca="1" si="48"/>
        <v>19139</v>
      </c>
      <c r="G3106" s="41">
        <f ca="1">RANDBETWEEN(70,130)/100*Tabla1[[#This Row],[Valor Meta 2019]]</f>
        <v>24306.53</v>
      </c>
      <c r="H3106" s="40">
        <f ca="1">RANDBETWEEN(70,120)/100*Tabla1[[#This Row],[Valor Real 2019]]</f>
        <v>23577.3341</v>
      </c>
    </row>
    <row r="3107" spans="2:8" x14ac:dyDescent="0.25">
      <c r="B3107" s="33" t="s">
        <v>29</v>
      </c>
      <c r="C3107" s="36" t="str">
        <f ca="1">VLOOKUP(Tabla1[[#This Row],[Cuenta]],TABLAS!$C:$D,2,0)</f>
        <v>SERVICIOS DE TERCEROS</v>
      </c>
      <c r="D3107" s="33" t="s">
        <v>40</v>
      </c>
      <c r="E3107" s="39" t="str">
        <f ca="1">VLOOKUP(RANDBETWEEN(1,65),TABLAS!$B$4:$D$68,2,0)</f>
        <v>Servicio de montacarga</v>
      </c>
      <c r="F3107" s="41">
        <f t="shared" ca="1" si="48"/>
        <v>25657</v>
      </c>
      <c r="G3107" s="41">
        <f ca="1">RANDBETWEEN(70,130)/100*Tabla1[[#This Row],[Valor Meta 2019]]</f>
        <v>22065.02</v>
      </c>
      <c r="H3107" s="40">
        <f ca="1">RANDBETWEEN(70,120)/100*Tabla1[[#This Row],[Valor Real 2019]]</f>
        <v>15445.513999999999</v>
      </c>
    </row>
    <row r="3108" spans="2:8" x14ac:dyDescent="0.25">
      <c r="B3108" s="33" t="s">
        <v>29</v>
      </c>
      <c r="C3108" s="36" t="str">
        <f ca="1">VLOOKUP(Tabla1[[#This Row],[Cuenta]],TABLAS!$C:$D,2,0)</f>
        <v>GESTIÓN</v>
      </c>
      <c r="D3108" s="33" t="s">
        <v>40</v>
      </c>
      <c r="E3108" s="39" t="str">
        <f ca="1">VLOOKUP(RANDBETWEEN(1,65),TABLAS!$B$4:$D$68,2,0)</f>
        <v>SOAT</v>
      </c>
      <c r="F3108" s="41">
        <f t="shared" ca="1" si="48"/>
        <v>9290</v>
      </c>
      <c r="G3108" s="41">
        <f ca="1">RANDBETWEEN(70,130)/100*Tabla1[[#This Row],[Valor Meta 2019]]</f>
        <v>9754.5</v>
      </c>
      <c r="H3108" s="40">
        <f ca="1">RANDBETWEEN(70,120)/100*Tabla1[[#This Row],[Valor Real 2019]]</f>
        <v>7803.6</v>
      </c>
    </row>
    <row r="3109" spans="2:8" x14ac:dyDescent="0.25">
      <c r="B3109" s="33" t="s">
        <v>29</v>
      </c>
      <c r="C3109" s="36" t="str">
        <f ca="1">VLOOKUP(Tabla1[[#This Row],[Cuenta]],TABLAS!$C:$D,2,0)</f>
        <v>SERVICIOS DE TERCEROS</v>
      </c>
      <c r="D3109" s="33" t="s">
        <v>40</v>
      </c>
      <c r="E3109" s="39" t="str">
        <f ca="1">VLOOKUP(RANDBETWEEN(1,65),TABLAS!$B$4:$D$68,2,0)</f>
        <v>Servicios p·blicos</v>
      </c>
      <c r="F3109" s="41">
        <f t="shared" ca="1" si="48"/>
        <v>19022</v>
      </c>
      <c r="G3109" s="41">
        <f ca="1">RANDBETWEEN(70,130)/100*Tabla1[[#This Row],[Valor Meta 2019]]</f>
        <v>21304.640000000003</v>
      </c>
      <c r="H3109" s="40">
        <f ca="1">RANDBETWEEN(70,120)/100*Tabla1[[#This Row],[Valor Real 2019]]</f>
        <v>20239.408000000003</v>
      </c>
    </row>
    <row r="3110" spans="2:8" x14ac:dyDescent="0.25">
      <c r="B3110" s="33" t="s">
        <v>29</v>
      </c>
      <c r="C3110" s="36" t="str">
        <f ca="1">VLOOKUP(Tabla1[[#This Row],[Cuenta]],TABLAS!$C:$D,2,0)</f>
        <v>PERSONAL</v>
      </c>
      <c r="D3110" s="33" t="s">
        <v>40</v>
      </c>
      <c r="E3110" s="39" t="str">
        <f ca="1">VLOOKUP(RANDBETWEEN(1,65),TABLAS!$B$4:$D$68,2,0)</f>
        <v>Vacaciones</v>
      </c>
      <c r="F3110" s="41">
        <f t="shared" ca="1" si="48"/>
        <v>10876</v>
      </c>
      <c r="G3110" s="41">
        <f ca="1">RANDBETWEEN(70,130)/100*Tabla1[[#This Row],[Valor Meta 2019]]</f>
        <v>13595</v>
      </c>
      <c r="H3110" s="40">
        <f ca="1">RANDBETWEEN(70,120)/100*Tabla1[[#This Row],[Valor Real 2019]]</f>
        <v>10468.15</v>
      </c>
    </row>
    <row r="3111" spans="2:8" x14ac:dyDescent="0.25">
      <c r="B3111" s="33" t="s">
        <v>29</v>
      </c>
      <c r="C3111" s="36" t="str">
        <f ca="1">VLOOKUP(Tabla1[[#This Row],[Cuenta]],TABLAS!$C:$D,2,0)</f>
        <v>PERSONAL</v>
      </c>
      <c r="D3111" s="33" t="s">
        <v>40</v>
      </c>
      <c r="E3111" s="39" t="str">
        <f ca="1">VLOOKUP(RANDBETWEEN(1,65),TABLAS!$B$4:$D$68,2,0)</f>
        <v>Atenciones y obsequios al personal</v>
      </c>
      <c r="F3111" s="41">
        <f t="shared" ca="1" si="48"/>
        <v>20332</v>
      </c>
      <c r="G3111" s="41">
        <f ca="1">RANDBETWEEN(70,130)/100*Tabla1[[#This Row],[Valor Meta 2019]]</f>
        <v>14842.359999999999</v>
      </c>
      <c r="H3111" s="40">
        <f ca="1">RANDBETWEEN(70,120)/100*Tabla1[[#This Row],[Valor Real 2019]]</f>
        <v>10834.922799999998</v>
      </c>
    </row>
    <row r="3112" spans="2:8" x14ac:dyDescent="0.25">
      <c r="B3112" s="33" t="s">
        <v>29</v>
      </c>
      <c r="C3112" s="36" t="str">
        <f ca="1">VLOOKUP(Tabla1[[#This Row],[Cuenta]],TABLAS!$C:$D,2,0)</f>
        <v>GESTIÓN</v>
      </c>
      <c r="D3112" s="33" t="s">
        <v>41</v>
      </c>
      <c r="E3112" s="39" t="str">
        <f ca="1">VLOOKUP(RANDBETWEEN(1,65),TABLAS!$B$4:$D$68,2,0)</f>
        <v>Combustible</v>
      </c>
      <c r="F3112" s="41">
        <f t="shared" ca="1" si="48"/>
        <v>22660</v>
      </c>
      <c r="G3112" s="41">
        <f ca="1">RANDBETWEEN(70,130)/100*Tabla1[[#This Row],[Valor Meta 2019]]</f>
        <v>24699.4</v>
      </c>
      <c r="H3112" s="40">
        <f ca="1">RANDBETWEEN(70,120)/100*Tabla1[[#This Row],[Valor Real 2019]]</f>
        <v>26181.364000000001</v>
      </c>
    </row>
    <row r="3113" spans="2:8" x14ac:dyDescent="0.25">
      <c r="B3113" s="33" t="s">
        <v>29</v>
      </c>
      <c r="C3113" s="36" t="str">
        <f ca="1">VLOOKUP(Tabla1[[#This Row],[Cuenta]],TABLAS!$C:$D,2,0)</f>
        <v>GESTIÓN</v>
      </c>
      <c r="D3113" s="33" t="s">
        <v>41</v>
      </c>
      <c r="E3113" s="39" t="str">
        <f ca="1">VLOOKUP(RANDBETWEEN(1,65),TABLAS!$B$4:$D$68,2,0)</f>
        <v>Suministros diversos</v>
      </c>
      <c r="F3113" s="41">
        <f t="shared" ca="1" si="48"/>
        <v>18002</v>
      </c>
      <c r="G3113" s="41">
        <f ca="1">RANDBETWEEN(70,130)/100*Tabla1[[#This Row],[Valor Meta 2019]]</f>
        <v>22502.5</v>
      </c>
      <c r="H3113" s="40">
        <f ca="1">RANDBETWEEN(70,120)/100*Tabla1[[#This Row],[Valor Real 2019]]</f>
        <v>22052.45</v>
      </c>
    </row>
    <row r="3114" spans="2:8" x14ac:dyDescent="0.25">
      <c r="B3114" s="33" t="s">
        <v>29</v>
      </c>
      <c r="C3114" s="36" t="str">
        <f ca="1">VLOOKUP(Tabla1[[#This Row],[Cuenta]],TABLAS!$C:$D,2,0)</f>
        <v>DEPRECIACIÓN, MAQ Y EQUIPOS</v>
      </c>
      <c r="D3114" s="33" t="s">
        <v>41</v>
      </c>
      <c r="E3114" s="39" t="str">
        <f ca="1">VLOOKUP(RANDBETWEEN(1,65),TABLAS!$B$4:$D$68,2,0)</f>
        <v>Deprec.Equipo de computo leasing</v>
      </c>
      <c r="F3114" s="41">
        <f t="shared" ca="1" si="48"/>
        <v>8613</v>
      </c>
      <c r="G3114" s="41">
        <f ca="1">RANDBETWEEN(70,130)/100*Tabla1[[#This Row],[Valor Meta 2019]]</f>
        <v>10335.6</v>
      </c>
      <c r="H3114" s="40">
        <f ca="1">RANDBETWEEN(70,120)/100*Tabla1[[#This Row],[Valor Real 2019]]</f>
        <v>9508.7520000000004</v>
      </c>
    </row>
    <row r="3115" spans="2:8" x14ac:dyDescent="0.25">
      <c r="B3115" s="33" t="s">
        <v>29</v>
      </c>
      <c r="C3115" s="36" t="str">
        <f ca="1">VLOOKUP(Tabla1[[#This Row],[Cuenta]],TABLAS!$C:$D,2,0)</f>
        <v>DEPRECIACIÓN, MAQ Y EQUIPOS</v>
      </c>
      <c r="D3115" s="33" t="s">
        <v>41</v>
      </c>
      <c r="E3115" s="39" t="str">
        <f ca="1">VLOOKUP(RANDBETWEEN(1,65),TABLAS!$B$4:$D$68,2,0)</f>
        <v>Perdida medicion activos-MercaderÝa Difer.inventar</v>
      </c>
      <c r="F3115" s="41">
        <f t="shared" ca="1" si="48"/>
        <v>13318</v>
      </c>
      <c r="G3115" s="41">
        <f ca="1">RANDBETWEEN(70,130)/100*Tabla1[[#This Row],[Valor Meta 2019]]</f>
        <v>11053.939999999999</v>
      </c>
      <c r="H3115" s="40">
        <f ca="1">RANDBETWEEN(70,120)/100*Tabla1[[#This Row],[Valor Real 2019]]</f>
        <v>8622.0731999999989</v>
      </c>
    </row>
    <row r="3116" spans="2:8" x14ac:dyDescent="0.25">
      <c r="B3116" s="33" t="s">
        <v>29</v>
      </c>
      <c r="C3116" s="36" t="str">
        <f ca="1">VLOOKUP(Tabla1[[#This Row],[Cuenta]],TABLAS!$C:$D,2,0)</f>
        <v>DEPRECIACIÓN, MAQ Y EQUIPOS</v>
      </c>
      <c r="D3116" s="33" t="s">
        <v>41</v>
      </c>
      <c r="E3116" s="39" t="str">
        <f ca="1">VLOOKUP(RANDBETWEEN(1,65),TABLAS!$B$4:$D$68,2,0)</f>
        <v>Depre.Equipos diversos leasing</v>
      </c>
      <c r="F3116" s="41">
        <f t="shared" ca="1" si="48"/>
        <v>28425</v>
      </c>
      <c r="G3116" s="41">
        <f ca="1">RANDBETWEEN(70,130)/100*Tabla1[[#This Row],[Valor Meta 2019]]</f>
        <v>23024.25</v>
      </c>
      <c r="H3116" s="40">
        <f ca="1">RANDBETWEEN(70,120)/100*Tabla1[[#This Row],[Valor Real 2019]]</f>
        <v>20721.825000000001</v>
      </c>
    </row>
    <row r="3117" spans="2:8" x14ac:dyDescent="0.25">
      <c r="B3117" s="33" t="s">
        <v>29</v>
      </c>
      <c r="C3117" s="36" t="str">
        <f ca="1">VLOOKUP(Tabla1[[#This Row],[Cuenta]],TABLAS!$C:$D,2,0)</f>
        <v>PERSONAL</v>
      </c>
      <c r="D3117" s="33" t="s">
        <v>41</v>
      </c>
      <c r="E3117" s="39" t="str">
        <f ca="1">VLOOKUP(RANDBETWEEN(1,65),TABLAS!$B$4:$D$68,2,0)</f>
        <v>Descanso medico</v>
      </c>
      <c r="F3117" s="41">
        <f t="shared" ca="1" si="48"/>
        <v>16721</v>
      </c>
      <c r="G3117" s="41">
        <f ca="1">RANDBETWEEN(70,130)/100*Tabla1[[#This Row],[Valor Meta 2019]]</f>
        <v>17389.84</v>
      </c>
      <c r="H3117" s="40">
        <f ca="1">RANDBETWEEN(70,120)/100*Tabla1[[#This Row],[Valor Real 2019]]</f>
        <v>20346.112799999999</v>
      </c>
    </row>
    <row r="3118" spans="2:8" x14ac:dyDescent="0.25">
      <c r="B3118" s="33" t="s">
        <v>29</v>
      </c>
      <c r="C3118" s="36" t="str">
        <f ca="1">VLOOKUP(Tabla1[[#This Row],[Cuenta]],TABLAS!$C:$D,2,0)</f>
        <v>PERSONAL</v>
      </c>
      <c r="D3118" s="33" t="s">
        <v>42</v>
      </c>
      <c r="E3118" s="39" t="str">
        <f ca="1">VLOOKUP(RANDBETWEEN(1,65),TABLAS!$B$4:$D$68,2,0)</f>
        <v>CTS-Compensación por tiempo de servicio</v>
      </c>
      <c r="F3118" s="41">
        <f t="shared" ca="1" si="48"/>
        <v>21890</v>
      </c>
      <c r="G3118" s="41">
        <f ca="1">RANDBETWEEN(70,130)/100*Tabla1[[#This Row],[Valor Meta 2019]]</f>
        <v>18825.400000000001</v>
      </c>
      <c r="H3118" s="40">
        <f ca="1">RANDBETWEEN(70,120)/100*Tabla1[[#This Row],[Valor Real 2019]]</f>
        <v>15060.320000000002</v>
      </c>
    </row>
    <row r="3119" spans="2:8" x14ac:dyDescent="0.25">
      <c r="B3119" s="33" t="s">
        <v>29</v>
      </c>
      <c r="C3119" s="36" t="str">
        <f ca="1">VLOOKUP(Tabla1[[#This Row],[Cuenta]],TABLAS!$C:$D,2,0)</f>
        <v>PERSONAL</v>
      </c>
      <c r="D3119" s="33" t="s">
        <v>42</v>
      </c>
      <c r="E3119" s="39" t="str">
        <f ca="1">VLOOKUP(RANDBETWEEN(1,65),TABLAS!$B$4:$D$68,2,0)</f>
        <v>Atenciones y obsequios al personal</v>
      </c>
      <c r="F3119" s="41">
        <f t="shared" ca="1" si="48"/>
        <v>16128</v>
      </c>
      <c r="G3119" s="41">
        <f ca="1">RANDBETWEEN(70,130)/100*Tabla1[[#This Row],[Valor Meta 2019]]</f>
        <v>16128</v>
      </c>
      <c r="H3119" s="40">
        <f ca="1">RANDBETWEEN(70,120)/100*Tabla1[[#This Row],[Valor Real 2019]]</f>
        <v>12579.84</v>
      </c>
    </row>
    <row r="3120" spans="2:8" x14ac:dyDescent="0.25">
      <c r="B3120" s="33" t="s">
        <v>29</v>
      </c>
      <c r="C3120" s="36" t="str">
        <f ca="1">VLOOKUP(Tabla1[[#This Row],[Cuenta]],TABLAS!$C:$D,2,0)</f>
        <v>DEPRECIACIÓN, MAQ Y EQUIPOS</v>
      </c>
      <c r="D3120" s="33" t="s">
        <v>42</v>
      </c>
      <c r="E3120" s="39" t="str">
        <f ca="1">VLOOKUP(RANDBETWEEN(1,65),TABLAS!$B$4:$D$68,2,0)</f>
        <v>Deprec.Maquinarias leasing</v>
      </c>
      <c r="F3120" s="41">
        <f t="shared" ca="1" si="48"/>
        <v>25064</v>
      </c>
      <c r="G3120" s="41">
        <f ca="1">RANDBETWEEN(70,130)/100*Tabla1[[#This Row],[Valor Meta 2019]]</f>
        <v>27570.400000000001</v>
      </c>
      <c r="H3120" s="40">
        <f ca="1">RANDBETWEEN(70,120)/100*Tabla1[[#This Row],[Valor Real 2019]]</f>
        <v>30603.144000000004</v>
      </c>
    </row>
    <row r="3121" spans="2:8" x14ac:dyDescent="0.25">
      <c r="B3121" s="33" t="s">
        <v>29</v>
      </c>
      <c r="C3121" s="36" t="str">
        <f ca="1">VLOOKUP(Tabla1[[#This Row],[Cuenta]],TABLAS!$C:$D,2,0)</f>
        <v>PERSONAL</v>
      </c>
      <c r="D3121" s="33" t="s">
        <v>42</v>
      </c>
      <c r="E3121" s="39" t="str">
        <f ca="1">VLOOKUP(RANDBETWEEN(1,65),TABLAS!$B$4:$D$68,2,0)</f>
        <v>Vacaciones</v>
      </c>
      <c r="F3121" s="41">
        <f t="shared" ca="1" si="48"/>
        <v>13145</v>
      </c>
      <c r="G3121" s="41">
        <f ca="1">RANDBETWEEN(70,130)/100*Tabla1[[#This Row],[Valor Meta 2019]]</f>
        <v>11699.05</v>
      </c>
      <c r="H3121" s="40">
        <f ca="1">RANDBETWEEN(70,120)/100*Tabla1[[#This Row],[Valor Real 2019]]</f>
        <v>9827.2019999999993</v>
      </c>
    </row>
    <row r="3122" spans="2:8" x14ac:dyDescent="0.25">
      <c r="B3122" s="33" t="s">
        <v>29</v>
      </c>
      <c r="C3122" s="36" t="str">
        <f ca="1">VLOOKUP(Tabla1[[#This Row],[Cuenta]],TABLAS!$C:$D,2,0)</f>
        <v>SERVICIOS DE TERCEROS</v>
      </c>
      <c r="D3122" s="33" t="s">
        <v>42</v>
      </c>
      <c r="E3122" s="39" t="str">
        <f ca="1">VLOOKUP(RANDBETWEEN(1,65),TABLAS!$B$4:$D$68,2,0)</f>
        <v>Reparaciones Vehiculos</v>
      </c>
      <c r="F3122" s="41">
        <f t="shared" ca="1" si="48"/>
        <v>22705</v>
      </c>
      <c r="G3122" s="41">
        <f ca="1">RANDBETWEEN(70,130)/100*Tabla1[[#This Row],[Valor Meta 2019]]</f>
        <v>17709.900000000001</v>
      </c>
      <c r="H3122" s="40">
        <f ca="1">RANDBETWEEN(70,120)/100*Tabla1[[#This Row],[Valor Real 2019]]</f>
        <v>15938.910000000002</v>
      </c>
    </row>
    <row r="3123" spans="2:8" x14ac:dyDescent="0.25">
      <c r="B3123" s="33" t="s">
        <v>29</v>
      </c>
      <c r="C3123" s="36" t="str">
        <f ca="1">VLOOKUP(Tabla1[[#This Row],[Cuenta]],TABLAS!$C:$D,2,0)</f>
        <v>PERSONAL</v>
      </c>
      <c r="D3123" s="33" t="s">
        <v>42</v>
      </c>
      <c r="E3123" s="39" t="str">
        <f ca="1">VLOOKUP(RANDBETWEEN(1,65),TABLAS!$B$4:$D$68,2,0)</f>
        <v>Gratificaciones Extraordinarias Empleados</v>
      </c>
      <c r="F3123" s="41">
        <f t="shared" ca="1" si="48"/>
        <v>24626</v>
      </c>
      <c r="G3123" s="41">
        <f ca="1">RANDBETWEEN(70,130)/100*Tabla1[[#This Row],[Valor Meta 2019]]</f>
        <v>27827.379999999997</v>
      </c>
      <c r="H3123" s="40">
        <f ca="1">RANDBETWEEN(70,120)/100*Tabla1[[#This Row],[Valor Real 2019]]</f>
        <v>29775.296599999998</v>
      </c>
    </row>
    <row r="3124" spans="2:8" x14ac:dyDescent="0.25">
      <c r="B3124" s="33" t="s">
        <v>29</v>
      </c>
      <c r="C3124" s="36" t="str">
        <f ca="1">VLOOKUP(Tabla1[[#This Row],[Cuenta]],TABLAS!$C:$D,2,0)</f>
        <v>DEPRECIACIÓN, MAQ Y EQUIPOS</v>
      </c>
      <c r="D3124" s="33" t="s">
        <v>42</v>
      </c>
      <c r="E3124" s="39" t="str">
        <f ca="1">VLOOKUP(RANDBETWEEN(1,65),TABLAS!$B$4:$D$68,2,0)</f>
        <v>Deprec.Equipo de computo Costo</v>
      </c>
      <c r="F3124" s="41">
        <f t="shared" ca="1" si="48"/>
        <v>15537</v>
      </c>
      <c r="G3124" s="41">
        <f ca="1">RANDBETWEEN(70,130)/100*Tabla1[[#This Row],[Valor Meta 2019]]</f>
        <v>18955.14</v>
      </c>
      <c r="H3124" s="40">
        <f ca="1">RANDBETWEEN(70,120)/100*Tabla1[[#This Row],[Valor Real 2019]]</f>
        <v>14785.0092</v>
      </c>
    </row>
    <row r="3125" spans="2:8" x14ac:dyDescent="0.25">
      <c r="B3125" s="33" t="s">
        <v>29</v>
      </c>
      <c r="C3125" s="36" t="str">
        <f ca="1">VLOOKUP(Tabla1[[#This Row],[Cuenta]],TABLAS!$C:$D,2,0)</f>
        <v>PERSONAL</v>
      </c>
      <c r="D3125" s="33" t="s">
        <v>42</v>
      </c>
      <c r="E3125" s="39" t="str">
        <f ca="1">VLOOKUP(RANDBETWEEN(1,65),TABLAS!$B$4:$D$68,2,0)</f>
        <v>Incentivo por cese</v>
      </c>
      <c r="F3125" s="41">
        <f t="shared" ca="1" si="48"/>
        <v>12137</v>
      </c>
      <c r="G3125" s="41">
        <f ca="1">RANDBETWEEN(70,130)/100*Tabla1[[#This Row],[Valor Meta 2019]]</f>
        <v>12501.11</v>
      </c>
      <c r="H3125" s="40">
        <f ca="1">RANDBETWEEN(70,120)/100*Tabla1[[#This Row],[Valor Real 2019]]</f>
        <v>14251.2654</v>
      </c>
    </row>
    <row r="3126" spans="2:8" x14ac:dyDescent="0.25">
      <c r="B3126" s="33" t="s">
        <v>29</v>
      </c>
      <c r="C3126" s="36" t="str">
        <f ca="1">VLOOKUP(Tabla1[[#This Row],[Cuenta]],TABLAS!$C:$D,2,0)</f>
        <v>GESTIÓN</v>
      </c>
      <c r="D3126" s="33" t="s">
        <v>42</v>
      </c>
      <c r="E3126" s="39" t="str">
        <f ca="1">VLOOKUP(RANDBETWEEN(1,65),TABLAS!$B$4:$D$68,2,0)</f>
        <v>Movilidad</v>
      </c>
      <c r="F3126" s="41">
        <f t="shared" ca="1" si="48"/>
        <v>12279</v>
      </c>
      <c r="G3126" s="41">
        <f ca="1">RANDBETWEEN(70,130)/100*Tabla1[[#This Row],[Valor Meta 2019]]</f>
        <v>8840.8799999999992</v>
      </c>
      <c r="H3126" s="40">
        <f ca="1">RANDBETWEEN(70,120)/100*Tabla1[[#This Row],[Valor Real 2019]]</f>
        <v>8133.6095999999998</v>
      </c>
    </row>
    <row r="3127" spans="2:8" x14ac:dyDescent="0.25">
      <c r="B3127" s="33" t="s">
        <v>29</v>
      </c>
      <c r="C3127" s="36" t="str">
        <f ca="1">VLOOKUP(Tabla1[[#This Row],[Cuenta]],TABLAS!$C:$D,2,0)</f>
        <v>SERVICIOS DE TERCEROS</v>
      </c>
      <c r="D3127" s="33" t="s">
        <v>42</v>
      </c>
      <c r="E3127" s="39" t="str">
        <f ca="1">VLOOKUP(RANDBETWEEN(1,65),TABLAS!$B$4:$D$68,2,0)</f>
        <v>Otros Fletes</v>
      </c>
      <c r="F3127" s="41">
        <f t="shared" ca="1" si="48"/>
        <v>21472</v>
      </c>
      <c r="G3127" s="41">
        <f ca="1">RANDBETWEEN(70,130)/100*Tabla1[[#This Row],[Valor Meta 2019]]</f>
        <v>21472</v>
      </c>
      <c r="H3127" s="40">
        <f ca="1">RANDBETWEEN(70,120)/100*Tabla1[[#This Row],[Valor Real 2019]]</f>
        <v>25122.239999999998</v>
      </c>
    </row>
    <row r="3128" spans="2:8" x14ac:dyDescent="0.25">
      <c r="B3128" s="33" t="s">
        <v>29</v>
      </c>
      <c r="C3128" s="36" t="str">
        <f ca="1">VLOOKUP(Tabla1[[#This Row],[Cuenta]],TABLAS!$C:$D,2,0)</f>
        <v>SERVICIOS DE TERCEROS</v>
      </c>
      <c r="D3128" s="33" t="s">
        <v>42</v>
      </c>
      <c r="E3128" s="39" t="str">
        <f ca="1">VLOOKUP(RANDBETWEEN(1,65),TABLAS!$B$4:$D$68,2,0)</f>
        <v>Vigilancia</v>
      </c>
      <c r="F3128" s="41">
        <f t="shared" ca="1" si="48"/>
        <v>21211</v>
      </c>
      <c r="G3128" s="41">
        <f ca="1">RANDBETWEEN(70,130)/100*Tabla1[[#This Row],[Valor Meta 2019]]</f>
        <v>20362.559999999998</v>
      </c>
      <c r="H3128" s="40">
        <f ca="1">RANDBETWEEN(70,120)/100*Tabla1[[#This Row],[Valor Real 2019]]</f>
        <v>22602.441599999998</v>
      </c>
    </row>
    <row r="3129" spans="2:8" x14ac:dyDescent="0.25">
      <c r="B3129" s="33" t="s">
        <v>29</v>
      </c>
      <c r="C3129" s="36" t="str">
        <f ca="1">VLOOKUP(Tabla1[[#This Row],[Cuenta]],TABLAS!$C:$D,2,0)</f>
        <v>PERSONAL</v>
      </c>
      <c r="D3129" s="33" t="s">
        <v>42</v>
      </c>
      <c r="E3129" s="39" t="str">
        <f ca="1">VLOOKUP(RANDBETWEEN(1,65),TABLAS!$B$4:$D$68,2,0)</f>
        <v>Gratif. Ordinarias Empleados</v>
      </c>
      <c r="F3129" s="41">
        <f t="shared" ca="1" si="48"/>
        <v>9829</v>
      </c>
      <c r="G3129" s="41">
        <f ca="1">RANDBETWEEN(70,130)/100*Tabla1[[#This Row],[Valor Meta 2019]]</f>
        <v>7470.04</v>
      </c>
      <c r="H3129" s="40">
        <f ca="1">RANDBETWEEN(70,120)/100*Tabla1[[#This Row],[Valor Real 2019]]</f>
        <v>5751.9308000000001</v>
      </c>
    </row>
    <row r="3130" spans="2:8" x14ac:dyDescent="0.25">
      <c r="B3130" s="33" t="s">
        <v>29</v>
      </c>
      <c r="C3130" s="36" t="str">
        <f ca="1">VLOOKUP(Tabla1[[#This Row],[Cuenta]],TABLAS!$C:$D,2,0)</f>
        <v>PERSONAL</v>
      </c>
      <c r="D3130" s="33" t="s">
        <v>42</v>
      </c>
      <c r="E3130" s="39" t="str">
        <f ca="1">VLOOKUP(RANDBETWEEN(1,65),TABLAS!$B$4:$D$68,2,0)</f>
        <v>Descanso medico</v>
      </c>
      <c r="F3130" s="41">
        <f t="shared" ca="1" si="48"/>
        <v>13779</v>
      </c>
      <c r="G3130" s="41">
        <f ca="1">RANDBETWEEN(70,130)/100*Tabla1[[#This Row],[Valor Meta 2019]]</f>
        <v>12538.890000000001</v>
      </c>
      <c r="H3130" s="40">
        <f ca="1">RANDBETWEEN(70,120)/100*Tabla1[[#This Row],[Valor Real 2019]]</f>
        <v>10281.889800000001</v>
      </c>
    </row>
    <row r="3131" spans="2:8" x14ac:dyDescent="0.25">
      <c r="B3131" s="33" t="s">
        <v>29</v>
      </c>
      <c r="C3131" s="36" t="str">
        <f ca="1">VLOOKUP(Tabla1[[#This Row],[Cuenta]],TABLAS!$C:$D,2,0)</f>
        <v>DEPRECIACIÓN, MAQ Y EQUIPOS</v>
      </c>
      <c r="D3131" s="33" t="s">
        <v>42</v>
      </c>
      <c r="E3131" s="39" t="str">
        <f ca="1">VLOOKUP(RANDBETWEEN(1,65),TABLAS!$B$4:$D$68,2,0)</f>
        <v>Deprec.Equipo de computo leasing</v>
      </c>
      <c r="F3131" s="41">
        <f t="shared" ca="1" si="48"/>
        <v>10865</v>
      </c>
      <c r="G3131" s="41">
        <f ca="1">RANDBETWEEN(70,130)/100*Tabla1[[#This Row],[Valor Meta 2019]]</f>
        <v>13907.2</v>
      </c>
      <c r="H3131" s="40">
        <f ca="1">RANDBETWEEN(70,120)/100*Tabla1[[#This Row],[Valor Real 2019]]</f>
        <v>15158.848000000002</v>
      </c>
    </row>
    <row r="3132" spans="2:8" x14ac:dyDescent="0.25">
      <c r="B3132" s="33" t="s">
        <v>29</v>
      </c>
      <c r="C3132" s="36" t="str">
        <f ca="1">VLOOKUP(Tabla1[[#This Row],[Cuenta]],TABLAS!$C:$D,2,0)</f>
        <v>SERVICIOS DE TERCEROS</v>
      </c>
      <c r="D3132" s="33" t="s">
        <v>42</v>
      </c>
      <c r="E3132" s="39" t="str">
        <f ca="1">VLOOKUP(RANDBETWEEN(1,65),TABLAS!$B$4:$D$68,2,0)</f>
        <v>Gastos por almacenaje y/o embalaje</v>
      </c>
      <c r="F3132" s="41">
        <f t="shared" ca="1" si="48"/>
        <v>15192</v>
      </c>
      <c r="G3132" s="41">
        <f ca="1">RANDBETWEEN(70,130)/100*Tabla1[[#This Row],[Valor Meta 2019]]</f>
        <v>19141.920000000002</v>
      </c>
      <c r="H3132" s="40">
        <f ca="1">RANDBETWEEN(70,120)/100*Tabla1[[#This Row],[Valor Real 2019]]</f>
        <v>18567.662400000001</v>
      </c>
    </row>
    <row r="3133" spans="2:8" x14ac:dyDescent="0.25">
      <c r="B3133" s="33" t="s">
        <v>29</v>
      </c>
      <c r="C3133" s="36" t="str">
        <f ca="1">VLOOKUP(Tabla1[[#This Row],[Cuenta]],TABLAS!$C:$D,2,0)</f>
        <v>SERVICIOS DE TERCEROS</v>
      </c>
      <c r="D3133" s="33" t="s">
        <v>43</v>
      </c>
      <c r="E3133" s="39" t="str">
        <f ca="1">VLOOKUP(RANDBETWEEN(1,65),TABLAS!$B$4:$D$68,2,0)</f>
        <v>Consultorias</v>
      </c>
      <c r="F3133" s="41">
        <f t="shared" ca="1" si="48"/>
        <v>16282</v>
      </c>
      <c r="G3133" s="41">
        <f ca="1">RANDBETWEEN(70,130)/100*Tabla1[[#This Row],[Valor Meta 2019]]</f>
        <v>18561.48</v>
      </c>
      <c r="H3133" s="40">
        <f ca="1">RANDBETWEEN(70,120)/100*Tabla1[[#This Row],[Valor Real 2019]]</f>
        <v>21716.9316</v>
      </c>
    </row>
    <row r="3134" spans="2:8" x14ac:dyDescent="0.25">
      <c r="B3134" s="33" t="s">
        <v>29</v>
      </c>
      <c r="C3134" s="36" t="str">
        <f ca="1">VLOOKUP(Tabla1[[#This Row],[Cuenta]],TABLAS!$C:$D,2,0)</f>
        <v>SERVICIOS DE TERCEROS</v>
      </c>
      <c r="D3134" s="33" t="s">
        <v>43</v>
      </c>
      <c r="E3134" s="39" t="str">
        <f ca="1">VLOOKUP(RANDBETWEEN(1,65),TABLAS!$B$4:$D$68,2,0)</f>
        <v>Servicio de montacarga</v>
      </c>
      <c r="F3134" s="41">
        <f t="shared" ca="1" si="48"/>
        <v>19301</v>
      </c>
      <c r="G3134" s="41">
        <f ca="1">RANDBETWEEN(70,130)/100*Tabla1[[#This Row],[Valor Meta 2019]]</f>
        <v>15440.800000000001</v>
      </c>
      <c r="H3134" s="40">
        <f ca="1">RANDBETWEEN(70,120)/100*Tabla1[[#This Row],[Valor Real 2019]]</f>
        <v>17139.288000000004</v>
      </c>
    </row>
    <row r="3135" spans="2:8" x14ac:dyDescent="0.25">
      <c r="B3135" s="33" t="s">
        <v>29</v>
      </c>
      <c r="C3135" s="36" t="str">
        <f ca="1">VLOOKUP(Tabla1[[#This Row],[Cuenta]],TABLAS!$C:$D,2,0)</f>
        <v>PERSONAL</v>
      </c>
      <c r="D3135" s="33" t="s">
        <v>43</v>
      </c>
      <c r="E3135" s="39" t="str">
        <f ca="1">VLOOKUP(RANDBETWEEN(1,65),TABLAS!$B$4:$D$68,2,0)</f>
        <v>Participacion de utilidades</v>
      </c>
      <c r="F3135" s="41">
        <f t="shared" ca="1" si="48"/>
        <v>13301</v>
      </c>
      <c r="G3135" s="41">
        <f ca="1">RANDBETWEEN(70,130)/100*Tabla1[[#This Row],[Valor Meta 2019]]</f>
        <v>10773.810000000001</v>
      </c>
      <c r="H3135" s="40">
        <f ca="1">RANDBETWEEN(70,120)/100*Tabla1[[#This Row],[Valor Real 2019]]</f>
        <v>8619.0480000000007</v>
      </c>
    </row>
    <row r="3136" spans="2:8" x14ac:dyDescent="0.25">
      <c r="B3136" s="33" t="s">
        <v>29</v>
      </c>
      <c r="C3136" s="36" t="str">
        <f ca="1">VLOOKUP(Tabla1[[#This Row],[Cuenta]],TABLAS!$C:$D,2,0)</f>
        <v>SERVICIOS DE TERCEROS</v>
      </c>
      <c r="D3136" s="33" t="s">
        <v>43</v>
      </c>
      <c r="E3136" s="39" t="str">
        <f ca="1">VLOOKUP(RANDBETWEEN(1,65),TABLAS!$B$4:$D$68,2,0)</f>
        <v>Limpieza</v>
      </c>
      <c r="F3136" s="41">
        <f t="shared" ca="1" si="48"/>
        <v>23098</v>
      </c>
      <c r="G3136" s="41">
        <f ca="1">RANDBETWEEN(70,130)/100*Tabla1[[#This Row],[Valor Meta 2019]]</f>
        <v>21250.16</v>
      </c>
      <c r="H3136" s="40">
        <f ca="1">RANDBETWEEN(70,120)/100*Tabla1[[#This Row],[Valor Real 2019]]</f>
        <v>24862.687199999997</v>
      </c>
    </row>
    <row r="3137" spans="2:8" x14ac:dyDescent="0.25">
      <c r="B3137" s="33" t="s">
        <v>29</v>
      </c>
      <c r="C3137" s="36" t="str">
        <f ca="1">VLOOKUP(Tabla1[[#This Row],[Cuenta]],TABLAS!$C:$D,2,0)</f>
        <v>SERVICIOS DE TERCEROS</v>
      </c>
      <c r="D3137" s="33" t="s">
        <v>43</v>
      </c>
      <c r="E3137" s="39" t="str">
        <f ca="1">VLOOKUP(RANDBETWEEN(1,65),TABLAS!$B$4:$D$68,2,0)</f>
        <v>Consultorias</v>
      </c>
      <c r="F3137" s="41">
        <f t="shared" ca="1" si="48"/>
        <v>11560</v>
      </c>
      <c r="G3137" s="41">
        <f ca="1">RANDBETWEEN(70,130)/100*Tabla1[[#This Row],[Valor Meta 2019]]</f>
        <v>8323.1999999999989</v>
      </c>
      <c r="H3137" s="40">
        <f ca="1">RANDBETWEEN(70,120)/100*Tabla1[[#This Row],[Valor Real 2019]]</f>
        <v>7324.4159999999993</v>
      </c>
    </row>
    <row r="3138" spans="2:8" x14ac:dyDescent="0.25">
      <c r="B3138" s="33" t="s">
        <v>29</v>
      </c>
      <c r="C3138" s="36" t="str">
        <f ca="1">VLOOKUP(Tabla1[[#This Row],[Cuenta]],TABLAS!$C:$D,2,0)</f>
        <v>SERVICIOS DE TERCEROS</v>
      </c>
      <c r="D3138" s="33" t="s">
        <v>43</v>
      </c>
      <c r="E3138" s="39" t="str">
        <f ca="1">VLOOKUP(RANDBETWEEN(1,65),TABLAS!$B$4:$D$68,2,0)</f>
        <v>Limpieza</v>
      </c>
      <c r="F3138" s="41">
        <f t="shared" ca="1" si="48"/>
        <v>29777</v>
      </c>
      <c r="G3138" s="41">
        <f ca="1">RANDBETWEEN(70,130)/100*Tabla1[[#This Row],[Valor Meta 2019]]</f>
        <v>20843.899999999998</v>
      </c>
      <c r="H3138" s="40">
        <f ca="1">RANDBETWEEN(70,120)/100*Tabla1[[#This Row],[Valor Real 2019]]</f>
        <v>23762.045999999995</v>
      </c>
    </row>
    <row r="3139" spans="2:8" x14ac:dyDescent="0.25">
      <c r="B3139" s="33" t="s">
        <v>29</v>
      </c>
      <c r="C3139" s="36" t="str">
        <f ca="1">VLOOKUP(Tabla1[[#This Row],[Cuenta]],TABLAS!$C:$D,2,0)</f>
        <v>GESTIÓN</v>
      </c>
      <c r="D3139" s="33" t="s">
        <v>43</v>
      </c>
      <c r="E3139" s="39" t="str">
        <f ca="1">VLOOKUP(RANDBETWEEN(1,65),TABLAS!$B$4:$D$68,2,0)</f>
        <v>Combustible</v>
      </c>
      <c r="F3139" s="41">
        <f t="shared" ca="1" si="48"/>
        <v>27411</v>
      </c>
      <c r="G3139" s="41">
        <f ca="1">RANDBETWEEN(70,130)/100*Tabla1[[#This Row],[Valor Meta 2019]]</f>
        <v>24121.68</v>
      </c>
      <c r="H3139" s="40">
        <f ca="1">RANDBETWEEN(70,120)/100*Tabla1[[#This Row],[Valor Real 2019]]</f>
        <v>19538.560800000003</v>
      </c>
    </row>
    <row r="3140" spans="2:8" x14ac:dyDescent="0.25">
      <c r="B3140" s="33" t="s">
        <v>29</v>
      </c>
      <c r="C3140" s="36" t="str">
        <f ca="1">VLOOKUP(Tabla1[[#This Row],[Cuenta]],TABLAS!$C:$D,2,0)</f>
        <v>PERSONAL</v>
      </c>
      <c r="D3140" s="33" t="s">
        <v>43</v>
      </c>
      <c r="E3140" s="39" t="str">
        <f ca="1">VLOOKUP(RANDBETWEEN(1,65),TABLAS!$B$4:$D$68,2,0)</f>
        <v>CTS-Compensación por tiempo de servicio</v>
      </c>
      <c r="F3140" s="41">
        <f t="shared" ca="1" si="48"/>
        <v>9762</v>
      </c>
      <c r="G3140" s="41">
        <f ca="1">RANDBETWEEN(70,130)/100*Tabla1[[#This Row],[Valor Meta 2019]]</f>
        <v>9469.14</v>
      </c>
      <c r="H3140" s="40">
        <f ca="1">RANDBETWEEN(70,120)/100*Tabla1[[#This Row],[Valor Real 2019]]</f>
        <v>8048.7689999999993</v>
      </c>
    </row>
    <row r="3141" spans="2:8" x14ac:dyDescent="0.25">
      <c r="B3141" s="33" t="s">
        <v>29</v>
      </c>
      <c r="C3141" s="36" t="str">
        <f ca="1">VLOOKUP(Tabla1[[#This Row],[Cuenta]],TABLAS!$C:$D,2,0)</f>
        <v>PERSONAL</v>
      </c>
      <c r="D3141" s="33" t="s">
        <v>38</v>
      </c>
      <c r="E3141" s="39" t="str">
        <f ca="1">VLOOKUP(RANDBETWEEN(1,65),TABLAS!$B$4:$D$68,2,0)</f>
        <v>Vacaciones</v>
      </c>
      <c r="F3141" s="41">
        <f t="shared" ca="1" si="48"/>
        <v>14986</v>
      </c>
      <c r="G3141" s="41">
        <f ca="1">RANDBETWEEN(70,130)/100*Tabla1[[#This Row],[Valor Meta 2019]]</f>
        <v>15585.44</v>
      </c>
      <c r="H3141" s="40">
        <f ca="1">RANDBETWEEN(70,120)/100*Tabla1[[#This Row],[Valor Real 2019]]</f>
        <v>12000.7888</v>
      </c>
    </row>
    <row r="3142" spans="2:8" x14ac:dyDescent="0.25">
      <c r="B3142" s="33" t="s">
        <v>29</v>
      </c>
      <c r="C3142" s="36" t="str">
        <f ca="1">VLOOKUP(Tabla1[[#This Row],[Cuenta]],TABLAS!$C:$D,2,0)</f>
        <v>GESTIÓN</v>
      </c>
      <c r="D3142" s="33" t="s">
        <v>38</v>
      </c>
      <c r="E3142" s="39" t="str">
        <f ca="1">VLOOKUP(RANDBETWEEN(1,65),TABLAS!$B$4:$D$68,2,0)</f>
        <v>Arbitrios municipales</v>
      </c>
      <c r="F3142" s="41">
        <f t="shared" ref="F3142:F3205" ca="1" si="49">RANDBETWEEN(8000,30000)</f>
        <v>26432</v>
      </c>
      <c r="G3142" s="41">
        <f ca="1">RANDBETWEEN(70,130)/100*Tabla1[[#This Row],[Valor Meta 2019]]</f>
        <v>21409.920000000002</v>
      </c>
      <c r="H3142" s="40">
        <f ca="1">RANDBETWEEN(70,120)/100*Tabla1[[#This Row],[Valor Real 2019]]</f>
        <v>20125.324800000002</v>
      </c>
    </row>
    <row r="3143" spans="2:8" x14ac:dyDescent="0.25">
      <c r="B3143" s="33" t="s">
        <v>29</v>
      </c>
      <c r="C3143" s="36" t="str">
        <f ca="1">VLOOKUP(Tabla1[[#This Row],[Cuenta]],TABLAS!$C:$D,2,0)</f>
        <v>SERVICIOS DE TERCEROS</v>
      </c>
      <c r="D3143" s="33" t="s">
        <v>38</v>
      </c>
      <c r="E3143" s="39" t="str">
        <f ca="1">VLOOKUP(RANDBETWEEN(1,65),TABLAS!$B$4:$D$68,2,0)</f>
        <v>Reparaciones Vehiculos</v>
      </c>
      <c r="F3143" s="41">
        <f t="shared" ca="1" si="49"/>
        <v>26435</v>
      </c>
      <c r="G3143" s="41">
        <f ca="1">RANDBETWEEN(70,130)/100*Tabla1[[#This Row],[Valor Meta 2019]]</f>
        <v>30928.949999999997</v>
      </c>
      <c r="H3143" s="40">
        <f ca="1">RANDBETWEEN(70,120)/100*Tabla1[[#This Row],[Valor Real 2019]]</f>
        <v>25980.317999999996</v>
      </c>
    </row>
    <row r="3144" spans="2:8" x14ac:dyDescent="0.25">
      <c r="B3144" s="33" t="s">
        <v>29</v>
      </c>
      <c r="C3144" s="36" t="str">
        <f ca="1">VLOOKUP(Tabla1[[#This Row],[Cuenta]],TABLAS!$C:$D,2,0)</f>
        <v>DEPRECIACIÓN, MAQ Y EQUIPOS</v>
      </c>
      <c r="D3144" s="33" t="s">
        <v>38</v>
      </c>
      <c r="E3144" s="39" t="str">
        <f ca="1">VLOOKUP(RANDBETWEEN(1,65),TABLAS!$B$4:$D$68,2,0)</f>
        <v>Deprec.Equipo de transporte Costo</v>
      </c>
      <c r="F3144" s="41">
        <f t="shared" ca="1" si="49"/>
        <v>13456</v>
      </c>
      <c r="G3144" s="41">
        <f ca="1">RANDBETWEEN(70,130)/100*Tabla1[[#This Row],[Valor Meta 2019]]</f>
        <v>13994.24</v>
      </c>
      <c r="H3144" s="40">
        <f ca="1">RANDBETWEEN(70,120)/100*Tabla1[[#This Row],[Valor Real 2019]]</f>
        <v>16233.318399999998</v>
      </c>
    </row>
    <row r="3145" spans="2:8" x14ac:dyDescent="0.25">
      <c r="B3145" s="33" t="s">
        <v>29</v>
      </c>
      <c r="C3145" s="36" t="str">
        <f ca="1">VLOOKUP(Tabla1[[#This Row],[Cuenta]],TABLAS!$C:$D,2,0)</f>
        <v>DEPRECIACIÓN, MAQ Y EQUIPOS</v>
      </c>
      <c r="D3145" s="33" t="s">
        <v>38</v>
      </c>
      <c r="E3145" s="39" t="str">
        <f ca="1">VLOOKUP(RANDBETWEEN(1,65),TABLAS!$B$4:$D$68,2,0)</f>
        <v>Deprec.Maquinarias leasing</v>
      </c>
      <c r="F3145" s="41">
        <f t="shared" ca="1" si="49"/>
        <v>12019</v>
      </c>
      <c r="G3145" s="41">
        <f ca="1">RANDBETWEEN(70,130)/100*Tabla1[[#This Row],[Valor Meta 2019]]</f>
        <v>8533.49</v>
      </c>
      <c r="H3145" s="40">
        <f ca="1">RANDBETWEEN(70,120)/100*Tabla1[[#This Row],[Valor Real 2019]]</f>
        <v>7936.1457</v>
      </c>
    </row>
    <row r="3146" spans="2:8" x14ac:dyDescent="0.25">
      <c r="B3146" s="33" t="s">
        <v>29</v>
      </c>
      <c r="C3146" s="36" t="str">
        <f ca="1">VLOOKUP(Tabla1[[#This Row],[Cuenta]],TABLAS!$C:$D,2,0)</f>
        <v>DEPRECIACIÓN, MAQ Y EQUIPOS</v>
      </c>
      <c r="D3146" s="33" t="s">
        <v>38</v>
      </c>
      <c r="E3146" s="39" t="str">
        <f ca="1">VLOOKUP(RANDBETWEEN(1,65),TABLAS!$B$4:$D$68,2,0)</f>
        <v>Amortiz.Software Costo</v>
      </c>
      <c r="F3146" s="41">
        <f t="shared" ca="1" si="49"/>
        <v>14398</v>
      </c>
      <c r="G3146" s="41">
        <f ca="1">RANDBETWEEN(70,130)/100*Tabla1[[#This Row],[Valor Meta 2019]]</f>
        <v>14685.960000000001</v>
      </c>
      <c r="H3146" s="40">
        <f ca="1">RANDBETWEEN(70,120)/100*Tabla1[[#This Row],[Valor Real 2019]]</f>
        <v>16595.1348</v>
      </c>
    </row>
    <row r="3147" spans="2:8" x14ac:dyDescent="0.25">
      <c r="B3147" s="33" t="s">
        <v>29</v>
      </c>
      <c r="C3147" s="36" t="str">
        <f ca="1">VLOOKUP(Tabla1[[#This Row],[Cuenta]],TABLAS!$C:$D,2,0)</f>
        <v>SERVICIOS DE TERCEROS</v>
      </c>
      <c r="D3147" s="33" t="s">
        <v>39</v>
      </c>
      <c r="E3147" s="39" t="str">
        <f ca="1">VLOOKUP(RANDBETWEEN(1,65),TABLAS!$B$4:$D$68,2,0)</f>
        <v>Alquileres</v>
      </c>
      <c r="F3147" s="41">
        <f t="shared" ca="1" si="49"/>
        <v>13374</v>
      </c>
      <c r="G3147" s="41">
        <f ca="1">RANDBETWEEN(70,130)/100*Tabla1[[#This Row],[Valor Meta 2019]]</f>
        <v>16450.02</v>
      </c>
      <c r="H3147" s="40">
        <f ca="1">RANDBETWEEN(70,120)/100*Tabla1[[#This Row],[Valor Real 2019]]</f>
        <v>11515.013999999999</v>
      </c>
    </row>
    <row r="3148" spans="2:8" x14ac:dyDescent="0.25">
      <c r="B3148" s="33" t="s">
        <v>29</v>
      </c>
      <c r="C3148" s="36" t="str">
        <f ca="1">VLOOKUP(Tabla1[[#This Row],[Cuenta]],TABLAS!$C:$D,2,0)</f>
        <v>GESTIÓN</v>
      </c>
      <c r="D3148" s="33" t="s">
        <v>39</v>
      </c>
      <c r="E3148" s="39" t="str">
        <f ca="1">VLOOKUP(RANDBETWEEN(1,65),TABLAS!$B$4:$D$68,2,0)</f>
        <v>SOAT</v>
      </c>
      <c r="F3148" s="41">
        <f t="shared" ca="1" si="49"/>
        <v>27530</v>
      </c>
      <c r="G3148" s="41">
        <f ca="1">RANDBETWEEN(70,130)/100*Tabla1[[#This Row],[Valor Meta 2019]]</f>
        <v>27530</v>
      </c>
      <c r="H3148" s="40">
        <f ca="1">RANDBETWEEN(70,120)/100*Tabla1[[#This Row],[Valor Real 2019]]</f>
        <v>26428.799999999999</v>
      </c>
    </row>
    <row r="3149" spans="2:8" x14ac:dyDescent="0.25">
      <c r="B3149" s="33" t="s">
        <v>29</v>
      </c>
      <c r="C3149" s="36" t="str">
        <f ca="1">VLOOKUP(Tabla1[[#This Row],[Cuenta]],TABLAS!$C:$D,2,0)</f>
        <v>GESTIÓN</v>
      </c>
      <c r="D3149" s="33" t="s">
        <v>39</v>
      </c>
      <c r="E3149" s="39" t="str">
        <f ca="1">VLOOKUP(RANDBETWEEN(1,65),TABLAS!$B$4:$D$68,2,0)</f>
        <v>Sanciones Administra</v>
      </c>
      <c r="F3149" s="41">
        <f t="shared" ca="1" si="49"/>
        <v>11333</v>
      </c>
      <c r="G3149" s="41">
        <f ca="1">RANDBETWEEN(70,130)/100*Tabla1[[#This Row],[Valor Meta 2019]]</f>
        <v>12579.630000000001</v>
      </c>
      <c r="H3149" s="40">
        <f ca="1">RANDBETWEEN(70,120)/100*Tabla1[[#This Row],[Valor Real 2019]]</f>
        <v>12705.426300000001</v>
      </c>
    </row>
    <row r="3150" spans="2:8" x14ac:dyDescent="0.25">
      <c r="B3150" s="33" t="s">
        <v>29</v>
      </c>
      <c r="C3150" s="36" t="str">
        <f ca="1">VLOOKUP(Tabla1[[#This Row],[Cuenta]],TABLAS!$C:$D,2,0)</f>
        <v>DEPRECIACIÓN, MAQ Y EQUIPOS</v>
      </c>
      <c r="D3150" s="33" t="s">
        <v>39</v>
      </c>
      <c r="E3150" s="39" t="str">
        <f ca="1">VLOOKUP(RANDBETWEEN(1,65),TABLAS!$B$4:$D$68,2,0)</f>
        <v>Perd. med-desmedros / merma</v>
      </c>
      <c r="F3150" s="41">
        <f t="shared" ca="1" si="49"/>
        <v>13588</v>
      </c>
      <c r="G3150" s="41">
        <f ca="1">RANDBETWEEN(70,130)/100*Tabla1[[#This Row],[Valor Meta 2019]]</f>
        <v>13723.880000000001</v>
      </c>
      <c r="H3150" s="40">
        <f ca="1">RANDBETWEEN(70,120)/100*Tabla1[[#This Row],[Valor Real 2019]]</f>
        <v>12351.492000000002</v>
      </c>
    </row>
    <row r="3151" spans="2:8" x14ac:dyDescent="0.25">
      <c r="B3151" s="33" t="s">
        <v>29</v>
      </c>
      <c r="C3151" s="36" t="str">
        <f ca="1">VLOOKUP(Tabla1[[#This Row],[Cuenta]],TABLAS!$C:$D,2,0)</f>
        <v>PERSONAL</v>
      </c>
      <c r="D3151" s="33" t="s">
        <v>39</v>
      </c>
      <c r="E3151" s="39" t="str">
        <f ca="1">VLOOKUP(RANDBETWEEN(1,65),TABLAS!$B$4:$D$68,2,0)</f>
        <v>Participacion de utilidades</v>
      </c>
      <c r="F3151" s="41">
        <f t="shared" ca="1" si="49"/>
        <v>29844</v>
      </c>
      <c r="G3151" s="41">
        <f ca="1">RANDBETWEEN(70,130)/100*Tabla1[[#This Row],[Valor Meta 2019]]</f>
        <v>23278.32</v>
      </c>
      <c r="H3151" s="40">
        <f ca="1">RANDBETWEEN(70,120)/100*Tabla1[[#This Row],[Valor Real 2019]]</f>
        <v>23743.886399999999</v>
      </c>
    </row>
    <row r="3152" spans="2:8" x14ac:dyDescent="0.25">
      <c r="B3152" s="33" t="s">
        <v>29</v>
      </c>
      <c r="C3152" s="36" t="str">
        <f ca="1">VLOOKUP(Tabla1[[#This Row],[Cuenta]],TABLAS!$C:$D,2,0)</f>
        <v>SERVICIOS DE TERCEROS</v>
      </c>
      <c r="D3152" s="33" t="s">
        <v>39</v>
      </c>
      <c r="E3152" s="39" t="str">
        <f ca="1">VLOOKUP(RANDBETWEEN(1,65),TABLAS!$B$4:$D$68,2,0)</f>
        <v>Gasto de viaje</v>
      </c>
      <c r="F3152" s="41">
        <f t="shared" ca="1" si="49"/>
        <v>17888</v>
      </c>
      <c r="G3152" s="41">
        <f ca="1">RANDBETWEEN(70,130)/100*Tabla1[[#This Row],[Valor Meta 2019]]</f>
        <v>14668.16</v>
      </c>
      <c r="H3152" s="40">
        <f ca="1">RANDBETWEEN(70,120)/100*Tabla1[[#This Row],[Valor Real 2019]]</f>
        <v>13494.707200000001</v>
      </c>
    </row>
    <row r="3153" spans="2:8" x14ac:dyDescent="0.25">
      <c r="B3153" s="33" t="s">
        <v>29</v>
      </c>
      <c r="C3153" s="36" t="str">
        <f ca="1">VLOOKUP(Tabla1[[#This Row],[Cuenta]],TABLAS!$C:$D,2,0)</f>
        <v>SERVICIOS DE TERCEROS</v>
      </c>
      <c r="D3153" s="33" t="s">
        <v>39</v>
      </c>
      <c r="E3153" s="39" t="str">
        <f ca="1">VLOOKUP(RANDBETWEEN(1,65),TABLAS!$B$4:$D$68,2,0)</f>
        <v>Agua</v>
      </c>
      <c r="F3153" s="41">
        <f t="shared" ca="1" si="49"/>
        <v>26350</v>
      </c>
      <c r="G3153" s="41">
        <f ca="1">RANDBETWEEN(70,130)/100*Tabla1[[#This Row],[Valor Meta 2019]]</f>
        <v>33991.5</v>
      </c>
      <c r="H3153" s="40">
        <f ca="1">RANDBETWEEN(70,120)/100*Tabla1[[#This Row],[Valor Real 2019]]</f>
        <v>38070.480000000003</v>
      </c>
    </row>
    <row r="3154" spans="2:8" x14ac:dyDescent="0.25">
      <c r="B3154" s="33" t="s">
        <v>29</v>
      </c>
      <c r="C3154" s="36" t="str">
        <f ca="1">VLOOKUP(Tabla1[[#This Row],[Cuenta]],TABLAS!$C:$D,2,0)</f>
        <v>DEPRECIACIÓN, MAQ Y EQUIPOS</v>
      </c>
      <c r="D3154" s="33" t="s">
        <v>39</v>
      </c>
      <c r="E3154" s="39" t="str">
        <f ca="1">VLOOKUP(RANDBETWEEN(1,65),TABLAS!$B$4:$D$68,2,0)</f>
        <v>Perdida medicion activos-MercaderÝa Difer.inventar</v>
      </c>
      <c r="F3154" s="41">
        <f t="shared" ca="1" si="49"/>
        <v>21464</v>
      </c>
      <c r="G3154" s="41">
        <f ca="1">RANDBETWEEN(70,130)/100*Tabla1[[#This Row],[Valor Meta 2019]]</f>
        <v>27903.200000000001</v>
      </c>
      <c r="H3154" s="40">
        <f ca="1">RANDBETWEEN(70,120)/100*Tabla1[[#This Row],[Valor Real 2019]]</f>
        <v>32367.712</v>
      </c>
    </row>
    <row r="3155" spans="2:8" x14ac:dyDescent="0.25">
      <c r="B3155" s="33" t="s">
        <v>29</v>
      </c>
      <c r="C3155" s="36" t="str">
        <f ca="1">VLOOKUP(Tabla1[[#This Row],[Cuenta]],TABLAS!$C:$D,2,0)</f>
        <v>GESTIÓN</v>
      </c>
      <c r="D3155" s="33" t="s">
        <v>39</v>
      </c>
      <c r="E3155" s="39" t="str">
        <f ca="1">VLOOKUP(RANDBETWEEN(1,65),TABLAS!$B$4:$D$68,2,0)</f>
        <v>Otros-Gastos Reparables</v>
      </c>
      <c r="F3155" s="41">
        <f t="shared" ca="1" si="49"/>
        <v>15950</v>
      </c>
      <c r="G3155" s="41">
        <f ca="1">RANDBETWEEN(70,130)/100*Tabla1[[#This Row],[Valor Meta 2019]]</f>
        <v>19140</v>
      </c>
      <c r="H3155" s="40">
        <f ca="1">RANDBETWEEN(70,120)/100*Tabla1[[#This Row],[Valor Real 2019]]</f>
        <v>21436.800000000003</v>
      </c>
    </row>
    <row r="3156" spans="2:8" x14ac:dyDescent="0.25">
      <c r="B3156" s="33" t="s">
        <v>29</v>
      </c>
      <c r="C3156" s="36" t="str">
        <f ca="1">VLOOKUP(Tabla1[[#This Row],[Cuenta]],TABLAS!$C:$D,2,0)</f>
        <v>PERSONAL</v>
      </c>
      <c r="D3156" s="33" t="s">
        <v>39</v>
      </c>
      <c r="E3156" s="39" t="str">
        <f ca="1">VLOOKUP(RANDBETWEEN(1,65),TABLAS!$B$4:$D$68,2,0)</f>
        <v>Sueldos</v>
      </c>
      <c r="F3156" s="41">
        <f t="shared" ca="1" si="49"/>
        <v>28197</v>
      </c>
      <c r="G3156" s="41">
        <f ca="1">RANDBETWEEN(70,130)/100*Tabla1[[#This Row],[Valor Meta 2019]]</f>
        <v>36374.129999999997</v>
      </c>
      <c r="H3156" s="40">
        <f ca="1">RANDBETWEEN(70,120)/100*Tabla1[[#This Row],[Valor Real 2019]]</f>
        <v>32372.975699999999</v>
      </c>
    </row>
    <row r="3157" spans="2:8" x14ac:dyDescent="0.25">
      <c r="B3157" s="33" t="s">
        <v>29</v>
      </c>
      <c r="C3157" s="36" t="str">
        <f ca="1">VLOOKUP(Tabla1[[#This Row],[Cuenta]],TABLAS!$C:$D,2,0)</f>
        <v>SERVICIOS DE TERCEROS</v>
      </c>
      <c r="D3157" s="33" t="s">
        <v>39</v>
      </c>
      <c r="E3157" s="39" t="str">
        <f ca="1">VLOOKUP(RANDBETWEEN(1,65),TABLAS!$B$4:$D$68,2,0)</f>
        <v>Gastos por almacenaje y/o embalaje</v>
      </c>
      <c r="F3157" s="41">
        <f t="shared" ca="1" si="49"/>
        <v>16217</v>
      </c>
      <c r="G3157" s="41">
        <f ca="1">RANDBETWEEN(70,130)/100*Tabla1[[#This Row],[Valor Meta 2019]]</f>
        <v>20433.420000000002</v>
      </c>
      <c r="H3157" s="40">
        <f ca="1">RANDBETWEEN(70,120)/100*Tabla1[[#This Row],[Valor Real 2019]]</f>
        <v>14507.728200000001</v>
      </c>
    </row>
    <row r="3158" spans="2:8" x14ac:dyDescent="0.25">
      <c r="B3158" s="33" t="s">
        <v>29</v>
      </c>
      <c r="C3158" s="36" t="str">
        <f ca="1">VLOOKUP(Tabla1[[#This Row],[Cuenta]],TABLAS!$C:$D,2,0)</f>
        <v>GESTIÓN</v>
      </c>
      <c r="D3158" s="33" t="s">
        <v>39</v>
      </c>
      <c r="E3158" s="39" t="str">
        <f ca="1">VLOOKUP(RANDBETWEEN(1,65),TABLAS!$B$4:$D$68,2,0)</f>
        <v>Otros-Gastos Reparables</v>
      </c>
      <c r="F3158" s="41">
        <f t="shared" ca="1" si="49"/>
        <v>25556</v>
      </c>
      <c r="G3158" s="41">
        <f ca="1">RANDBETWEEN(70,130)/100*Tabla1[[#This Row],[Valor Meta 2019]]</f>
        <v>30156.079999999998</v>
      </c>
      <c r="H3158" s="40">
        <f ca="1">RANDBETWEEN(70,120)/100*Tabla1[[#This Row],[Valor Real 2019]]</f>
        <v>23521.742399999999</v>
      </c>
    </row>
    <row r="3159" spans="2:8" x14ac:dyDescent="0.25">
      <c r="B3159" s="33" t="s">
        <v>29</v>
      </c>
      <c r="C3159" s="36" t="str">
        <f ca="1">VLOOKUP(Tabla1[[#This Row],[Cuenta]],TABLAS!$C:$D,2,0)</f>
        <v>PERSONAL</v>
      </c>
      <c r="D3159" s="33" t="s">
        <v>39</v>
      </c>
      <c r="E3159" s="39" t="str">
        <f ca="1">VLOOKUP(RANDBETWEEN(1,65),TABLAS!$B$4:$D$68,2,0)</f>
        <v>Consumos</v>
      </c>
      <c r="F3159" s="41">
        <f t="shared" ca="1" si="49"/>
        <v>10141</v>
      </c>
      <c r="G3159" s="41">
        <f ca="1">RANDBETWEEN(70,130)/100*Tabla1[[#This Row],[Valor Meta 2019]]</f>
        <v>10850.87</v>
      </c>
      <c r="H3159" s="40">
        <f ca="1">RANDBETWEEN(70,120)/100*Tabla1[[#This Row],[Valor Real 2019]]</f>
        <v>11393.413500000001</v>
      </c>
    </row>
    <row r="3160" spans="2:8" x14ac:dyDescent="0.25">
      <c r="B3160" s="33" t="s">
        <v>29</v>
      </c>
      <c r="C3160" s="36" t="str">
        <f ca="1">VLOOKUP(Tabla1[[#This Row],[Cuenta]],TABLAS!$C:$D,2,0)</f>
        <v>GESTIÓN</v>
      </c>
      <c r="D3160" s="33" t="s">
        <v>39</v>
      </c>
      <c r="E3160" s="39" t="str">
        <f ca="1">VLOOKUP(RANDBETWEEN(1,65),TABLAS!$B$4:$D$68,2,0)</f>
        <v>Suministros diversos</v>
      </c>
      <c r="F3160" s="41">
        <f t="shared" ca="1" si="49"/>
        <v>29762</v>
      </c>
      <c r="G3160" s="41">
        <f ca="1">RANDBETWEEN(70,130)/100*Tabla1[[#This Row],[Valor Meta 2019]]</f>
        <v>31547.72</v>
      </c>
      <c r="H3160" s="40">
        <f ca="1">RANDBETWEEN(70,120)/100*Tabla1[[#This Row],[Valor Real 2019]]</f>
        <v>27131.039199999999</v>
      </c>
    </row>
    <row r="3161" spans="2:8" x14ac:dyDescent="0.25">
      <c r="B3161" s="33" t="s">
        <v>29</v>
      </c>
      <c r="C3161" s="36" t="str">
        <f ca="1">VLOOKUP(Tabla1[[#This Row],[Cuenta]],TABLAS!$C:$D,2,0)</f>
        <v>DEPRECIACIÓN, MAQ Y EQUIPOS</v>
      </c>
      <c r="D3161" s="33" t="s">
        <v>40</v>
      </c>
      <c r="E3161" s="39" t="str">
        <f ca="1">VLOOKUP(RANDBETWEEN(1,65),TABLAS!$B$4:$D$68,2,0)</f>
        <v>Deprc.Muebles y enseres leasing</v>
      </c>
      <c r="F3161" s="41">
        <f t="shared" ca="1" si="49"/>
        <v>26960</v>
      </c>
      <c r="G3161" s="41">
        <f ca="1">RANDBETWEEN(70,130)/100*Tabla1[[#This Row],[Valor Meta 2019]]</f>
        <v>30464.799999999996</v>
      </c>
      <c r="H3161" s="40">
        <f ca="1">RANDBETWEEN(70,120)/100*Tabla1[[#This Row],[Valor Real 2019]]</f>
        <v>32901.983999999997</v>
      </c>
    </row>
    <row r="3162" spans="2:8" x14ac:dyDescent="0.25">
      <c r="B3162" s="33" t="s">
        <v>29</v>
      </c>
      <c r="C3162" s="36" t="str">
        <f ca="1">VLOOKUP(Tabla1[[#This Row],[Cuenta]],TABLAS!$C:$D,2,0)</f>
        <v>PERSONAL</v>
      </c>
      <c r="D3162" s="33" t="s">
        <v>40</v>
      </c>
      <c r="E3162" s="39" t="str">
        <f ca="1">VLOOKUP(RANDBETWEEN(1,65),TABLAS!$B$4:$D$68,2,0)</f>
        <v>Uniformes</v>
      </c>
      <c r="F3162" s="41">
        <f t="shared" ca="1" si="49"/>
        <v>19005</v>
      </c>
      <c r="G3162" s="41">
        <f ca="1">RANDBETWEEN(70,130)/100*Tabla1[[#This Row],[Valor Meta 2019]]</f>
        <v>23186.1</v>
      </c>
      <c r="H3162" s="40">
        <f ca="1">RANDBETWEEN(70,120)/100*Tabla1[[#This Row],[Valor Real 2019]]</f>
        <v>20635.629000000001</v>
      </c>
    </row>
    <row r="3163" spans="2:8" x14ac:dyDescent="0.25">
      <c r="B3163" s="33" t="s">
        <v>29</v>
      </c>
      <c r="C3163" s="36" t="str">
        <f ca="1">VLOOKUP(Tabla1[[#This Row],[Cuenta]],TABLAS!$C:$D,2,0)</f>
        <v>PERSONAL</v>
      </c>
      <c r="D3163" s="33" t="s">
        <v>40</v>
      </c>
      <c r="E3163" s="39" t="str">
        <f ca="1">VLOOKUP(RANDBETWEEN(1,65),TABLAS!$B$4:$D$68,2,0)</f>
        <v>Atenciones y obsequios al personal</v>
      </c>
      <c r="F3163" s="41">
        <f t="shared" ca="1" si="49"/>
        <v>21315</v>
      </c>
      <c r="G3163" s="41">
        <f ca="1">RANDBETWEEN(70,130)/100*Tabla1[[#This Row],[Valor Meta 2019]]</f>
        <v>21954.45</v>
      </c>
      <c r="H3163" s="40">
        <f ca="1">RANDBETWEEN(70,120)/100*Tabla1[[#This Row],[Valor Real 2019]]</f>
        <v>18441.738000000001</v>
      </c>
    </row>
    <row r="3164" spans="2:8" x14ac:dyDescent="0.25">
      <c r="B3164" s="33" t="s">
        <v>29</v>
      </c>
      <c r="C3164" s="36" t="str">
        <f ca="1">VLOOKUP(Tabla1[[#This Row],[Cuenta]],TABLAS!$C:$D,2,0)</f>
        <v>GESTIÓN</v>
      </c>
      <c r="D3164" s="33" t="s">
        <v>40</v>
      </c>
      <c r="E3164" s="39" t="str">
        <f ca="1">VLOOKUP(RANDBETWEEN(1,65),TABLAS!$B$4:$D$68,2,0)</f>
        <v>Otros-Gastos Reparables</v>
      </c>
      <c r="F3164" s="41">
        <f t="shared" ca="1" si="49"/>
        <v>10323</v>
      </c>
      <c r="G3164" s="41">
        <f ca="1">RANDBETWEEN(70,130)/100*Tabla1[[#This Row],[Valor Meta 2019]]</f>
        <v>8568.09</v>
      </c>
      <c r="H3164" s="40">
        <f ca="1">RANDBETWEEN(70,120)/100*Tabla1[[#This Row],[Valor Real 2019]]</f>
        <v>6340.3865999999998</v>
      </c>
    </row>
    <row r="3165" spans="2:8" x14ac:dyDescent="0.25">
      <c r="B3165" s="33" t="s">
        <v>29</v>
      </c>
      <c r="C3165" s="36" t="str">
        <f ca="1">VLOOKUP(Tabla1[[#This Row],[Cuenta]],TABLAS!$C:$D,2,0)</f>
        <v>SERVICIOS DE TERCEROS</v>
      </c>
      <c r="D3165" s="33" t="s">
        <v>40</v>
      </c>
      <c r="E3165" s="39" t="str">
        <f ca="1">VLOOKUP(RANDBETWEEN(1,65),TABLAS!$B$4:$D$68,2,0)</f>
        <v>Flete Local</v>
      </c>
      <c r="F3165" s="41">
        <f t="shared" ca="1" si="49"/>
        <v>14301</v>
      </c>
      <c r="G3165" s="41">
        <f ca="1">RANDBETWEEN(70,130)/100*Tabla1[[#This Row],[Valor Meta 2019]]</f>
        <v>16446.149999999998</v>
      </c>
      <c r="H3165" s="40">
        <f ca="1">RANDBETWEEN(70,120)/100*Tabla1[[#This Row],[Valor Real 2019]]</f>
        <v>15459.380999999998</v>
      </c>
    </row>
    <row r="3166" spans="2:8" x14ac:dyDescent="0.25">
      <c r="B3166" s="33" t="s">
        <v>29</v>
      </c>
      <c r="C3166" s="36" t="str">
        <f ca="1">VLOOKUP(Tabla1[[#This Row],[Cuenta]],TABLAS!$C:$D,2,0)</f>
        <v>DEPRECIACIÓN, MAQ Y EQUIPOS</v>
      </c>
      <c r="D3166" s="33" t="s">
        <v>40</v>
      </c>
      <c r="E3166" s="39" t="str">
        <f ca="1">VLOOKUP(RANDBETWEEN(1,65),TABLAS!$B$4:$D$68,2,0)</f>
        <v>Perd. med-desmedros / merma</v>
      </c>
      <c r="F3166" s="41">
        <f t="shared" ca="1" si="49"/>
        <v>23368</v>
      </c>
      <c r="G3166" s="41">
        <f ca="1">RANDBETWEEN(70,130)/100*Tabla1[[#This Row],[Valor Meta 2019]]</f>
        <v>28976.32</v>
      </c>
      <c r="H3166" s="40">
        <f ca="1">RANDBETWEEN(70,120)/100*Tabla1[[#This Row],[Valor Real 2019]]</f>
        <v>23181.056</v>
      </c>
    </row>
    <row r="3167" spans="2:8" x14ac:dyDescent="0.25">
      <c r="B3167" s="33" t="s">
        <v>29</v>
      </c>
      <c r="C3167" s="36" t="str">
        <f ca="1">VLOOKUP(Tabla1[[#This Row],[Cuenta]],TABLAS!$C:$D,2,0)</f>
        <v>GESTIÓN</v>
      </c>
      <c r="D3167" s="33" t="s">
        <v>40</v>
      </c>
      <c r="E3167" s="39" t="str">
        <f ca="1">VLOOKUP(RANDBETWEEN(1,65),TABLAS!$B$4:$D$68,2,0)</f>
        <v>Seguros-Responsabilidad civil</v>
      </c>
      <c r="F3167" s="41">
        <f t="shared" ca="1" si="49"/>
        <v>28196</v>
      </c>
      <c r="G3167" s="41">
        <f ca="1">RANDBETWEEN(70,130)/100*Tabla1[[#This Row],[Valor Meta 2019]]</f>
        <v>32707.359999999997</v>
      </c>
      <c r="H3167" s="40">
        <f ca="1">RANDBETWEEN(70,120)/100*Tabla1[[#This Row],[Valor Real 2019]]</f>
        <v>38267.611199999992</v>
      </c>
    </row>
    <row r="3168" spans="2:8" x14ac:dyDescent="0.25">
      <c r="B3168" s="33" t="s">
        <v>29</v>
      </c>
      <c r="C3168" s="36" t="str">
        <f ca="1">VLOOKUP(Tabla1[[#This Row],[Cuenta]],TABLAS!$C:$D,2,0)</f>
        <v>SERVICIOS DE TERCEROS</v>
      </c>
      <c r="D3168" s="33" t="s">
        <v>40</v>
      </c>
      <c r="E3168" s="39" t="str">
        <f ca="1">VLOOKUP(RANDBETWEEN(1,65),TABLAS!$B$4:$D$68,2,0)</f>
        <v>Flete a Provincia</v>
      </c>
      <c r="F3168" s="41">
        <f t="shared" ca="1" si="49"/>
        <v>8653</v>
      </c>
      <c r="G3168" s="41">
        <f ca="1">RANDBETWEEN(70,130)/100*Tabla1[[#This Row],[Valor Meta 2019]]</f>
        <v>6403.22</v>
      </c>
      <c r="H3168" s="40">
        <f ca="1">RANDBETWEEN(70,120)/100*Tabla1[[#This Row],[Valor Real 2019]]</f>
        <v>4994.5116000000007</v>
      </c>
    </row>
    <row r="3169" spans="2:8" x14ac:dyDescent="0.25">
      <c r="B3169" s="33" t="s">
        <v>29</v>
      </c>
      <c r="C3169" s="36" t="str">
        <f ca="1">VLOOKUP(Tabla1[[#This Row],[Cuenta]],TABLAS!$C:$D,2,0)</f>
        <v>SERVICIOS DE TERCEROS</v>
      </c>
      <c r="D3169" s="33" t="s">
        <v>41</v>
      </c>
      <c r="E3169" s="39" t="str">
        <f ca="1">VLOOKUP(RANDBETWEEN(1,65),TABLAS!$B$4:$D$68,2,0)</f>
        <v>Flete a Provincia</v>
      </c>
      <c r="F3169" s="41">
        <f t="shared" ca="1" si="49"/>
        <v>24407</v>
      </c>
      <c r="G3169" s="41">
        <f ca="1">RANDBETWEEN(70,130)/100*Tabla1[[#This Row],[Valor Meta 2019]]</f>
        <v>29044.329999999998</v>
      </c>
      <c r="H3169" s="40">
        <f ca="1">RANDBETWEEN(70,120)/100*Tabla1[[#This Row],[Valor Real 2019]]</f>
        <v>21783.247499999998</v>
      </c>
    </row>
    <row r="3170" spans="2:8" x14ac:dyDescent="0.25">
      <c r="B3170" s="33" t="s">
        <v>29</v>
      </c>
      <c r="C3170" s="36" t="str">
        <f ca="1">VLOOKUP(Tabla1[[#This Row],[Cuenta]],TABLAS!$C:$D,2,0)</f>
        <v>GESTIÓN</v>
      </c>
      <c r="D3170" s="33" t="s">
        <v>41</v>
      </c>
      <c r="E3170" s="39" t="str">
        <f ca="1">VLOOKUP(RANDBETWEEN(1,65),TABLAS!$B$4:$D$68,2,0)</f>
        <v>Licencias de Sistemas</v>
      </c>
      <c r="F3170" s="41">
        <f t="shared" ca="1" si="49"/>
        <v>12283</v>
      </c>
      <c r="G3170" s="41">
        <f ca="1">RANDBETWEEN(70,130)/100*Tabla1[[#This Row],[Valor Meta 2019]]</f>
        <v>15476.58</v>
      </c>
      <c r="H3170" s="40">
        <f ca="1">RANDBETWEEN(70,120)/100*Tabla1[[#This Row],[Valor Real 2019]]</f>
        <v>17488.535399999997</v>
      </c>
    </row>
    <row r="3171" spans="2:8" x14ac:dyDescent="0.25">
      <c r="B3171" s="33" t="s">
        <v>29</v>
      </c>
      <c r="C3171" s="36" t="str">
        <f ca="1">VLOOKUP(Tabla1[[#This Row],[Cuenta]],TABLAS!$C:$D,2,0)</f>
        <v>DEPRECIACIÓN, MAQ Y EQUIPOS</v>
      </c>
      <c r="D3171" s="33" t="s">
        <v>41</v>
      </c>
      <c r="E3171" s="39" t="str">
        <f ca="1">VLOOKUP(RANDBETWEEN(1,65),TABLAS!$B$4:$D$68,2,0)</f>
        <v>Deprec. Edificaciones leasing</v>
      </c>
      <c r="F3171" s="41">
        <f t="shared" ca="1" si="49"/>
        <v>27514</v>
      </c>
      <c r="G3171" s="41">
        <f ca="1">RANDBETWEEN(70,130)/100*Tabla1[[#This Row],[Valor Meta 2019]]</f>
        <v>24762.600000000002</v>
      </c>
      <c r="H3171" s="40">
        <f ca="1">RANDBETWEEN(70,120)/100*Tabla1[[#This Row],[Valor Real 2019]]</f>
        <v>27734.112000000005</v>
      </c>
    </row>
    <row r="3172" spans="2:8" x14ac:dyDescent="0.25">
      <c r="B3172" s="33" t="s">
        <v>29</v>
      </c>
      <c r="C3172" s="36" t="str">
        <f ca="1">VLOOKUP(Tabla1[[#This Row],[Cuenta]],TABLAS!$C:$D,2,0)</f>
        <v>SERVICIOS DE TERCEROS</v>
      </c>
      <c r="D3172" s="33" t="s">
        <v>41</v>
      </c>
      <c r="E3172" s="39" t="str">
        <f ca="1">VLOOKUP(RANDBETWEEN(1,65),TABLAS!$B$4:$D$68,2,0)</f>
        <v>Servicio de montacarga</v>
      </c>
      <c r="F3172" s="41">
        <f t="shared" ca="1" si="49"/>
        <v>25211</v>
      </c>
      <c r="G3172" s="41">
        <f ca="1">RANDBETWEEN(70,130)/100*Tabla1[[#This Row],[Valor Meta 2019]]</f>
        <v>31009.53</v>
      </c>
      <c r="H3172" s="40">
        <f ca="1">RANDBETWEEN(70,120)/100*Tabla1[[#This Row],[Valor Real 2019]]</f>
        <v>32249.911199999999</v>
      </c>
    </row>
    <row r="3173" spans="2:8" x14ac:dyDescent="0.25">
      <c r="B3173" s="33" t="s">
        <v>29</v>
      </c>
      <c r="C3173" s="36" t="str">
        <f ca="1">VLOOKUP(Tabla1[[#This Row],[Cuenta]],TABLAS!$C:$D,2,0)</f>
        <v>SERVICIOS DE TERCEROS</v>
      </c>
      <c r="D3173" s="33" t="s">
        <v>41</v>
      </c>
      <c r="E3173" s="39" t="str">
        <f ca="1">VLOOKUP(RANDBETWEEN(1,65),TABLAS!$B$4:$D$68,2,0)</f>
        <v>Selección Y Eval. Pe</v>
      </c>
      <c r="F3173" s="41">
        <f t="shared" ca="1" si="49"/>
        <v>23216</v>
      </c>
      <c r="G3173" s="41">
        <f ca="1">RANDBETWEEN(70,130)/100*Tabla1[[#This Row],[Valor Meta 2019]]</f>
        <v>17412</v>
      </c>
      <c r="H3173" s="40">
        <f ca="1">RANDBETWEEN(70,120)/100*Tabla1[[#This Row],[Valor Real 2019]]</f>
        <v>20720.28</v>
      </c>
    </row>
    <row r="3174" spans="2:8" x14ac:dyDescent="0.25">
      <c r="B3174" s="33" t="s">
        <v>29</v>
      </c>
      <c r="C3174" s="36" t="str">
        <f ca="1">VLOOKUP(Tabla1[[#This Row],[Cuenta]],TABLAS!$C:$D,2,0)</f>
        <v>PERSONAL</v>
      </c>
      <c r="D3174" s="33" t="s">
        <v>41</v>
      </c>
      <c r="E3174" s="39" t="str">
        <f ca="1">VLOOKUP(RANDBETWEEN(1,65),TABLAS!$B$4:$D$68,2,0)</f>
        <v>Seguro de vida</v>
      </c>
      <c r="F3174" s="41">
        <f t="shared" ca="1" si="49"/>
        <v>26635</v>
      </c>
      <c r="G3174" s="41">
        <f ca="1">RANDBETWEEN(70,130)/100*Tabla1[[#This Row],[Valor Meta 2019]]</f>
        <v>32494.7</v>
      </c>
      <c r="H3174" s="40">
        <f ca="1">RANDBETWEEN(70,120)/100*Tabla1[[#This Row],[Valor Real 2019]]</f>
        <v>31844.806</v>
      </c>
    </row>
    <row r="3175" spans="2:8" x14ac:dyDescent="0.25">
      <c r="B3175" s="33" t="s">
        <v>29</v>
      </c>
      <c r="C3175" s="36" t="str">
        <f ca="1">VLOOKUP(Tabla1[[#This Row],[Cuenta]],TABLAS!$C:$D,2,0)</f>
        <v>DEPRECIACIÓN, MAQ Y EQUIPOS</v>
      </c>
      <c r="D3175" s="33" t="s">
        <v>42</v>
      </c>
      <c r="E3175" s="39" t="str">
        <f ca="1">VLOOKUP(RANDBETWEEN(1,65),TABLAS!$B$4:$D$68,2,0)</f>
        <v>Deprec. Edificaciones leasing</v>
      </c>
      <c r="F3175" s="41">
        <f t="shared" ca="1" si="49"/>
        <v>18922</v>
      </c>
      <c r="G3175" s="41">
        <f ca="1">RANDBETWEEN(70,130)/100*Tabla1[[#This Row],[Valor Meta 2019]]</f>
        <v>21192.640000000003</v>
      </c>
      <c r="H3175" s="40">
        <f ca="1">RANDBETWEEN(70,120)/100*Tabla1[[#This Row],[Valor Real 2019]]</f>
        <v>25431.168000000001</v>
      </c>
    </row>
    <row r="3176" spans="2:8" x14ac:dyDescent="0.25">
      <c r="B3176" s="33" t="s">
        <v>29</v>
      </c>
      <c r="C3176" s="36" t="str">
        <f ca="1">VLOOKUP(Tabla1[[#This Row],[Cuenta]],TABLAS!$C:$D,2,0)</f>
        <v>PERSONAL</v>
      </c>
      <c r="D3176" s="33" t="s">
        <v>42</v>
      </c>
      <c r="E3176" s="39" t="str">
        <f ca="1">VLOOKUP(RANDBETWEEN(1,65),TABLAS!$B$4:$D$68,2,0)</f>
        <v>Seguro de vida</v>
      </c>
      <c r="F3176" s="41">
        <f t="shared" ca="1" si="49"/>
        <v>17219</v>
      </c>
      <c r="G3176" s="41">
        <f ca="1">RANDBETWEEN(70,130)/100*Tabla1[[#This Row],[Valor Meta 2019]]</f>
        <v>14980.53</v>
      </c>
      <c r="H3176" s="40">
        <f ca="1">RANDBETWEEN(70,120)/100*Tabla1[[#This Row],[Valor Real 2019]]</f>
        <v>15429.945900000001</v>
      </c>
    </row>
    <row r="3177" spans="2:8" x14ac:dyDescent="0.25">
      <c r="B3177" s="33" t="s">
        <v>29</v>
      </c>
      <c r="C3177" s="36" t="str">
        <f ca="1">VLOOKUP(Tabla1[[#This Row],[Cuenta]],TABLAS!$C:$D,2,0)</f>
        <v>GESTIÓN</v>
      </c>
      <c r="D3177" s="33" t="s">
        <v>42</v>
      </c>
      <c r="E3177" s="39" t="str">
        <f ca="1">VLOOKUP(RANDBETWEEN(1,65),TABLAS!$B$4:$D$68,2,0)</f>
        <v>Seguros-Responsabilidad civil</v>
      </c>
      <c r="F3177" s="41">
        <f t="shared" ca="1" si="49"/>
        <v>14621</v>
      </c>
      <c r="G3177" s="41">
        <f ca="1">RANDBETWEEN(70,130)/100*Tabla1[[#This Row],[Valor Meta 2019]]</f>
        <v>18276.25</v>
      </c>
      <c r="H3177" s="40">
        <f ca="1">RANDBETWEEN(70,120)/100*Tabla1[[#This Row],[Valor Real 2019]]</f>
        <v>19738.350000000002</v>
      </c>
    </row>
    <row r="3178" spans="2:8" x14ac:dyDescent="0.25">
      <c r="B3178" s="33" t="s">
        <v>29</v>
      </c>
      <c r="C3178" s="36" t="str">
        <f ca="1">VLOOKUP(Tabla1[[#This Row],[Cuenta]],TABLAS!$C:$D,2,0)</f>
        <v>SERVICIOS DE TERCEROS</v>
      </c>
      <c r="D3178" s="33" t="s">
        <v>42</v>
      </c>
      <c r="E3178" s="39" t="str">
        <f ca="1">VLOOKUP(RANDBETWEEN(1,65),TABLAS!$B$4:$D$68,2,0)</f>
        <v>Reparaciones Vehiculos</v>
      </c>
      <c r="F3178" s="41">
        <f t="shared" ca="1" si="49"/>
        <v>19282</v>
      </c>
      <c r="G3178" s="41">
        <f ca="1">RANDBETWEEN(70,130)/100*Tabla1[[#This Row],[Valor Meta 2019]]</f>
        <v>17932.260000000002</v>
      </c>
      <c r="H3178" s="40">
        <f ca="1">RANDBETWEEN(70,120)/100*Tabla1[[#This Row],[Valor Real 2019]]</f>
        <v>15421.743600000002</v>
      </c>
    </row>
    <row r="3179" spans="2:8" x14ac:dyDescent="0.25">
      <c r="B3179" s="33" t="s">
        <v>29</v>
      </c>
      <c r="C3179" s="36" t="str">
        <f ca="1">VLOOKUP(Tabla1[[#This Row],[Cuenta]],TABLAS!$C:$D,2,0)</f>
        <v>GESTIÓN</v>
      </c>
      <c r="D3179" s="33" t="s">
        <v>42</v>
      </c>
      <c r="E3179" s="39" t="str">
        <f ca="1">VLOOKUP(RANDBETWEEN(1,65),TABLAS!$B$4:$D$68,2,0)</f>
        <v>Costo neto enajenaci¾n</v>
      </c>
      <c r="F3179" s="41">
        <f t="shared" ca="1" si="49"/>
        <v>15971</v>
      </c>
      <c r="G3179" s="41">
        <f ca="1">RANDBETWEEN(70,130)/100*Tabla1[[#This Row],[Valor Meta 2019]]</f>
        <v>13894.77</v>
      </c>
      <c r="H3179" s="40">
        <f ca="1">RANDBETWEEN(70,120)/100*Tabla1[[#This Row],[Valor Real 2019]]</f>
        <v>10698.972900000001</v>
      </c>
    </row>
    <row r="3180" spans="2:8" x14ac:dyDescent="0.25">
      <c r="B3180" s="33" t="s">
        <v>29</v>
      </c>
      <c r="C3180" s="36" t="str">
        <f ca="1">VLOOKUP(Tabla1[[#This Row],[Cuenta]],TABLAS!$C:$D,2,0)</f>
        <v>SERVICIOS DE TERCEROS</v>
      </c>
      <c r="D3180" s="33" t="s">
        <v>42</v>
      </c>
      <c r="E3180" s="39" t="str">
        <f ca="1">VLOOKUP(RANDBETWEEN(1,65),TABLAS!$B$4:$D$68,2,0)</f>
        <v>Servicios p·blicos</v>
      </c>
      <c r="F3180" s="41">
        <f t="shared" ca="1" si="49"/>
        <v>16148</v>
      </c>
      <c r="G3180" s="41">
        <f ca="1">RANDBETWEEN(70,130)/100*Tabla1[[#This Row],[Valor Meta 2019]]</f>
        <v>17601.32</v>
      </c>
      <c r="H3180" s="40">
        <f ca="1">RANDBETWEEN(70,120)/100*Tabla1[[#This Row],[Valor Real 2019]]</f>
        <v>18657.3992</v>
      </c>
    </row>
    <row r="3181" spans="2:8" x14ac:dyDescent="0.25">
      <c r="B3181" s="33" t="s">
        <v>29</v>
      </c>
      <c r="C3181" s="36" t="str">
        <f ca="1">VLOOKUP(Tabla1[[#This Row],[Cuenta]],TABLAS!$C:$D,2,0)</f>
        <v>DEPRECIACIÓN, MAQ Y EQUIPOS</v>
      </c>
      <c r="D3181" s="33" t="s">
        <v>42</v>
      </c>
      <c r="E3181" s="39" t="str">
        <f ca="1">VLOOKUP(RANDBETWEEN(1,65),TABLAS!$B$4:$D$68,2,0)</f>
        <v>Deprec.Equipos diversos Costo</v>
      </c>
      <c r="F3181" s="41">
        <f t="shared" ca="1" si="49"/>
        <v>22152</v>
      </c>
      <c r="G3181" s="41">
        <f ca="1">RANDBETWEEN(70,130)/100*Tabla1[[#This Row],[Valor Meta 2019]]</f>
        <v>28576.080000000002</v>
      </c>
      <c r="H3181" s="40">
        <f ca="1">RANDBETWEEN(70,120)/100*Tabla1[[#This Row],[Valor Real 2019]]</f>
        <v>34005.535199999998</v>
      </c>
    </row>
    <row r="3182" spans="2:8" x14ac:dyDescent="0.25">
      <c r="B3182" s="33" t="s">
        <v>29</v>
      </c>
      <c r="C3182" s="36" t="str">
        <f ca="1">VLOOKUP(Tabla1[[#This Row],[Cuenta]],TABLAS!$C:$D,2,0)</f>
        <v>SERVICIOS DE TERCEROS</v>
      </c>
      <c r="D3182" s="33" t="s">
        <v>42</v>
      </c>
      <c r="E3182" s="39" t="str">
        <f ca="1">VLOOKUP(RANDBETWEEN(1,65),TABLAS!$B$4:$D$68,2,0)</f>
        <v>Servicios p·blicos</v>
      </c>
      <c r="F3182" s="41">
        <f t="shared" ca="1" si="49"/>
        <v>28390</v>
      </c>
      <c r="G3182" s="41">
        <f ca="1">RANDBETWEEN(70,130)/100*Tabla1[[#This Row],[Valor Meta 2019]]</f>
        <v>21292.5</v>
      </c>
      <c r="H3182" s="40">
        <f ca="1">RANDBETWEEN(70,120)/100*Tabla1[[#This Row],[Valor Real 2019]]</f>
        <v>18098.625</v>
      </c>
    </row>
    <row r="3183" spans="2:8" x14ac:dyDescent="0.25">
      <c r="B3183" s="33" t="s">
        <v>29</v>
      </c>
      <c r="C3183" s="36" t="str">
        <f ca="1">VLOOKUP(Tabla1[[#This Row],[Cuenta]],TABLAS!$C:$D,2,0)</f>
        <v>DEPRECIACIÓN, MAQ Y EQUIPOS</v>
      </c>
      <c r="D3183" s="33" t="s">
        <v>42</v>
      </c>
      <c r="E3183" s="39" t="str">
        <f ca="1">VLOOKUP(RANDBETWEEN(1,65),TABLAS!$B$4:$D$68,2,0)</f>
        <v>Depre.Equipos diversos leasing</v>
      </c>
      <c r="F3183" s="41">
        <f t="shared" ca="1" si="49"/>
        <v>9464</v>
      </c>
      <c r="G3183" s="41">
        <f ca="1">RANDBETWEEN(70,130)/100*Tabla1[[#This Row],[Valor Meta 2019]]</f>
        <v>9369.36</v>
      </c>
      <c r="H3183" s="40">
        <f ca="1">RANDBETWEEN(70,120)/100*Tabla1[[#This Row],[Valor Real 2019]]</f>
        <v>6839.6328000000003</v>
      </c>
    </row>
    <row r="3184" spans="2:8" x14ac:dyDescent="0.25">
      <c r="B3184" s="33" t="s">
        <v>29</v>
      </c>
      <c r="C3184" s="36" t="str">
        <f ca="1">VLOOKUP(Tabla1[[#This Row],[Cuenta]],TABLAS!$C:$D,2,0)</f>
        <v>PERSONAL</v>
      </c>
      <c r="D3184" s="33" t="s">
        <v>42</v>
      </c>
      <c r="E3184" s="39" t="str">
        <f ca="1">VLOOKUP(RANDBETWEEN(1,65),TABLAS!$B$4:$D$68,2,0)</f>
        <v>Tickets de alimentos</v>
      </c>
      <c r="F3184" s="41">
        <f t="shared" ca="1" si="49"/>
        <v>8762</v>
      </c>
      <c r="G3184" s="41">
        <f ca="1">RANDBETWEEN(70,130)/100*Tabla1[[#This Row],[Valor Meta 2019]]</f>
        <v>11215.36</v>
      </c>
      <c r="H3184" s="40">
        <f ca="1">RANDBETWEEN(70,120)/100*Tabla1[[#This Row],[Valor Real 2019]]</f>
        <v>10766.7456</v>
      </c>
    </row>
    <row r="3185" spans="2:8" x14ac:dyDescent="0.25">
      <c r="B3185" s="33" t="s">
        <v>29</v>
      </c>
      <c r="C3185" s="36" t="str">
        <f ca="1">VLOOKUP(Tabla1[[#This Row],[Cuenta]],TABLAS!$C:$D,2,0)</f>
        <v>GESTIÓN</v>
      </c>
      <c r="D3185" s="33" t="s">
        <v>42</v>
      </c>
      <c r="E3185" s="39" t="str">
        <f ca="1">VLOOKUP(RANDBETWEEN(1,65),TABLAS!$B$4:$D$68,2,0)</f>
        <v>Seguros-vehiculos</v>
      </c>
      <c r="F3185" s="41">
        <f t="shared" ca="1" si="49"/>
        <v>27750</v>
      </c>
      <c r="G3185" s="41">
        <f ca="1">RANDBETWEEN(70,130)/100*Tabla1[[#This Row],[Valor Meta 2019]]</f>
        <v>31357.499999999996</v>
      </c>
      <c r="H3185" s="40">
        <f ca="1">RANDBETWEEN(70,120)/100*Tabla1[[#This Row],[Valor Real 2019]]</f>
        <v>23204.549999999996</v>
      </c>
    </row>
    <row r="3186" spans="2:8" x14ac:dyDescent="0.25">
      <c r="B3186" s="33" t="s">
        <v>29</v>
      </c>
      <c r="C3186" s="36" t="str">
        <f ca="1">VLOOKUP(Tabla1[[#This Row],[Cuenta]],TABLAS!$C:$D,2,0)</f>
        <v>SERVICIOS DE TERCEROS</v>
      </c>
      <c r="D3186" s="33" t="s">
        <v>42</v>
      </c>
      <c r="E3186" s="39" t="str">
        <f ca="1">VLOOKUP(RANDBETWEEN(1,65),TABLAS!$B$4:$D$68,2,0)</f>
        <v>Otros Fletes</v>
      </c>
      <c r="F3186" s="41">
        <f t="shared" ca="1" si="49"/>
        <v>11431</v>
      </c>
      <c r="G3186" s="41">
        <f ca="1">RANDBETWEEN(70,130)/100*Tabla1[[#This Row],[Valor Meta 2019]]</f>
        <v>9602.0399999999991</v>
      </c>
      <c r="H3186" s="40">
        <f ca="1">RANDBETWEEN(70,120)/100*Tabla1[[#This Row],[Valor Real 2019]]</f>
        <v>7969.6931999999988</v>
      </c>
    </row>
    <row r="3187" spans="2:8" x14ac:dyDescent="0.25">
      <c r="B3187" s="33" t="s">
        <v>29</v>
      </c>
      <c r="C3187" s="36" t="str">
        <f ca="1">VLOOKUP(Tabla1[[#This Row],[Cuenta]],TABLAS!$C:$D,2,0)</f>
        <v>DEPRECIACIÓN, MAQ Y EQUIPOS</v>
      </c>
      <c r="D3187" s="33" t="s">
        <v>42</v>
      </c>
      <c r="E3187" s="39" t="str">
        <f ca="1">VLOOKUP(RANDBETWEEN(1,65),TABLAS!$B$4:$D$68,2,0)</f>
        <v>Deprec.Equipo de computo leasing</v>
      </c>
      <c r="F3187" s="41">
        <f t="shared" ca="1" si="49"/>
        <v>17691</v>
      </c>
      <c r="G3187" s="41">
        <f ca="1">RANDBETWEEN(70,130)/100*Tabla1[[#This Row],[Valor Meta 2019]]</f>
        <v>20167.739999999998</v>
      </c>
      <c r="H3187" s="40">
        <f ca="1">RANDBETWEEN(70,120)/100*Tabla1[[#This Row],[Valor Real 2019]]</f>
        <v>23394.578399999995</v>
      </c>
    </row>
    <row r="3188" spans="2:8" x14ac:dyDescent="0.25">
      <c r="B3188" s="33" t="s">
        <v>29</v>
      </c>
      <c r="C3188" s="36" t="str">
        <f ca="1">VLOOKUP(Tabla1[[#This Row],[Cuenta]],TABLAS!$C:$D,2,0)</f>
        <v>SERVICIOS DE TERCEROS</v>
      </c>
      <c r="D3188" s="33" t="s">
        <v>42</v>
      </c>
      <c r="E3188" s="39" t="str">
        <f ca="1">VLOOKUP(RANDBETWEEN(1,65),TABLAS!$B$4:$D$68,2,0)</f>
        <v>Servicio de montacarga</v>
      </c>
      <c r="F3188" s="41">
        <f t="shared" ca="1" si="49"/>
        <v>21133</v>
      </c>
      <c r="G3188" s="41">
        <f ca="1">RANDBETWEEN(70,130)/100*Tabla1[[#This Row],[Valor Meta 2019]]</f>
        <v>26416.25</v>
      </c>
      <c r="H3188" s="40">
        <f ca="1">RANDBETWEEN(70,120)/100*Tabla1[[#This Row],[Valor Real 2019]]</f>
        <v>30378.687499999996</v>
      </c>
    </row>
    <row r="3189" spans="2:8" x14ac:dyDescent="0.25">
      <c r="B3189" s="33" t="s">
        <v>29</v>
      </c>
      <c r="C3189" s="36" t="str">
        <f ca="1">VLOOKUP(Tabla1[[#This Row],[Cuenta]],TABLAS!$C:$D,2,0)</f>
        <v>PERSONAL</v>
      </c>
      <c r="D3189" s="33" t="s">
        <v>42</v>
      </c>
      <c r="E3189" s="39" t="str">
        <f ca="1">VLOOKUP(RANDBETWEEN(1,65),TABLAS!$B$4:$D$68,2,0)</f>
        <v>Indemnizacion Despido Arbitrario</v>
      </c>
      <c r="F3189" s="41">
        <f t="shared" ca="1" si="49"/>
        <v>16609</v>
      </c>
      <c r="G3189" s="41">
        <f ca="1">RANDBETWEEN(70,130)/100*Tabla1[[#This Row],[Valor Meta 2019]]</f>
        <v>12622.84</v>
      </c>
      <c r="H3189" s="40">
        <f ca="1">RANDBETWEEN(70,120)/100*Tabla1[[#This Row],[Valor Real 2019]]</f>
        <v>14768.7228</v>
      </c>
    </row>
    <row r="3190" spans="2:8" x14ac:dyDescent="0.25">
      <c r="B3190" s="33" t="s">
        <v>29</v>
      </c>
      <c r="C3190" s="36" t="str">
        <f ca="1">VLOOKUP(Tabla1[[#This Row],[Cuenta]],TABLAS!$C:$D,2,0)</f>
        <v>PERSONAL</v>
      </c>
      <c r="D3190" s="33" t="s">
        <v>43</v>
      </c>
      <c r="E3190" s="39" t="str">
        <f ca="1">VLOOKUP(RANDBETWEEN(1,65),TABLAS!$B$4:$D$68,2,0)</f>
        <v>SCTR-Seg complemntario trabajo de riesgo</v>
      </c>
      <c r="F3190" s="41">
        <f t="shared" ca="1" si="49"/>
        <v>28017</v>
      </c>
      <c r="G3190" s="41">
        <f ca="1">RANDBETWEEN(70,130)/100*Tabla1[[#This Row],[Valor Meta 2019]]</f>
        <v>31379.040000000005</v>
      </c>
      <c r="H3190" s="40">
        <f ca="1">RANDBETWEEN(70,120)/100*Tabla1[[#This Row],[Valor Real 2019]]</f>
        <v>22279.118400000003</v>
      </c>
    </row>
    <row r="3191" spans="2:8" x14ac:dyDescent="0.25">
      <c r="B3191" s="33" t="s">
        <v>29</v>
      </c>
      <c r="C3191" s="36" t="str">
        <f ca="1">VLOOKUP(Tabla1[[#This Row],[Cuenta]],TABLAS!$C:$D,2,0)</f>
        <v>PERSONAL</v>
      </c>
      <c r="D3191" s="33" t="s">
        <v>43</v>
      </c>
      <c r="E3191" s="39" t="str">
        <f ca="1">VLOOKUP(RANDBETWEEN(1,65),TABLAS!$B$4:$D$68,2,0)</f>
        <v>ESSALUD-RÚgimen de prestaciones de salud</v>
      </c>
      <c r="F3191" s="41">
        <f t="shared" ca="1" si="49"/>
        <v>27961</v>
      </c>
      <c r="G3191" s="41">
        <f ca="1">RANDBETWEEN(70,130)/100*Tabla1[[#This Row],[Valor Meta 2019]]</f>
        <v>24885.29</v>
      </c>
      <c r="H3191" s="40">
        <f ca="1">RANDBETWEEN(70,120)/100*Tabla1[[#This Row],[Valor Real 2019]]</f>
        <v>22645.6139</v>
      </c>
    </row>
    <row r="3192" spans="2:8" x14ac:dyDescent="0.25">
      <c r="B3192" s="33" t="s">
        <v>29</v>
      </c>
      <c r="C3192" s="36" t="str">
        <f ca="1">VLOOKUP(Tabla1[[#This Row],[Cuenta]],TABLAS!$C:$D,2,0)</f>
        <v>SERVICIOS DE TERCEROS</v>
      </c>
      <c r="D3192" s="33" t="s">
        <v>43</v>
      </c>
      <c r="E3192" s="39" t="str">
        <f ca="1">VLOOKUP(RANDBETWEEN(1,65),TABLAS!$B$4:$D$68,2,0)</f>
        <v>Energia Electrica</v>
      </c>
      <c r="F3192" s="41">
        <f t="shared" ca="1" si="49"/>
        <v>14007</v>
      </c>
      <c r="G3192" s="41">
        <f ca="1">RANDBETWEEN(70,130)/100*Tabla1[[#This Row],[Valor Meta 2019]]</f>
        <v>12186.09</v>
      </c>
      <c r="H3192" s="40">
        <f ca="1">RANDBETWEEN(70,120)/100*Tabla1[[#This Row],[Valor Real 2019]]</f>
        <v>11576.7855</v>
      </c>
    </row>
    <row r="3193" spans="2:8" x14ac:dyDescent="0.25">
      <c r="B3193" s="33" t="s">
        <v>29</v>
      </c>
      <c r="C3193" s="36" t="str">
        <f ca="1">VLOOKUP(Tabla1[[#This Row],[Cuenta]],TABLAS!$C:$D,2,0)</f>
        <v>SERVICIOS DE TERCEROS</v>
      </c>
      <c r="D3193" s="33" t="s">
        <v>43</v>
      </c>
      <c r="E3193" s="39" t="str">
        <f ca="1">VLOOKUP(RANDBETWEEN(1,65),TABLAS!$B$4:$D$68,2,0)</f>
        <v>Vigilancia</v>
      </c>
      <c r="F3193" s="41">
        <f t="shared" ca="1" si="49"/>
        <v>25968</v>
      </c>
      <c r="G3193" s="41">
        <f ca="1">RANDBETWEEN(70,130)/100*Tabla1[[#This Row],[Valor Meta 2019]]</f>
        <v>24929.279999999999</v>
      </c>
      <c r="H3193" s="40">
        <f ca="1">RANDBETWEEN(70,120)/100*Tabla1[[#This Row],[Valor Real 2019]]</f>
        <v>28419.379199999996</v>
      </c>
    </row>
    <row r="3194" spans="2:8" x14ac:dyDescent="0.25">
      <c r="B3194" s="33" t="s">
        <v>29</v>
      </c>
      <c r="C3194" s="36" t="str">
        <f ca="1">VLOOKUP(Tabla1[[#This Row],[Cuenta]],TABLAS!$C:$D,2,0)</f>
        <v>PERSONAL</v>
      </c>
      <c r="D3194" s="33" t="s">
        <v>43</v>
      </c>
      <c r="E3194" s="39" t="str">
        <f ca="1">VLOOKUP(RANDBETWEEN(1,65),TABLAS!$B$4:$D$68,2,0)</f>
        <v>Incentivo por cese</v>
      </c>
      <c r="F3194" s="41">
        <f t="shared" ca="1" si="49"/>
        <v>26193</v>
      </c>
      <c r="G3194" s="41">
        <f ca="1">RANDBETWEEN(70,130)/100*Tabla1[[#This Row],[Valor Meta 2019]]</f>
        <v>19644.75</v>
      </c>
      <c r="H3194" s="40">
        <f ca="1">RANDBETWEEN(70,120)/100*Tabla1[[#This Row],[Valor Real 2019]]</f>
        <v>17680.275000000001</v>
      </c>
    </row>
    <row r="3195" spans="2:8" x14ac:dyDescent="0.25">
      <c r="B3195" s="33" t="s">
        <v>29</v>
      </c>
      <c r="C3195" s="36" t="str">
        <f ca="1">VLOOKUP(Tabla1[[#This Row],[Cuenta]],TABLAS!$C:$D,2,0)</f>
        <v>GESTIÓN</v>
      </c>
      <c r="D3195" s="33" t="s">
        <v>43</v>
      </c>
      <c r="E3195" s="39" t="str">
        <f ca="1">VLOOKUP(RANDBETWEEN(1,65),TABLAS!$B$4:$D$68,2,0)</f>
        <v>Suministros diversos</v>
      </c>
      <c r="F3195" s="41">
        <f t="shared" ca="1" si="49"/>
        <v>13441</v>
      </c>
      <c r="G3195" s="41">
        <f ca="1">RANDBETWEEN(70,130)/100*Tabla1[[#This Row],[Valor Meta 2019]]</f>
        <v>13037.77</v>
      </c>
      <c r="H3195" s="40">
        <f ca="1">RANDBETWEEN(70,120)/100*Tabla1[[#This Row],[Valor Real 2019]]</f>
        <v>12516.2592</v>
      </c>
    </row>
    <row r="3196" spans="2:8" x14ac:dyDescent="0.25">
      <c r="B3196" s="33" t="s">
        <v>29</v>
      </c>
      <c r="C3196" s="36" t="str">
        <f ca="1">VLOOKUP(Tabla1[[#This Row],[Cuenta]],TABLAS!$C:$D,2,0)</f>
        <v>DEPRECIACIÓN, MAQ Y EQUIPOS</v>
      </c>
      <c r="D3196" s="33" t="s">
        <v>43</v>
      </c>
      <c r="E3196" s="39" t="str">
        <f ca="1">VLOOKUP(RANDBETWEEN(1,65),TABLAS!$B$4:$D$68,2,0)</f>
        <v>Deprec.Equipos diversos Costo</v>
      </c>
      <c r="F3196" s="41">
        <f t="shared" ca="1" si="49"/>
        <v>22696</v>
      </c>
      <c r="G3196" s="41">
        <f ca="1">RANDBETWEEN(70,130)/100*Tabla1[[#This Row],[Valor Meta 2019]]</f>
        <v>21561.200000000001</v>
      </c>
      <c r="H3196" s="40">
        <f ca="1">RANDBETWEEN(70,120)/100*Tabla1[[#This Row],[Valor Real 2019]]</f>
        <v>25442.216</v>
      </c>
    </row>
    <row r="3197" spans="2:8" x14ac:dyDescent="0.25">
      <c r="B3197" s="33" t="s">
        <v>29</v>
      </c>
      <c r="C3197" s="36" t="str">
        <f ca="1">VLOOKUP(Tabla1[[#This Row],[Cuenta]],TABLAS!$C:$D,2,0)</f>
        <v>GESTIÓN</v>
      </c>
      <c r="D3197" s="33" t="s">
        <v>43</v>
      </c>
      <c r="E3197" s="39" t="str">
        <f ca="1">VLOOKUP(RANDBETWEEN(1,65),TABLAS!$B$4:$D$68,2,0)</f>
        <v>Otros-Gastos Reparables</v>
      </c>
      <c r="F3197" s="41">
        <f t="shared" ca="1" si="49"/>
        <v>22719</v>
      </c>
      <c r="G3197" s="41">
        <f ca="1">RANDBETWEEN(70,130)/100*Tabla1[[#This Row],[Valor Meta 2019]]</f>
        <v>29307.510000000002</v>
      </c>
      <c r="H3197" s="40">
        <f ca="1">RANDBETWEEN(70,120)/100*Tabla1[[#This Row],[Valor Real 2019]]</f>
        <v>28721.359800000002</v>
      </c>
    </row>
    <row r="3198" spans="2:8" x14ac:dyDescent="0.25">
      <c r="B3198" s="33" t="s">
        <v>1</v>
      </c>
      <c r="C3198" s="36" t="str">
        <f ca="1">VLOOKUP(Tabla1[[#This Row],[Cuenta]],TABLAS!$C:$D,2,0)</f>
        <v>DEPRECIACIÓN, MAQ Y EQUIPOS</v>
      </c>
      <c r="D3198" s="33" t="s">
        <v>38</v>
      </c>
      <c r="E3198" s="39" t="str">
        <f ca="1">VLOOKUP(RANDBETWEEN(1,65),TABLAS!$B$4:$D$68,2,0)</f>
        <v>Deprec.Equipos diversos Costo</v>
      </c>
      <c r="F3198" s="41">
        <f t="shared" ca="1" si="49"/>
        <v>17468</v>
      </c>
      <c r="G3198" s="41">
        <f ca="1">RANDBETWEEN(70,130)/100*Tabla1[[#This Row],[Valor Meta 2019]]</f>
        <v>20961.599999999999</v>
      </c>
      <c r="H3198" s="40">
        <f ca="1">RANDBETWEEN(70,120)/100*Tabla1[[#This Row],[Valor Real 2019]]</f>
        <v>20123.135999999999</v>
      </c>
    </row>
    <row r="3199" spans="2:8" x14ac:dyDescent="0.25">
      <c r="B3199" s="33" t="s">
        <v>1</v>
      </c>
      <c r="C3199" s="36" t="str">
        <f ca="1">VLOOKUP(Tabla1[[#This Row],[Cuenta]],TABLAS!$C:$D,2,0)</f>
        <v>SERVICIOS DE TERCEROS</v>
      </c>
      <c r="D3199" s="33" t="s">
        <v>38</v>
      </c>
      <c r="E3199" s="39" t="str">
        <f ca="1">VLOOKUP(RANDBETWEEN(1,65),TABLAS!$B$4:$D$68,2,0)</f>
        <v>Flete a Provincia</v>
      </c>
      <c r="F3199" s="41">
        <f t="shared" ca="1" si="49"/>
        <v>21886</v>
      </c>
      <c r="G3199" s="41">
        <f ca="1">RANDBETWEEN(70,130)/100*Tabla1[[#This Row],[Valor Meta 2019]]</f>
        <v>24074.600000000002</v>
      </c>
      <c r="H3199" s="40">
        <f ca="1">RANDBETWEEN(70,120)/100*Tabla1[[#This Row],[Valor Real 2019]]</f>
        <v>28167.281999999999</v>
      </c>
    </row>
    <row r="3200" spans="2:8" x14ac:dyDescent="0.25">
      <c r="B3200" s="33" t="s">
        <v>1</v>
      </c>
      <c r="C3200" s="36" t="str">
        <f ca="1">VLOOKUP(Tabla1[[#This Row],[Cuenta]],TABLAS!$C:$D,2,0)</f>
        <v>PERSONAL</v>
      </c>
      <c r="D3200" s="33" t="s">
        <v>38</v>
      </c>
      <c r="E3200" s="39" t="str">
        <f ca="1">VLOOKUP(RANDBETWEEN(1,65),TABLAS!$B$4:$D$68,2,0)</f>
        <v>Seguro de vida</v>
      </c>
      <c r="F3200" s="41">
        <f t="shared" ca="1" si="49"/>
        <v>27024</v>
      </c>
      <c r="G3200" s="41">
        <f ca="1">RANDBETWEEN(70,130)/100*Tabla1[[#This Row],[Valor Meta 2019]]</f>
        <v>25672.799999999999</v>
      </c>
      <c r="H3200" s="40">
        <f ca="1">RANDBETWEEN(70,120)/100*Tabla1[[#This Row],[Valor Real 2019]]</f>
        <v>23105.52</v>
      </c>
    </row>
    <row r="3201" spans="2:8" x14ac:dyDescent="0.25">
      <c r="B3201" s="33" t="s">
        <v>1</v>
      </c>
      <c r="C3201" s="36" t="str">
        <f ca="1">VLOOKUP(Tabla1[[#This Row],[Cuenta]],TABLAS!$C:$D,2,0)</f>
        <v>DEPRECIACIÓN, MAQ Y EQUIPOS</v>
      </c>
      <c r="D3201" s="33" t="s">
        <v>38</v>
      </c>
      <c r="E3201" s="39" t="str">
        <f ca="1">VLOOKUP(RANDBETWEEN(1,65),TABLAS!$B$4:$D$68,2,0)</f>
        <v>Perdida medicion activos-MercaderÝa Difer.inventar</v>
      </c>
      <c r="F3201" s="41">
        <f t="shared" ca="1" si="49"/>
        <v>24232</v>
      </c>
      <c r="G3201" s="41">
        <f ca="1">RANDBETWEEN(70,130)/100*Tabla1[[#This Row],[Valor Meta 2019]]</f>
        <v>22293.440000000002</v>
      </c>
      <c r="H3201" s="40">
        <f ca="1">RANDBETWEEN(70,120)/100*Tabla1[[#This Row],[Valor Real 2019]]</f>
        <v>21624.6368</v>
      </c>
    </row>
    <row r="3202" spans="2:8" x14ac:dyDescent="0.25">
      <c r="B3202" s="33" t="s">
        <v>1</v>
      </c>
      <c r="C3202" s="36" t="str">
        <f ca="1">VLOOKUP(Tabla1[[#This Row],[Cuenta]],TABLAS!$C:$D,2,0)</f>
        <v>PERSONAL</v>
      </c>
      <c r="D3202" s="33" t="s">
        <v>38</v>
      </c>
      <c r="E3202" s="39" t="str">
        <f ca="1">VLOOKUP(RANDBETWEEN(1,65),TABLAS!$B$4:$D$68,2,0)</f>
        <v>Participacion de utilidades</v>
      </c>
      <c r="F3202" s="41">
        <f t="shared" ca="1" si="49"/>
        <v>9114</v>
      </c>
      <c r="G3202" s="41">
        <f ca="1">RANDBETWEEN(70,130)/100*Tabla1[[#This Row],[Valor Meta 2019]]</f>
        <v>10936.8</v>
      </c>
      <c r="H3202" s="40">
        <f ca="1">RANDBETWEEN(70,120)/100*Tabla1[[#This Row],[Valor Real 2019]]</f>
        <v>11374.271999999999</v>
      </c>
    </row>
    <row r="3203" spans="2:8" x14ac:dyDescent="0.25">
      <c r="B3203" s="33" t="s">
        <v>1</v>
      </c>
      <c r="C3203" s="36" t="str">
        <f ca="1">VLOOKUP(Tabla1[[#This Row],[Cuenta]],TABLAS!$C:$D,2,0)</f>
        <v>DEPRECIACIÓN, MAQ Y EQUIPOS</v>
      </c>
      <c r="D3203" s="33" t="s">
        <v>38</v>
      </c>
      <c r="E3203" s="39" t="str">
        <f ca="1">VLOOKUP(RANDBETWEEN(1,65),TABLAS!$B$4:$D$68,2,0)</f>
        <v>Deprec.Maquinarias leasing</v>
      </c>
      <c r="F3203" s="41">
        <f t="shared" ca="1" si="49"/>
        <v>11787</v>
      </c>
      <c r="G3203" s="41">
        <f ca="1">RANDBETWEEN(70,130)/100*Tabla1[[#This Row],[Valor Meta 2019]]</f>
        <v>8604.51</v>
      </c>
      <c r="H3203" s="40">
        <f ca="1">RANDBETWEEN(70,120)/100*Tabla1[[#This Row],[Valor Real 2019]]</f>
        <v>6711.5178000000005</v>
      </c>
    </row>
    <row r="3204" spans="2:8" x14ac:dyDescent="0.25">
      <c r="B3204" s="33" t="s">
        <v>1</v>
      </c>
      <c r="C3204" s="36" t="str">
        <f ca="1">VLOOKUP(Tabla1[[#This Row],[Cuenta]],TABLAS!$C:$D,2,0)</f>
        <v>SERVICIOS DE TERCEROS</v>
      </c>
      <c r="D3204" s="33" t="s">
        <v>39</v>
      </c>
      <c r="E3204" s="39" t="str">
        <f ca="1">VLOOKUP(RANDBETWEEN(1,65),TABLAS!$B$4:$D$68,2,0)</f>
        <v>Estibas</v>
      </c>
      <c r="F3204" s="41">
        <f t="shared" ca="1" si="49"/>
        <v>12612</v>
      </c>
      <c r="G3204" s="41">
        <f ca="1">RANDBETWEEN(70,130)/100*Tabla1[[#This Row],[Valor Meta 2019]]</f>
        <v>14629.919999999998</v>
      </c>
      <c r="H3204" s="40">
        <f ca="1">RANDBETWEEN(70,120)/100*Tabla1[[#This Row],[Valor Real 2019]]</f>
        <v>12581.731199999998</v>
      </c>
    </row>
    <row r="3205" spans="2:8" x14ac:dyDescent="0.25">
      <c r="B3205" s="33" t="s">
        <v>1</v>
      </c>
      <c r="C3205" s="36" t="str">
        <f ca="1">VLOOKUP(Tabla1[[#This Row],[Cuenta]],TABLAS!$C:$D,2,0)</f>
        <v>SERVICIOS DE TERCEROS</v>
      </c>
      <c r="D3205" s="33" t="s">
        <v>39</v>
      </c>
      <c r="E3205" s="39" t="str">
        <f ca="1">VLOOKUP(RANDBETWEEN(1,65),TABLAS!$B$4:$D$68,2,0)</f>
        <v>Servicios p·blicos</v>
      </c>
      <c r="F3205" s="41">
        <f t="shared" ca="1" si="49"/>
        <v>14400</v>
      </c>
      <c r="G3205" s="41">
        <f ca="1">RANDBETWEEN(70,130)/100*Tabla1[[#This Row],[Valor Meta 2019]]</f>
        <v>11232</v>
      </c>
      <c r="H3205" s="40">
        <f ca="1">RANDBETWEEN(70,120)/100*Tabla1[[#This Row],[Valor Real 2019]]</f>
        <v>11344.32</v>
      </c>
    </row>
    <row r="3206" spans="2:8" x14ac:dyDescent="0.25">
      <c r="B3206" s="33" t="s">
        <v>1</v>
      </c>
      <c r="C3206" s="36" t="str">
        <f ca="1">VLOOKUP(Tabla1[[#This Row],[Cuenta]],TABLAS!$C:$D,2,0)</f>
        <v>SERVICIOS DE TERCEROS</v>
      </c>
      <c r="D3206" s="33" t="s">
        <v>39</v>
      </c>
      <c r="E3206" s="39" t="str">
        <f ca="1">VLOOKUP(RANDBETWEEN(1,65),TABLAS!$B$4:$D$68,2,0)</f>
        <v>Vigilancia</v>
      </c>
      <c r="F3206" s="41">
        <f t="shared" ref="F3206:F3269" ca="1" si="50">RANDBETWEEN(8000,30000)</f>
        <v>24646</v>
      </c>
      <c r="G3206" s="41">
        <f ca="1">RANDBETWEEN(70,130)/100*Tabla1[[#This Row],[Valor Meta 2019]]</f>
        <v>19470.34</v>
      </c>
      <c r="H3206" s="40">
        <f ca="1">RANDBETWEEN(70,120)/100*Tabla1[[#This Row],[Valor Real 2019]]</f>
        <v>22780.2978</v>
      </c>
    </row>
    <row r="3207" spans="2:8" x14ac:dyDescent="0.25">
      <c r="B3207" s="33" t="s">
        <v>1</v>
      </c>
      <c r="C3207" s="36" t="str">
        <f ca="1">VLOOKUP(Tabla1[[#This Row],[Cuenta]],TABLAS!$C:$D,2,0)</f>
        <v>DEPRECIACIÓN, MAQ Y EQUIPOS</v>
      </c>
      <c r="D3207" s="33" t="s">
        <v>39</v>
      </c>
      <c r="E3207" s="39" t="str">
        <f ca="1">VLOOKUP(RANDBETWEEN(1,65),TABLAS!$B$4:$D$68,2,0)</f>
        <v>Deprc.Muebles y enseres leasing</v>
      </c>
      <c r="F3207" s="41">
        <f t="shared" ca="1" si="50"/>
        <v>12279</v>
      </c>
      <c r="G3207" s="41">
        <f ca="1">RANDBETWEEN(70,130)/100*Tabla1[[#This Row],[Valor Meta 2019]]</f>
        <v>12279</v>
      </c>
      <c r="H3207" s="40">
        <f ca="1">RANDBETWEEN(70,120)/100*Tabla1[[#This Row],[Valor Real 2019]]</f>
        <v>9700.41</v>
      </c>
    </row>
    <row r="3208" spans="2:8" x14ac:dyDescent="0.25">
      <c r="B3208" s="33" t="s">
        <v>1</v>
      </c>
      <c r="C3208" s="36" t="str">
        <f ca="1">VLOOKUP(Tabla1[[#This Row],[Cuenta]],TABLAS!$C:$D,2,0)</f>
        <v>SERVICIOS DE TERCEROS</v>
      </c>
      <c r="D3208" s="33" t="s">
        <v>39</v>
      </c>
      <c r="E3208" s="39" t="str">
        <f ca="1">VLOOKUP(RANDBETWEEN(1,65),TABLAS!$B$4:$D$68,2,0)</f>
        <v>Otros Fletes</v>
      </c>
      <c r="F3208" s="41">
        <f t="shared" ca="1" si="50"/>
        <v>21582</v>
      </c>
      <c r="G3208" s="41">
        <f ca="1">RANDBETWEEN(70,130)/100*Tabla1[[#This Row],[Valor Meta 2019]]</f>
        <v>25466.76</v>
      </c>
      <c r="H3208" s="40">
        <f ca="1">RANDBETWEEN(70,120)/100*Tabla1[[#This Row],[Valor Real 2019]]</f>
        <v>20882.743199999997</v>
      </c>
    </row>
    <row r="3209" spans="2:8" x14ac:dyDescent="0.25">
      <c r="B3209" s="33" t="s">
        <v>1</v>
      </c>
      <c r="C3209" s="36" t="str">
        <f ca="1">VLOOKUP(Tabla1[[#This Row],[Cuenta]],TABLAS!$C:$D,2,0)</f>
        <v>DEPRECIACIÓN, MAQ Y EQUIPOS</v>
      </c>
      <c r="D3209" s="33" t="s">
        <v>39</v>
      </c>
      <c r="E3209" s="39" t="str">
        <f ca="1">VLOOKUP(RANDBETWEEN(1,65),TABLAS!$B$4:$D$68,2,0)</f>
        <v>Perd. med-desmedros / merma</v>
      </c>
      <c r="F3209" s="41">
        <f t="shared" ca="1" si="50"/>
        <v>15496</v>
      </c>
      <c r="G3209" s="41">
        <f ca="1">RANDBETWEEN(70,130)/100*Tabla1[[#This Row],[Valor Meta 2019]]</f>
        <v>16580.72</v>
      </c>
      <c r="H3209" s="40">
        <f ca="1">RANDBETWEEN(70,120)/100*Tabla1[[#This Row],[Valor Real 2019]]</f>
        <v>12269.732800000002</v>
      </c>
    </row>
    <row r="3210" spans="2:8" x14ac:dyDescent="0.25">
      <c r="B3210" s="33" t="s">
        <v>1</v>
      </c>
      <c r="C3210" s="36" t="str">
        <f ca="1">VLOOKUP(Tabla1[[#This Row],[Cuenta]],TABLAS!$C:$D,2,0)</f>
        <v>SERVICIOS DE TERCEROS</v>
      </c>
      <c r="D3210" s="33" t="s">
        <v>39</v>
      </c>
      <c r="E3210" s="39" t="str">
        <f ca="1">VLOOKUP(RANDBETWEEN(1,65),TABLAS!$B$4:$D$68,2,0)</f>
        <v>Gasto de viaje</v>
      </c>
      <c r="F3210" s="41">
        <f t="shared" ca="1" si="50"/>
        <v>19423</v>
      </c>
      <c r="G3210" s="41">
        <f ca="1">RANDBETWEEN(70,130)/100*Tabla1[[#This Row],[Valor Meta 2019]]</f>
        <v>15732.630000000001</v>
      </c>
      <c r="H3210" s="40">
        <f ca="1">RANDBETWEEN(70,120)/100*Tabla1[[#This Row],[Valor Real 2019]]</f>
        <v>11956.7988</v>
      </c>
    </row>
    <row r="3211" spans="2:8" x14ac:dyDescent="0.25">
      <c r="B3211" s="33" t="s">
        <v>1</v>
      </c>
      <c r="C3211" s="36" t="str">
        <f ca="1">VLOOKUP(Tabla1[[#This Row],[Cuenta]],TABLAS!$C:$D,2,0)</f>
        <v>PERSONAL</v>
      </c>
      <c r="D3211" s="33" t="s">
        <v>39</v>
      </c>
      <c r="E3211" s="39" t="str">
        <f ca="1">VLOOKUP(RANDBETWEEN(1,65),TABLAS!$B$4:$D$68,2,0)</f>
        <v>Consumos</v>
      </c>
      <c r="F3211" s="41">
        <f t="shared" ca="1" si="50"/>
        <v>20925</v>
      </c>
      <c r="G3211" s="41">
        <f ca="1">RANDBETWEEN(70,130)/100*Tabla1[[#This Row],[Valor Meta 2019]]</f>
        <v>20506.5</v>
      </c>
      <c r="H3211" s="40">
        <f ca="1">RANDBETWEEN(70,120)/100*Tabla1[[#This Row],[Valor Real 2019]]</f>
        <v>14559.615</v>
      </c>
    </row>
    <row r="3212" spans="2:8" x14ac:dyDescent="0.25">
      <c r="B3212" s="33" t="s">
        <v>1</v>
      </c>
      <c r="C3212" s="36" t="str">
        <f ca="1">VLOOKUP(Tabla1[[#This Row],[Cuenta]],TABLAS!$C:$D,2,0)</f>
        <v>SERVICIOS DE TERCEROS</v>
      </c>
      <c r="D3212" s="33" t="s">
        <v>39</v>
      </c>
      <c r="E3212" s="39" t="str">
        <f ca="1">VLOOKUP(RANDBETWEEN(1,65),TABLAS!$B$4:$D$68,2,0)</f>
        <v>Gtos.reclamos de clientes</v>
      </c>
      <c r="F3212" s="41">
        <f t="shared" ca="1" si="50"/>
        <v>27080</v>
      </c>
      <c r="G3212" s="41">
        <f ca="1">RANDBETWEEN(70,130)/100*Tabla1[[#This Row],[Valor Meta 2019]]</f>
        <v>20310</v>
      </c>
      <c r="H3212" s="40">
        <f ca="1">RANDBETWEEN(70,120)/100*Tabla1[[#This Row],[Valor Real 2019]]</f>
        <v>20919.3</v>
      </c>
    </row>
    <row r="3213" spans="2:8" x14ac:dyDescent="0.25">
      <c r="B3213" s="33" t="s">
        <v>1</v>
      </c>
      <c r="C3213" s="36" t="str">
        <f ca="1">VLOOKUP(Tabla1[[#This Row],[Cuenta]],TABLAS!$C:$D,2,0)</f>
        <v>SERVICIOS DE TERCEROS</v>
      </c>
      <c r="D3213" s="33" t="s">
        <v>39</v>
      </c>
      <c r="E3213" s="39" t="str">
        <f ca="1">VLOOKUP(RANDBETWEEN(1,65),TABLAS!$B$4:$D$68,2,0)</f>
        <v>Flete a Provincia</v>
      </c>
      <c r="F3213" s="41">
        <f t="shared" ca="1" si="50"/>
        <v>9608</v>
      </c>
      <c r="G3213" s="41">
        <f ca="1">RANDBETWEEN(70,130)/100*Tabla1[[#This Row],[Valor Meta 2019]]</f>
        <v>10857.039999999999</v>
      </c>
      <c r="H3213" s="40">
        <f ca="1">RANDBETWEEN(70,120)/100*Tabla1[[#This Row],[Valor Real 2019]]</f>
        <v>10639.899199999998</v>
      </c>
    </row>
    <row r="3214" spans="2:8" x14ac:dyDescent="0.25">
      <c r="B3214" s="33" t="s">
        <v>1</v>
      </c>
      <c r="C3214" s="36" t="str">
        <f ca="1">VLOOKUP(Tabla1[[#This Row],[Cuenta]],TABLAS!$C:$D,2,0)</f>
        <v>PERSONAL</v>
      </c>
      <c r="D3214" s="33" t="s">
        <v>39</v>
      </c>
      <c r="E3214" s="39" t="str">
        <f ca="1">VLOOKUP(RANDBETWEEN(1,65),TABLAS!$B$4:$D$68,2,0)</f>
        <v>Vacaciones</v>
      </c>
      <c r="F3214" s="41">
        <f t="shared" ca="1" si="50"/>
        <v>26037</v>
      </c>
      <c r="G3214" s="41">
        <f ca="1">RANDBETWEEN(70,130)/100*Tabla1[[#This Row],[Valor Meta 2019]]</f>
        <v>21350.34</v>
      </c>
      <c r="H3214" s="40">
        <f ca="1">RANDBETWEEN(70,120)/100*Tabla1[[#This Row],[Valor Real 2019]]</f>
        <v>18574.7958</v>
      </c>
    </row>
    <row r="3215" spans="2:8" x14ac:dyDescent="0.25">
      <c r="B3215" s="33" t="s">
        <v>1</v>
      </c>
      <c r="C3215" s="36" t="str">
        <f ca="1">VLOOKUP(Tabla1[[#This Row],[Cuenta]],TABLAS!$C:$D,2,0)</f>
        <v>SERVICIOS DE TERCEROS</v>
      </c>
      <c r="D3215" s="33" t="s">
        <v>39</v>
      </c>
      <c r="E3215" s="39" t="str">
        <f ca="1">VLOOKUP(RANDBETWEEN(1,65),TABLAS!$B$4:$D$68,2,0)</f>
        <v>Energia Electrica</v>
      </c>
      <c r="F3215" s="41">
        <f t="shared" ca="1" si="50"/>
        <v>25684</v>
      </c>
      <c r="G3215" s="41">
        <f ca="1">RANDBETWEEN(70,130)/100*Tabla1[[#This Row],[Valor Meta 2019]]</f>
        <v>31334.48</v>
      </c>
      <c r="H3215" s="40">
        <f ca="1">RANDBETWEEN(70,120)/100*Tabla1[[#This Row],[Valor Real 2019]]</f>
        <v>27574.342400000001</v>
      </c>
    </row>
    <row r="3216" spans="2:8" x14ac:dyDescent="0.25">
      <c r="B3216" s="33" t="s">
        <v>1</v>
      </c>
      <c r="C3216" s="36" t="str">
        <f ca="1">VLOOKUP(Tabla1[[#This Row],[Cuenta]],TABLAS!$C:$D,2,0)</f>
        <v>PERSONAL</v>
      </c>
      <c r="D3216" s="33" t="s">
        <v>39</v>
      </c>
      <c r="E3216" s="39" t="str">
        <f ca="1">VLOOKUP(RANDBETWEEN(1,65),TABLAS!$B$4:$D$68,2,0)</f>
        <v>Participacion de utilidades</v>
      </c>
      <c r="F3216" s="41">
        <f t="shared" ca="1" si="50"/>
        <v>10502</v>
      </c>
      <c r="G3216" s="41">
        <f ca="1">RANDBETWEEN(70,130)/100*Tabla1[[#This Row],[Valor Meta 2019]]</f>
        <v>13022.48</v>
      </c>
      <c r="H3216" s="40">
        <f ca="1">RANDBETWEEN(70,120)/100*Tabla1[[#This Row],[Valor Real 2019]]</f>
        <v>13543.379199999999</v>
      </c>
    </row>
    <row r="3217" spans="2:8" x14ac:dyDescent="0.25">
      <c r="B3217" s="33" t="s">
        <v>1</v>
      </c>
      <c r="C3217" s="36" t="str">
        <f ca="1">VLOOKUP(Tabla1[[#This Row],[Cuenta]],TABLAS!$C:$D,2,0)</f>
        <v>PERSONAL</v>
      </c>
      <c r="D3217" s="33" t="s">
        <v>39</v>
      </c>
      <c r="E3217" s="39" t="str">
        <f ca="1">VLOOKUP(RANDBETWEEN(1,65),TABLAS!$B$4:$D$68,2,0)</f>
        <v>Participacion de utilidades</v>
      </c>
      <c r="F3217" s="41">
        <f t="shared" ca="1" si="50"/>
        <v>11248</v>
      </c>
      <c r="G3217" s="41">
        <f ca="1">RANDBETWEEN(70,130)/100*Tabla1[[#This Row],[Valor Meta 2019]]</f>
        <v>7986.08</v>
      </c>
      <c r="H3217" s="40">
        <f ca="1">RANDBETWEEN(70,120)/100*Tabla1[[#This Row],[Valor Real 2019]]</f>
        <v>6069.4207999999999</v>
      </c>
    </row>
    <row r="3218" spans="2:8" x14ac:dyDescent="0.25">
      <c r="B3218" s="33" t="s">
        <v>1</v>
      </c>
      <c r="C3218" s="36" t="str">
        <f ca="1">VLOOKUP(Tabla1[[#This Row],[Cuenta]],TABLAS!$C:$D,2,0)</f>
        <v>DEPRECIACIÓN, MAQ Y EQUIPOS</v>
      </c>
      <c r="D3218" s="33" t="s">
        <v>40</v>
      </c>
      <c r="E3218" s="39" t="str">
        <f ca="1">VLOOKUP(RANDBETWEEN(1,65),TABLAS!$B$4:$D$68,2,0)</f>
        <v>Deprec.Equipos diversos Costo</v>
      </c>
      <c r="F3218" s="41">
        <f t="shared" ca="1" si="50"/>
        <v>29091</v>
      </c>
      <c r="G3218" s="41">
        <f ca="1">RANDBETWEEN(70,130)/100*Tabla1[[#This Row],[Valor Meta 2019]]</f>
        <v>34909.199999999997</v>
      </c>
      <c r="H3218" s="40">
        <f ca="1">RANDBETWEEN(70,120)/100*Tabla1[[#This Row],[Valor Real 2019]]</f>
        <v>28276.452000000001</v>
      </c>
    </row>
    <row r="3219" spans="2:8" x14ac:dyDescent="0.25">
      <c r="B3219" s="33" t="s">
        <v>1</v>
      </c>
      <c r="C3219" s="36" t="str">
        <f ca="1">VLOOKUP(Tabla1[[#This Row],[Cuenta]],TABLAS!$C:$D,2,0)</f>
        <v>SERVICIOS DE TERCEROS</v>
      </c>
      <c r="D3219" s="33" t="s">
        <v>40</v>
      </c>
      <c r="E3219" s="39" t="str">
        <f ca="1">VLOOKUP(RANDBETWEEN(1,65),TABLAS!$B$4:$D$68,2,0)</f>
        <v>Mantenimiento / Reparaciones</v>
      </c>
      <c r="F3219" s="41">
        <f t="shared" ca="1" si="50"/>
        <v>13593</v>
      </c>
      <c r="G3219" s="41">
        <f ca="1">RANDBETWEEN(70,130)/100*Tabla1[[#This Row],[Valor Meta 2019]]</f>
        <v>17670.900000000001</v>
      </c>
      <c r="H3219" s="40">
        <f ca="1">RANDBETWEEN(70,120)/100*Tabla1[[#This Row],[Valor Real 2019]]</f>
        <v>18907.863000000001</v>
      </c>
    </row>
    <row r="3220" spans="2:8" x14ac:dyDescent="0.25">
      <c r="B3220" s="33" t="s">
        <v>1</v>
      </c>
      <c r="C3220" s="36" t="str">
        <f ca="1">VLOOKUP(Tabla1[[#This Row],[Cuenta]],TABLAS!$C:$D,2,0)</f>
        <v>SERVICIOS DE TERCEROS</v>
      </c>
      <c r="D3220" s="33" t="s">
        <v>40</v>
      </c>
      <c r="E3220" s="39" t="str">
        <f ca="1">VLOOKUP(RANDBETWEEN(1,65),TABLAS!$B$4:$D$68,2,0)</f>
        <v>Otros Fletes</v>
      </c>
      <c r="F3220" s="41">
        <f t="shared" ca="1" si="50"/>
        <v>21981</v>
      </c>
      <c r="G3220" s="41">
        <f ca="1">RANDBETWEEN(70,130)/100*Tabla1[[#This Row],[Valor Meta 2019]]</f>
        <v>15826.32</v>
      </c>
      <c r="H3220" s="40">
        <f ca="1">RANDBETWEEN(70,120)/100*Tabla1[[#This Row],[Valor Real 2019]]</f>
        <v>17092.425600000002</v>
      </c>
    </row>
    <row r="3221" spans="2:8" x14ac:dyDescent="0.25">
      <c r="B3221" s="33" t="s">
        <v>1</v>
      </c>
      <c r="C3221" s="36" t="str">
        <f ca="1">VLOOKUP(Tabla1[[#This Row],[Cuenta]],TABLAS!$C:$D,2,0)</f>
        <v>GESTIÓN</v>
      </c>
      <c r="D3221" s="33" t="s">
        <v>40</v>
      </c>
      <c r="E3221" s="39" t="str">
        <f ca="1">VLOOKUP(RANDBETWEEN(1,65),TABLAS!$B$4:$D$68,2,0)</f>
        <v>Otros-Gastos Reparables</v>
      </c>
      <c r="F3221" s="41">
        <f t="shared" ca="1" si="50"/>
        <v>29270</v>
      </c>
      <c r="G3221" s="41">
        <f ca="1">RANDBETWEEN(70,130)/100*Tabla1[[#This Row],[Valor Meta 2019]]</f>
        <v>26635.7</v>
      </c>
      <c r="H3221" s="40">
        <f ca="1">RANDBETWEEN(70,120)/100*Tabla1[[#This Row],[Valor Real 2019]]</f>
        <v>23972.13</v>
      </c>
    </row>
    <row r="3222" spans="2:8" x14ac:dyDescent="0.25">
      <c r="B3222" s="33" t="s">
        <v>1</v>
      </c>
      <c r="C3222" s="36" t="str">
        <f ca="1">VLOOKUP(Tabla1[[#This Row],[Cuenta]],TABLAS!$C:$D,2,0)</f>
        <v>GESTIÓN</v>
      </c>
      <c r="D3222" s="33" t="s">
        <v>40</v>
      </c>
      <c r="E3222" s="39" t="str">
        <f ca="1">VLOOKUP(RANDBETWEEN(1,65),TABLAS!$B$4:$D$68,2,0)</f>
        <v>Sanciones Administra</v>
      </c>
      <c r="F3222" s="41">
        <f t="shared" ca="1" si="50"/>
        <v>28232</v>
      </c>
      <c r="G3222" s="41">
        <f ca="1">RANDBETWEEN(70,130)/100*Tabla1[[#This Row],[Valor Meta 2019]]</f>
        <v>19762.399999999998</v>
      </c>
      <c r="H3222" s="40">
        <f ca="1">RANDBETWEEN(70,120)/100*Tabla1[[#This Row],[Valor Real 2019]]</f>
        <v>14228.927999999998</v>
      </c>
    </row>
    <row r="3223" spans="2:8" x14ac:dyDescent="0.25">
      <c r="B3223" s="33" t="s">
        <v>1</v>
      </c>
      <c r="C3223" s="36" t="str">
        <f ca="1">VLOOKUP(Tabla1[[#This Row],[Cuenta]],TABLAS!$C:$D,2,0)</f>
        <v>GESTIÓN</v>
      </c>
      <c r="D3223" s="33" t="s">
        <v>40</v>
      </c>
      <c r="E3223" s="39" t="str">
        <f ca="1">VLOOKUP(RANDBETWEEN(1,65),TABLAS!$B$4:$D$68,2,0)</f>
        <v>Costo neto enajenaci¾n</v>
      </c>
      <c r="F3223" s="41">
        <f t="shared" ca="1" si="50"/>
        <v>15517</v>
      </c>
      <c r="G3223" s="41">
        <f ca="1">RANDBETWEEN(70,130)/100*Tabla1[[#This Row],[Valor Meta 2019]]</f>
        <v>18310.059999999998</v>
      </c>
      <c r="H3223" s="40">
        <f ca="1">RANDBETWEEN(70,120)/100*Tabla1[[#This Row],[Valor Real 2019]]</f>
        <v>20690.367799999996</v>
      </c>
    </row>
    <row r="3224" spans="2:8" x14ac:dyDescent="0.25">
      <c r="B3224" s="33" t="s">
        <v>1</v>
      </c>
      <c r="C3224" s="36" t="str">
        <f ca="1">VLOOKUP(Tabla1[[#This Row],[Cuenta]],TABLAS!$C:$D,2,0)</f>
        <v>GESTIÓN</v>
      </c>
      <c r="D3224" s="33" t="s">
        <v>40</v>
      </c>
      <c r="E3224" s="39" t="str">
        <f ca="1">VLOOKUP(RANDBETWEEN(1,65),TABLAS!$B$4:$D$68,2,0)</f>
        <v>Seguros-vehiculos</v>
      </c>
      <c r="F3224" s="41">
        <f t="shared" ca="1" si="50"/>
        <v>8655</v>
      </c>
      <c r="G3224" s="41">
        <f ca="1">RANDBETWEEN(70,130)/100*Tabla1[[#This Row],[Valor Meta 2019]]</f>
        <v>7010.55</v>
      </c>
      <c r="H3224" s="40">
        <f ca="1">RANDBETWEEN(70,120)/100*Tabla1[[#This Row],[Valor Real 2019]]</f>
        <v>5748.6509999999998</v>
      </c>
    </row>
    <row r="3225" spans="2:8" x14ac:dyDescent="0.25">
      <c r="B3225" s="33" t="s">
        <v>1</v>
      </c>
      <c r="C3225" s="36" t="str">
        <f ca="1">VLOOKUP(Tabla1[[#This Row],[Cuenta]],TABLAS!$C:$D,2,0)</f>
        <v>GESTIÓN</v>
      </c>
      <c r="D3225" s="33" t="s">
        <v>40</v>
      </c>
      <c r="E3225" s="39" t="str">
        <f ca="1">VLOOKUP(RANDBETWEEN(1,65),TABLAS!$B$4:$D$68,2,0)</f>
        <v>Otros-Gastos Reparables</v>
      </c>
      <c r="F3225" s="41">
        <f t="shared" ca="1" si="50"/>
        <v>18582</v>
      </c>
      <c r="G3225" s="41">
        <f ca="1">RANDBETWEEN(70,130)/100*Tabla1[[#This Row],[Valor Meta 2019]]</f>
        <v>19511.100000000002</v>
      </c>
      <c r="H3225" s="40">
        <f ca="1">RANDBETWEEN(70,120)/100*Tabla1[[#This Row],[Valor Real 2019]]</f>
        <v>19511.100000000002</v>
      </c>
    </row>
    <row r="3226" spans="2:8" x14ac:dyDescent="0.25">
      <c r="B3226" s="33" t="s">
        <v>1</v>
      </c>
      <c r="C3226" s="36" t="str">
        <f ca="1">VLOOKUP(Tabla1[[#This Row],[Cuenta]],TABLAS!$C:$D,2,0)</f>
        <v>SERVICIOS DE TERCEROS</v>
      </c>
      <c r="D3226" s="33" t="s">
        <v>41</v>
      </c>
      <c r="E3226" s="39" t="str">
        <f ca="1">VLOOKUP(RANDBETWEEN(1,65),TABLAS!$B$4:$D$68,2,0)</f>
        <v>Mantenimiento / Reparaciones</v>
      </c>
      <c r="F3226" s="41">
        <f t="shared" ca="1" si="50"/>
        <v>14423</v>
      </c>
      <c r="G3226" s="41">
        <f ca="1">RANDBETWEEN(70,130)/100*Tabla1[[#This Row],[Valor Meta 2019]]</f>
        <v>11826.859999999999</v>
      </c>
      <c r="H3226" s="40">
        <f ca="1">RANDBETWEEN(70,120)/100*Tabla1[[#This Row],[Valor Real 2019]]</f>
        <v>8751.8763999999992</v>
      </c>
    </row>
    <row r="3227" spans="2:8" x14ac:dyDescent="0.25">
      <c r="B3227" s="33" t="s">
        <v>1</v>
      </c>
      <c r="C3227" s="36" t="str">
        <f ca="1">VLOOKUP(Tabla1[[#This Row],[Cuenta]],TABLAS!$C:$D,2,0)</f>
        <v>GESTIÓN</v>
      </c>
      <c r="D3227" s="33" t="s">
        <v>41</v>
      </c>
      <c r="E3227" s="39" t="str">
        <f ca="1">VLOOKUP(RANDBETWEEN(1,65),TABLAS!$B$4:$D$68,2,0)</f>
        <v>Combustible</v>
      </c>
      <c r="F3227" s="41">
        <f t="shared" ca="1" si="50"/>
        <v>13867</v>
      </c>
      <c r="G3227" s="41">
        <f ca="1">RANDBETWEEN(70,130)/100*Tabla1[[#This Row],[Valor Meta 2019]]</f>
        <v>13589.66</v>
      </c>
      <c r="H3227" s="40">
        <f ca="1">RANDBETWEEN(70,120)/100*Tabla1[[#This Row],[Valor Real 2019]]</f>
        <v>13725.5566</v>
      </c>
    </row>
    <row r="3228" spans="2:8" x14ac:dyDescent="0.25">
      <c r="B3228" s="33" t="s">
        <v>1</v>
      </c>
      <c r="C3228" s="36" t="str">
        <f ca="1">VLOOKUP(Tabla1[[#This Row],[Cuenta]],TABLAS!$C:$D,2,0)</f>
        <v>SERVICIOS DE TERCEROS</v>
      </c>
      <c r="D3228" s="33" t="s">
        <v>41</v>
      </c>
      <c r="E3228" s="39" t="str">
        <f ca="1">VLOOKUP(RANDBETWEEN(1,65),TABLAS!$B$4:$D$68,2,0)</f>
        <v>Consultorias</v>
      </c>
      <c r="F3228" s="41">
        <f t="shared" ca="1" si="50"/>
        <v>29450</v>
      </c>
      <c r="G3228" s="41">
        <f ca="1">RANDBETWEEN(70,130)/100*Tabla1[[#This Row],[Valor Meta 2019]]</f>
        <v>34751</v>
      </c>
      <c r="H3228" s="40">
        <f ca="1">RANDBETWEEN(70,120)/100*Tabla1[[#This Row],[Valor Real 2019]]</f>
        <v>34403.49</v>
      </c>
    </row>
    <row r="3229" spans="2:8" x14ac:dyDescent="0.25">
      <c r="B3229" s="33" t="s">
        <v>1</v>
      </c>
      <c r="C3229" s="36" t="str">
        <f ca="1">VLOOKUP(Tabla1[[#This Row],[Cuenta]],TABLAS!$C:$D,2,0)</f>
        <v>SERVICIOS DE TERCEROS</v>
      </c>
      <c r="D3229" s="33" t="s">
        <v>41</v>
      </c>
      <c r="E3229" s="39" t="str">
        <f ca="1">VLOOKUP(RANDBETWEEN(1,65),TABLAS!$B$4:$D$68,2,0)</f>
        <v>Otros Fletes</v>
      </c>
      <c r="F3229" s="41">
        <f t="shared" ca="1" si="50"/>
        <v>14322</v>
      </c>
      <c r="G3229" s="41">
        <f ca="1">RANDBETWEEN(70,130)/100*Tabla1[[#This Row],[Valor Meta 2019]]</f>
        <v>11887.26</v>
      </c>
      <c r="H3229" s="40">
        <f ca="1">RANDBETWEEN(70,120)/100*Tabla1[[#This Row],[Valor Real 2019]]</f>
        <v>11649.514800000001</v>
      </c>
    </row>
    <row r="3230" spans="2:8" x14ac:dyDescent="0.25">
      <c r="B3230" s="33" t="s">
        <v>1</v>
      </c>
      <c r="C3230" s="36" t="str">
        <f ca="1">VLOOKUP(Tabla1[[#This Row],[Cuenta]],TABLAS!$C:$D,2,0)</f>
        <v>PERSONAL</v>
      </c>
      <c r="D3230" s="33" t="s">
        <v>41</v>
      </c>
      <c r="E3230" s="39" t="str">
        <f ca="1">VLOOKUP(RANDBETWEEN(1,65),TABLAS!$B$4:$D$68,2,0)</f>
        <v>Vacaciones</v>
      </c>
      <c r="F3230" s="41">
        <f t="shared" ca="1" si="50"/>
        <v>14443</v>
      </c>
      <c r="G3230" s="41">
        <f ca="1">RANDBETWEEN(70,130)/100*Tabla1[[#This Row],[Valor Meta 2019]]</f>
        <v>11987.689999999999</v>
      </c>
      <c r="H3230" s="40">
        <f ca="1">RANDBETWEEN(70,120)/100*Tabla1[[#This Row],[Valor Real 2019]]</f>
        <v>9590.152</v>
      </c>
    </row>
    <row r="3231" spans="2:8" x14ac:dyDescent="0.25">
      <c r="B3231" s="33" t="s">
        <v>1</v>
      </c>
      <c r="C3231" s="36" t="str">
        <f ca="1">VLOOKUP(Tabla1[[#This Row],[Cuenta]],TABLAS!$C:$D,2,0)</f>
        <v>SERVICIOS DE TERCEROS</v>
      </c>
      <c r="D3231" s="33" t="s">
        <v>41</v>
      </c>
      <c r="E3231" s="39" t="str">
        <f ca="1">VLOOKUP(RANDBETWEEN(1,65),TABLAS!$B$4:$D$68,2,0)</f>
        <v>Servicios p·blicos</v>
      </c>
      <c r="F3231" s="41">
        <f t="shared" ca="1" si="50"/>
        <v>18646</v>
      </c>
      <c r="G3231" s="41">
        <f ca="1">RANDBETWEEN(70,130)/100*Tabla1[[#This Row],[Valor Meta 2019]]</f>
        <v>15289.72</v>
      </c>
      <c r="H3231" s="40">
        <f ca="1">RANDBETWEEN(70,120)/100*Tabla1[[#This Row],[Valor Real 2019]]</f>
        <v>12231.776</v>
      </c>
    </row>
    <row r="3232" spans="2:8" x14ac:dyDescent="0.25">
      <c r="B3232" s="33" t="s">
        <v>1</v>
      </c>
      <c r="C3232" s="36" t="str">
        <f ca="1">VLOOKUP(Tabla1[[#This Row],[Cuenta]],TABLAS!$C:$D,2,0)</f>
        <v>SERVICIOS DE TERCEROS</v>
      </c>
      <c r="D3232" s="33" t="s">
        <v>42</v>
      </c>
      <c r="E3232" s="39" t="str">
        <f ca="1">VLOOKUP(RANDBETWEEN(1,65),TABLAS!$B$4:$D$68,2,0)</f>
        <v>Selección Y Eval. Pe</v>
      </c>
      <c r="F3232" s="41">
        <f t="shared" ca="1" si="50"/>
        <v>22335</v>
      </c>
      <c r="G3232" s="41">
        <f ca="1">RANDBETWEEN(70,130)/100*Tabla1[[#This Row],[Valor Meta 2019]]</f>
        <v>20548.2</v>
      </c>
      <c r="H3232" s="40">
        <f ca="1">RANDBETWEEN(70,120)/100*Tabla1[[#This Row],[Valor Real 2019]]</f>
        <v>18904.344000000001</v>
      </c>
    </row>
    <row r="3233" spans="2:8" x14ac:dyDescent="0.25">
      <c r="B3233" s="33" t="s">
        <v>1</v>
      </c>
      <c r="C3233" s="36" t="str">
        <f ca="1">VLOOKUP(Tabla1[[#This Row],[Cuenta]],TABLAS!$C:$D,2,0)</f>
        <v>SERVICIOS DE TERCEROS</v>
      </c>
      <c r="D3233" s="33" t="s">
        <v>42</v>
      </c>
      <c r="E3233" s="39" t="str">
        <f ca="1">VLOOKUP(RANDBETWEEN(1,65),TABLAS!$B$4:$D$68,2,0)</f>
        <v>Flete a Provincia</v>
      </c>
      <c r="F3233" s="41">
        <f t="shared" ca="1" si="50"/>
        <v>14052</v>
      </c>
      <c r="G3233" s="41">
        <f ca="1">RANDBETWEEN(70,130)/100*Tabla1[[#This Row],[Valor Meta 2019]]</f>
        <v>10960.56</v>
      </c>
      <c r="H3233" s="40">
        <f ca="1">RANDBETWEEN(70,120)/100*Tabla1[[#This Row],[Valor Real 2019]]</f>
        <v>11837.4048</v>
      </c>
    </row>
    <row r="3234" spans="2:8" x14ac:dyDescent="0.25">
      <c r="B3234" s="33" t="s">
        <v>1</v>
      </c>
      <c r="C3234" s="36" t="str">
        <f ca="1">VLOOKUP(Tabla1[[#This Row],[Cuenta]],TABLAS!$C:$D,2,0)</f>
        <v>PERSONAL</v>
      </c>
      <c r="D3234" s="33" t="s">
        <v>42</v>
      </c>
      <c r="E3234" s="39" t="str">
        <f ca="1">VLOOKUP(RANDBETWEEN(1,65),TABLAS!$B$4:$D$68,2,0)</f>
        <v>Seguro de vida</v>
      </c>
      <c r="F3234" s="41">
        <f t="shared" ca="1" si="50"/>
        <v>26641</v>
      </c>
      <c r="G3234" s="41">
        <f ca="1">RANDBETWEEN(70,130)/100*Tabla1[[#This Row],[Valor Meta 2019]]</f>
        <v>26374.59</v>
      </c>
      <c r="H3234" s="40">
        <f ca="1">RANDBETWEEN(70,120)/100*Tabla1[[#This Row],[Valor Real 2019]]</f>
        <v>22682.147399999998</v>
      </c>
    </row>
    <row r="3235" spans="2:8" x14ac:dyDescent="0.25">
      <c r="B3235" s="33" t="s">
        <v>1</v>
      </c>
      <c r="C3235" s="36" t="str">
        <f ca="1">VLOOKUP(Tabla1[[#This Row],[Cuenta]],TABLAS!$C:$D,2,0)</f>
        <v>DEPRECIACIÓN, MAQ Y EQUIPOS</v>
      </c>
      <c r="D3235" s="33" t="s">
        <v>42</v>
      </c>
      <c r="E3235" s="39" t="str">
        <f ca="1">VLOOKUP(RANDBETWEEN(1,65),TABLAS!$B$4:$D$68,2,0)</f>
        <v>Amortiz.Software Costo</v>
      </c>
      <c r="F3235" s="41">
        <f t="shared" ca="1" si="50"/>
        <v>25657</v>
      </c>
      <c r="G3235" s="41">
        <f ca="1">RANDBETWEEN(70,130)/100*Tabla1[[#This Row],[Valor Meta 2019]]</f>
        <v>20269.030000000002</v>
      </c>
      <c r="H3235" s="40">
        <f ca="1">RANDBETWEEN(70,120)/100*Tabla1[[#This Row],[Valor Real 2019]]</f>
        <v>14796.391900000002</v>
      </c>
    </row>
    <row r="3236" spans="2:8" x14ac:dyDescent="0.25">
      <c r="B3236" s="33" t="s">
        <v>1</v>
      </c>
      <c r="C3236" s="36" t="str">
        <f ca="1">VLOOKUP(Tabla1[[#This Row],[Cuenta]],TABLAS!$C:$D,2,0)</f>
        <v>SERVICIOS DE TERCEROS</v>
      </c>
      <c r="D3236" s="33" t="s">
        <v>42</v>
      </c>
      <c r="E3236" s="39" t="str">
        <f ca="1">VLOOKUP(RANDBETWEEN(1,65),TABLAS!$B$4:$D$68,2,0)</f>
        <v>Mantenimiento / Reparaciones</v>
      </c>
      <c r="F3236" s="41">
        <f t="shared" ca="1" si="50"/>
        <v>28168</v>
      </c>
      <c r="G3236" s="41">
        <f ca="1">RANDBETWEEN(70,130)/100*Tabla1[[#This Row],[Valor Meta 2019]]</f>
        <v>21407.68</v>
      </c>
      <c r="H3236" s="40">
        <f ca="1">RANDBETWEEN(70,120)/100*Tabla1[[#This Row],[Valor Real 2019]]</f>
        <v>23762.524800000003</v>
      </c>
    </row>
    <row r="3237" spans="2:8" x14ac:dyDescent="0.25">
      <c r="B3237" s="33" t="s">
        <v>1</v>
      </c>
      <c r="C3237" s="36" t="str">
        <f ca="1">VLOOKUP(Tabla1[[#This Row],[Cuenta]],TABLAS!$C:$D,2,0)</f>
        <v>SERVICIOS DE TERCEROS</v>
      </c>
      <c r="D3237" s="33" t="s">
        <v>42</v>
      </c>
      <c r="E3237" s="39" t="str">
        <f ca="1">VLOOKUP(RANDBETWEEN(1,65),TABLAS!$B$4:$D$68,2,0)</f>
        <v>Reparaciones Vehiculos</v>
      </c>
      <c r="F3237" s="41">
        <f t="shared" ca="1" si="50"/>
        <v>22357</v>
      </c>
      <c r="G3237" s="41">
        <f ca="1">RANDBETWEEN(70,130)/100*Tabla1[[#This Row],[Valor Meta 2019]]</f>
        <v>22580.57</v>
      </c>
      <c r="H3237" s="40">
        <f ca="1">RANDBETWEEN(70,120)/100*Tabla1[[#This Row],[Valor Real 2019]]</f>
        <v>16258.010399999999</v>
      </c>
    </row>
    <row r="3238" spans="2:8" x14ac:dyDescent="0.25">
      <c r="B3238" s="33" t="s">
        <v>1</v>
      </c>
      <c r="C3238" s="36" t="str">
        <f ca="1">VLOOKUP(Tabla1[[#This Row],[Cuenta]],TABLAS!$C:$D,2,0)</f>
        <v>PERSONAL</v>
      </c>
      <c r="D3238" s="33" t="s">
        <v>42</v>
      </c>
      <c r="E3238" s="39" t="str">
        <f ca="1">VLOOKUP(RANDBETWEEN(1,65),TABLAS!$B$4:$D$68,2,0)</f>
        <v>Participacion de utilidades</v>
      </c>
      <c r="F3238" s="41">
        <f t="shared" ca="1" si="50"/>
        <v>27607</v>
      </c>
      <c r="G3238" s="41">
        <f ca="1">RANDBETWEEN(70,130)/100*Tabla1[[#This Row],[Valor Meta 2019]]</f>
        <v>22637.739999999998</v>
      </c>
      <c r="H3238" s="40">
        <f ca="1">RANDBETWEEN(70,120)/100*Tabla1[[#This Row],[Valor Real 2019]]</f>
        <v>23316.872199999998</v>
      </c>
    </row>
    <row r="3239" spans="2:8" x14ac:dyDescent="0.25">
      <c r="B3239" s="33" t="s">
        <v>1</v>
      </c>
      <c r="C3239" s="36" t="str">
        <f ca="1">VLOOKUP(Tabla1[[#This Row],[Cuenta]],TABLAS!$C:$D,2,0)</f>
        <v>GESTIÓN</v>
      </c>
      <c r="D3239" s="33" t="s">
        <v>42</v>
      </c>
      <c r="E3239" s="39" t="str">
        <f ca="1">VLOOKUP(RANDBETWEEN(1,65),TABLAS!$B$4:$D$68,2,0)</f>
        <v>Movilidad</v>
      </c>
      <c r="F3239" s="41">
        <f t="shared" ca="1" si="50"/>
        <v>20484</v>
      </c>
      <c r="G3239" s="41">
        <f ca="1">RANDBETWEEN(70,130)/100*Tabla1[[#This Row],[Valor Meta 2019]]</f>
        <v>26014.68</v>
      </c>
      <c r="H3239" s="40">
        <f ca="1">RANDBETWEEN(70,120)/100*Tabla1[[#This Row],[Valor Real 2019]]</f>
        <v>20811.744000000002</v>
      </c>
    </row>
    <row r="3240" spans="2:8" x14ac:dyDescent="0.25">
      <c r="B3240" s="33" t="s">
        <v>1</v>
      </c>
      <c r="C3240" s="36" t="str">
        <f ca="1">VLOOKUP(Tabla1[[#This Row],[Cuenta]],TABLAS!$C:$D,2,0)</f>
        <v>DEPRECIACIÓN, MAQ Y EQUIPOS</v>
      </c>
      <c r="D3240" s="33" t="s">
        <v>42</v>
      </c>
      <c r="E3240" s="39" t="str">
        <f ca="1">VLOOKUP(RANDBETWEEN(1,65),TABLAS!$B$4:$D$68,2,0)</f>
        <v>Perdida medicion activos-MercaderÝa Difer.inventar</v>
      </c>
      <c r="F3240" s="41">
        <f t="shared" ca="1" si="50"/>
        <v>23994</v>
      </c>
      <c r="G3240" s="41">
        <f ca="1">RANDBETWEEN(70,130)/100*Tabla1[[#This Row],[Valor Meta 2019]]</f>
        <v>26633.340000000004</v>
      </c>
      <c r="H3240" s="40">
        <f ca="1">RANDBETWEEN(70,120)/100*Tabla1[[#This Row],[Valor Real 2019]]</f>
        <v>23970.006000000005</v>
      </c>
    </row>
    <row r="3241" spans="2:8" x14ac:dyDescent="0.25">
      <c r="B3241" s="33" t="s">
        <v>1</v>
      </c>
      <c r="C3241" s="36" t="str">
        <f ca="1">VLOOKUP(Tabla1[[#This Row],[Cuenta]],TABLAS!$C:$D,2,0)</f>
        <v>GESTIÓN</v>
      </c>
      <c r="D3241" s="33" t="s">
        <v>42</v>
      </c>
      <c r="E3241" s="39" t="str">
        <f ca="1">VLOOKUP(RANDBETWEEN(1,65),TABLAS!$B$4:$D$68,2,0)</f>
        <v>Arbitrios municipales</v>
      </c>
      <c r="F3241" s="41">
        <f t="shared" ca="1" si="50"/>
        <v>12097</v>
      </c>
      <c r="G3241" s="41">
        <f ca="1">RANDBETWEEN(70,130)/100*Tabla1[[#This Row],[Valor Meta 2019]]</f>
        <v>9072.75</v>
      </c>
      <c r="H3241" s="40">
        <f ca="1">RANDBETWEEN(70,120)/100*Tabla1[[#This Row],[Valor Real 2019]]</f>
        <v>9344.9325000000008</v>
      </c>
    </row>
    <row r="3242" spans="2:8" x14ac:dyDescent="0.25">
      <c r="B3242" s="33" t="s">
        <v>1</v>
      </c>
      <c r="C3242" s="36" t="str">
        <f ca="1">VLOOKUP(Tabla1[[#This Row],[Cuenta]],TABLAS!$C:$D,2,0)</f>
        <v>PERSONAL</v>
      </c>
      <c r="D3242" s="33" t="s">
        <v>42</v>
      </c>
      <c r="E3242" s="39" t="str">
        <f ca="1">VLOOKUP(RANDBETWEEN(1,65),TABLAS!$B$4:$D$68,2,0)</f>
        <v>Atenciones y obsequios al personal</v>
      </c>
      <c r="F3242" s="41">
        <f t="shared" ca="1" si="50"/>
        <v>22169</v>
      </c>
      <c r="G3242" s="41">
        <f ca="1">RANDBETWEEN(70,130)/100*Tabla1[[#This Row],[Valor Meta 2019]]</f>
        <v>19730.41</v>
      </c>
      <c r="H3242" s="40">
        <f ca="1">RANDBETWEEN(70,120)/100*Tabla1[[#This Row],[Valor Real 2019]]</f>
        <v>15784.328000000001</v>
      </c>
    </row>
    <row r="3243" spans="2:8" x14ac:dyDescent="0.25">
      <c r="B3243" s="33" t="s">
        <v>1</v>
      </c>
      <c r="C3243" s="36" t="str">
        <f ca="1">VLOOKUP(Tabla1[[#This Row],[Cuenta]],TABLAS!$C:$D,2,0)</f>
        <v>GESTIÓN</v>
      </c>
      <c r="D3243" s="33" t="s">
        <v>42</v>
      </c>
      <c r="E3243" s="39" t="str">
        <f ca="1">VLOOKUP(RANDBETWEEN(1,65),TABLAS!$B$4:$D$68,2,0)</f>
        <v>Seguros-Responsabilidad civil</v>
      </c>
      <c r="F3243" s="41">
        <f t="shared" ca="1" si="50"/>
        <v>23538</v>
      </c>
      <c r="G3243" s="41">
        <f ca="1">RANDBETWEEN(70,130)/100*Tabla1[[#This Row],[Valor Meta 2019]]</f>
        <v>17888.88</v>
      </c>
      <c r="H3243" s="40">
        <f ca="1">RANDBETWEEN(70,120)/100*Tabla1[[#This Row],[Valor Real 2019]]</f>
        <v>13953.326400000002</v>
      </c>
    </row>
    <row r="3244" spans="2:8" x14ac:dyDescent="0.25">
      <c r="B3244" s="33" t="s">
        <v>1</v>
      </c>
      <c r="C3244" s="36" t="str">
        <f ca="1">VLOOKUP(Tabla1[[#This Row],[Cuenta]],TABLAS!$C:$D,2,0)</f>
        <v>GESTIÓN</v>
      </c>
      <c r="D3244" s="33" t="s">
        <v>42</v>
      </c>
      <c r="E3244" s="39" t="str">
        <f ca="1">VLOOKUP(RANDBETWEEN(1,65),TABLAS!$B$4:$D$68,2,0)</f>
        <v>Combustible</v>
      </c>
      <c r="F3244" s="41">
        <f t="shared" ca="1" si="50"/>
        <v>13945</v>
      </c>
      <c r="G3244" s="41">
        <f ca="1">RANDBETWEEN(70,130)/100*Tabla1[[#This Row],[Valor Meta 2019]]</f>
        <v>13387.199999999999</v>
      </c>
      <c r="H3244" s="40">
        <f ca="1">RANDBETWEEN(70,120)/100*Tabla1[[#This Row],[Valor Real 2019]]</f>
        <v>14458.175999999999</v>
      </c>
    </row>
    <row r="3245" spans="2:8" x14ac:dyDescent="0.25">
      <c r="B3245" s="33" t="s">
        <v>1</v>
      </c>
      <c r="C3245" s="36" t="str">
        <f ca="1">VLOOKUP(Tabla1[[#This Row],[Cuenta]],TABLAS!$C:$D,2,0)</f>
        <v>SERVICIOS DE TERCEROS</v>
      </c>
      <c r="D3245" s="33" t="s">
        <v>42</v>
      </c>
      <c r="E3245" s="39" t="str">
        <f ca="1">VLOOKUP(RANDBETWEEN(1,65),TABLAS!$B$4:$D$68,2,0)</f>
        <v>Selección Y Eval. Pe</v>
      </c>
      <c r="F3245" s="41">
        <f t="shared" ca="1" si="50"/>
        <v>14966</v>
      </c>
      <c r="G3245" s="41">
        <f ca="1">RANDBETWEEN(70,130)/100*Tabla1[[#This Row],[Valor Meta 2019]]</f>
        <v>16163.28</v>
      </c>
      <c r="H3245" s="40">
        <f ca="1">RANDBETWEEN(70,120)/100*Tabla1[[#This Row],[Valor Real 2019]]</f>
        <v>16809.8112</v>
      </c>
    </row>
    <row r="3246" spans="2:8" x14ac:dyDescent="0.25">
      <c r="B3246" s="33" t="s">
        <v>1</v>
      </c>
      <c r="C3246" s="36" t="str">
        <f ca="1">VLOOKUP(Tabla1[[#This Row],[Cuenta]],TABLAS!$C:$D,2,0)</f>
        <v>GESTIÓN</v>
      </c>
      <c r="D3246" s="33" t="s">
        <v>42</v>
      </c>
      <c r="E3246" s="39" t="str">
        <f ca="1">VLOOKUP(RANDBETWEEN(1,65),TABLAS!$B$4:$D$68,2,0)</f>
        <v>Costo neto enajenaci¾n</v>
      </c>
      <c r="F3246" s="41">
        <f t="shared" ca="1" si="50"/>
        <v>12460</v>
      </c>
      <c r="G3246" s="41">
        <f ca="1">RANDBETWEEN(70,130)/100*Tabla1[[#This Row],[Valor Meta 2019]]</f>
        <v>14079.8</v>
      </c>
      <c r="H3246" s="40">
        <f ca="1">RANDBETWEEN(70,120)/100*Tabla1[[#This Row],[Valor Real 2019]]</f>
        <v>10278.253999999999</v>
      </c>
    </row>
    <row r="3247" spans="2:8" x14ac:dyDescent="0.25">
      <c r="B3247" s="33" t="s">
        <v>1</v>
      </c>
      <c r="C3247" s="36" t="str">
        <f ca="1">VLOOKUP(Tabla1[[#This Row],[Cuenta]],TABLAS!$C:$D,2,0)</f>
        <v>SERVICIOS DE TERCEROS</v>
      </c>
      <c r="D3247" s="33" t="s">
        <v>43</v>
      </c>
      <c r="E3247" s="39" t="str">
        <f ca="1">VLOOKUP(RANDBETWEEN(1,65),TABLAS!$B$4:$D$68,2,0)</f>
        <v>Flete Local</v>
      </c>
      <c r="F3247" s="41">
        <f t="shared" ca="1" si="50"/>
        <v>28183</v>
      </c>
      <c r="G3247" s="41">
        <f ca="1">RANDBETWEEN(70,130)/100*Tabla1[[#This Row],[Valor Meta 2019]]</f>
        <v>34101.43</v>
      </c>
      <c r="H3247" s="40">
        <f ca="1">RANDBETWEEN(70,120)/100*Tabla1[[#This Row],[Valor Real 2019]]</f>
        <v>36829.544400000006</v>
      </c>
    </row>
    <row r="3248" spans="2:8" x14ac:dyDescent="0.25">
      <c r="B3248" s="33" t="s">
        <v>1</v>
      </c>
      <c r="C3248" s="36" t="str">
        <f ca="1">VLOOKUP(Tabla1[[#This Row],[Cuenta]],TABLAS!$C:$D,2,0)</f>
        <v>GESTIÓN</v>
      </c>
      <c r="D3248" s="33" t="s">
        <v>43</v>
      </c>
      <c r="E3248" s="39" t="str">
        <f ca="1">VLOOKUP(RANDBETWEEN(1,65),TABLAS!$B$4:$D$68,2,0)</f>
        <v>Sanciones Administra</v>
      </c>
      <c r="F3248" s="41">
        <f t="shared" ca="1" si="50"/>
        <v>8811</v>
      </c>
      <c r="G3248" s="41">
        <f ca="1">RANDBETWEEN(70,130)/100*Tabla1[[#This Row],[Valor Meta 2019]]</f>
        <v>6960.6900000000005</v>
      </c>
      <c r="H3248" s="40">
        <f ca="1">RANDBETWEEN(70,120)/100*Tabla1[[#This Row],[Valor Real 2019]]</f>
        <v>5777.3726999999999</v>
      </c>
    </row>
    <row r="3249" spans="2:8" x14ac:dyDescent="0.25">
      <c r="B3249" s="33" t="s">
        <v>1</v>
      </c>
      <c r="C3249" s="36" t="str">
        <f ca="1">VLOOKUP(Tabla1[[#This Row],[Cuenta]],TABLAS!$C:$D,2,0)</f>
        <v>SERVICIOS DE TERCEROS</v>
      </c>
      <c r="D3249" s="33" t="s">
        <v>43</v>
      </c>
      <c r="E3249" s="39" t="str">
        <f ca="1">VLOOKUP(RANDBETWEEN(1,65),TABLAS!$B$4:$D$68,2,0)</f>
        <v>Aporte Publicitario</v>
      </c>
      <c r="F3249" s="41">
        <f t="shared" ca="1" si="50"/>
        <v>9432</v>
      </c>
      <c r="G3249" s="41">
        <f ca="1">RANDBETWEEN(70,130)/100*Tabla1[[#This Row],[Valor Meta 2019]]</f>
        <v>8960.4</v>
      </c>
      <c r="H3249" s="40">
        <f ca="1">RANDBETWEEN(70,120)/100*Tabla1[[#This Row],[Valor Real 2019]]</f>
        <v>7168.32</v>
      </c>
    </row>
    <row r="3250" spans="2:8" x14ac:dyDescent="0.25">
      <c r="B3250" s="33" t="s">
        <v>1</v>
      </c>
      <c r="C3250" s="36" t="str">
        <f ca="1">VLOOKUP(Tabla1[[#This Row],[Cuenta]],TABLAS!$C:$D,2,0)</f>
        <v>DEPRECIACIÓN, MAQ Y EQUIPOS</v>
      </c>
      <c r="D3250" s="33" t="s">
        <v>43</v>
      </c>
      <c r="E3250" s="39" t="str">
        <f ca="1">VLOOKUP(RANDBETWEEN(1,65),TABLAS!$B$4:$D$68,2,0)</f>
        <v>Amortiz.Software Costo</v>
      </c>
      <c r="F3250" s="41">
        <f t="shared" ca="1" si="50"/>
        <v>13025</v>
      </c>
      <c r="G3250" s="41">
        <f ca="1">RANDBETWEEN(70,130)/100*Tabla1[[#This Row],[Valor Meta 2019]]</f>
        <v>9768.75</v>
      </c>
      <c r="H3250" s="40">
        <f ca="1">RANDBETWEEN(70,120)/100*Tabla1[[#This Row],[Valor Real 2019]]</f>
        <v>8694.1875</v>
      </c>
    </row>
    <row r="3251" spans="2:8" x14ac:dyDescent="0.25">
      <c r="B3251" s="33" t="s">
        <v>1</v>
      </c>
      <c r="C3251" s="36" t="str">
        <f ca="1">VLOOKUP(Tabla1[[#This Row],[Cuenta]],TABLAS!$C:$D,2,0)</f>
        <v>GESTIÓN</v>
      </c>
      <c r="D3251" s="33" t="s">
        <v>43</v>
      </c>
      <c r="E3251" s="39" t="str">
        <f ca="1">VLOOKUP(RANDBETWEEN(1,65),TABLAS!$B$4:$D$68,2,0)</f>
        <v>comprobantes de pago</v>
      </c>
      <c r="F3251" s="41">
        <f t="shared" ca="1" si="50"/>
        <v>12928</v>
      </c>
      <c r="G3251" s="41">
        <f ca="1">RANDBETWEEN(70,130)/100*Tabla1[[#This Row],[Valor Meta 2019]]</f>
        <v>11247.36</v>
      </c>
      <c r="H3251" s="40">
        <f ca="1">RANDBETWEEN(70,120)/100*Tabla1[[#This Row],[Valor Real 2019]]</f>
        <v>9672.7296000000006</v>
      </c>
    </row>
    <row r="3252" spans="2:8" x14ac:dyDescent="0.25">
      <c r="B3252" s="33" t="s">
        <v>1</v>
      </c>
      <c r="C3252" s="36" t="str">
        <f ca="1">VLOOKUP(Tabla1[[#This Row],[Cuenta]],TABLAS!$C:$D,2,0)</f>
        <v>GESTIÓN</v>
      </c>
      <c r="D3252" s="33" t="s">
        <v>43</v>
      </c>
      <c r="E3252" s="39" t="str">
        <f ca="1">VLOOKUP(RANDBETWEEN(1,65),TABLAS!$B$4:$D$68,2,0)</f>
        <v>Arbitrios municipales</v>
      </c>
      <c r="F3252" s="41">
        <f t="shared" ca="1" si="50"/>
        <v>12679</v>
      </c>
      <c r="G3252" s="41">
        <f ca="1">RANDBETWEEN(70,130)/100*Tabla1[[#This Row],[Valor Meta 2019]]</f>
        <v>13312.95</v>
      </c>
      <c r="H3252" s="40">
        <f ca="1">RANDBETWEEN(70,120)/100*Tabla1[[#This Row],[Valor Real 2019]]</f>
        <v>13446.079500000002</v>
      </c>
    </row>
    <row r="3253" spans="2:8" x14ac:dyDescent="0.25">
      <c r="B3253" s="33" t="s">
        <v>1</v>
      </c>
      <c r="C3253" s="36" t="str">
        <f ca="1">VLOOKUP(Tabla1[[#This Row],[Cuenta]],TABLAS!$C:$D,2,0)</f>
        <v>PERSONAL</v>
      </c>
      <c r="D3253" s="33" t="s">
        <v>43</v>
      </c>
      <c r="E3253" s="39" t="str">
        <f ca="1">VLOOKUP(RANDBETWEEN(1,65),TABLAS!$B$4:$D$68,2,0)</f>
        <v>Sueldos</v>
      </c>
      <c r="F3253" s="41">
        <f t="shared" ca="1" si="50"/>
        <v>17623</v>
      </c>
      <c r="G3253" s="41">
        <f ca="1">RANDBETWEEN(70,130)/100*Tabla1[[#This Row],[Valor Meta 2019]]</f>
        <v>17094.310000000001</v>
      </c>
      <c r="H3253" s="40">
        <f ca="1">RANDBETWEEN(70,120)/100*Tabla1[[#This Row],[Valor Real 2019]]</f>
        <v>15213.935900000002</v>
      </c>
    </row>
    <row r="3254" spans="2:8" x14ac:dyDescent="0.25">
      <c r="B3254" s="33" t="s">
        <v>1</v>
      </c>
      <c r="C3254" s="36" t="str">
        <f ca="1">VLOOKUP(Tabla1[[#This Row],[Cuenta]],TABLAS!$C:$D,2,0)</f>
        <v>SERVICIOS DE TERCEROS</v>
      </c>
      <c r="D3254" s="33" t="s">
        <v>43</v>
      </c>
      <c r="E3254" s="39" t="str">
        <f ca="1">VLOOKUP(RANDBETWEEN(1,65),TABLAS!$B$4:$D$68,2,0)</f>
        <v>Reparaciones Vehiculos</v>
      </c>
      <c r="F3254" s="41">
        <f t="shared" ca="1" si="50"/>
        <v>10697</v>
      </c>
      <c r="G3254" s="41">
        <f ca="1">RANDBETWEEN(70,130)/100*Tabla1[[#This Row],[Valor Meta 2019]]</f>
        <v>12194.579999999998</v>
      </c>
      <c r="H3254" s="40">
        <f ca="1">RANDBETWEEN(70,120)/100*Tabla1[[#This Row],[Valor Real 2019]]</f>
        <v>14633.495999999997</v>
      </c>
    </row>
    <row r="3255" spans="2:8" x14ac:dyDescent="0.25">
      <c r="B3255" s="33" t="s">
        <v>1</v>
      </c>
      <c r="C3255" s="36" t="str">
        <f ca="1">VLOOKUP(Tabla1[[#This Row],[Cuenta]],TABLAS!$C:$D,2,0)</f>
        <v>DEPRECIACIÓN, MAQ Y EQUIPOS</v>
      </c>
      <c r="D3255" s="33" t="s">
        <v>38</v>
      </c>
      <c r="E3255" s="39" t="str">
        <f ca="1">VLOOKUP(RANDBETWEEN(1,65),TABLAS!$B$4:$D$68,2,0)</f>
        <v>Deprec.Edificaciones Costo</v>
      </c>
      <c r="F3255" s="41">
        <f t="shared" ca="1" si="50"/>
        <v>17203</v>
      </c>
      <c r="G3255" s="41">
        <f ca="1">RANDBETWEEN(70,130)/100*Tabla1[[#This Row],[Valor Meta 2019]]</f>
        <v>16514.88</v>
      </c>
      <c r="H3255" s="40">
        <f ca="1">RANDBETWEEN(70,120)/100*Tabla1[[#This Row],[Valor Real 2019]]</f>
        <v>16514.88</v>
      </c>
    </row>
    <row r="3256" spans="2:8" x14ac:dyDescent="0.25">
      <c r="B3256" s="33" t="s">
        <v>1</v>
      </c>
      <c r="C3256" s="36" t="str">
        <f ca="1">VLOOKUP(Tabla1[[#This Row],[Cuenta]],TABLAS!$C:$D,2,0)</f>
        <v>DEPRECIACIÓN, MAQ Y EQUIPOS</v>
      </c>
      <c r="D3256" s="33" t="s">
        <v>38</v>
      </c>
      <c r="E3256" s="39" t="str">
        <f ca="1">VLOOKUP(RANDBETWEEN(1,65),TABLAS!$B$4:$D$68,2,0)</f>
        <v>Deprec.Equipo de computo Costo</v>
      </c>
      <c r="F3256" s="41">
        <f t="shared" ca="1" si="50"/>
        <v>14102</v>
      </c>
      <c r="G3256" s="41">
        <f ca="1">RANDBETWEEN(70,130)/100*Tabla1[[#This Row],[Valor Meta 2019]]</f>
        <v>10435.48</v>
      </c>
      <c r="H3256" s="40">
        <f ca="1">RANDBETWEEN(70,120)/100*Tabla1[[#This Row],[Valor Real 2019]]</f>
        <v>8139.6743999999999</v>
      </c>
    </row>
    <row r="3257" spans="2:8" x14ac:dyDescent="0.25">
      <c r="B3257" s="33" t="s">
        <v>1</v>
      </c>
      <c r="C3257" s="36" t="str">
        <f ca="1">VLOOKUP(Tabla1[[#This Row],[Cuenta]],TABLAS!$C:$D,2,0)</f>
        <v>DEPRECIACIÓN, MAQ Y EQUIPOS</v>
      </c>
      <c r="D3257" s="33" t="s">
        <v>38</v>
      </c>
      <c r="E3257" s="39" t="str">
        <f ca="1">VLOOKUP(RANDBETWEEN(1,65),TABLAS!$B$4:$D$68,2,0)</f>
        <v>Deprec.Equipo de computo Costo</v>
      </c>
      <c r="F3257" s="41">
        <f t="shared" ca="1" si="50"/>
        <v>25710</v>
      </c>
      <c r="G3257" s="41">
        <f ca="1">RANDBETWEEN(70,130)/100*Tabla1[[#This Row],[Valor Meta 2019]]</f>
        <v>26738.400000000001</v>
      </c>
      <c r="H3257" s="40">
        <f ca="1">RANDBETWEEN(70,120)/100*Tabla1[[#This Row],[Valor Real 2019]]</f>
        <v>32086.080000000002</v>
      </c>
    </row>
    <row r="3258" spans="2:8" x14ac:dyDescent="0.25">
      <c r="B3258" s="33" t="s">
        <v>1</v>
      </c>
      <c r="C3258" s="36" t="str">
        <f ca="1">VLOOKUP(Tabla1[[#This Row],[Cuenta]],TABLAS!$C:$D,2,0)</f>
        <v>SERVICIOS DE TERCEROS</v>
      </c>
      <c r="D3258" s="33" t="s">
        <v>38</v>
      </c>
      <c r="E3258" s="39" t="str">
        <f ca="1">VLOOKUP(RANDBETWEEN(1,65),TABLAS!$B$4:$D$68,2,0)</f>
        <v>Gastos por almacenaje y/o embalaje</v>
      </c>
      <c r="F3258" s="41">
        <f t="shared" ca="1" si="50"/>
        <v>20156</v>
      </c>
      <c r="G3258" s="41">
        <f ca="1">RANDBETWEEN(70,130)/100*Tabla1[[#This Row],[Valor Meta 2019]]</f>
        <v>24187.200000000001</v>
      </c>
      <c r="H3258" s="40">
        <f ca="1">RANDBETWEEN(70,120)/100*Tabla1[[#This Row],[Valor Real 2019]]</f>
        <v>17414.784</v>
      </c>
    </row>
    <row r="3259" spans="2:8" x14ac:dyDescent="0.25">
      <c r="B3259" s="33" t="s">
        <v>1</v>
      </c>
      <c r="C3259" s="36" t="str">
        <f ca="1">VLOOKUP(Tabla1[[#This Row],[Cuenta]],TABLAS!$C:$D,2,0)</f>
        <v>GESTIÓN</v>
      </c>
      <c r="D3259" s="33" t="s">
        <v>38</v>
      </c>
      <c r="E3259" s="39" t="str">
        <f ca="1">VLOOKUP(RANDBETWEEN(1,65),TABLAS!$B$4:$D$68,2,0)</f>
        <v>Suministros diversos</v>
      </c>
      <c r="F3259" s="41">
        <f t="shared" ca="1" si="50"/>
        <v>19081</v>
      </c>
      <c r="G3259" s="41">
        <f ca="1">RANDBETWEEN(70,130)/100*Tabla1[[#This Row],[Valor Meta 2019]]</f>
        <v>17745.330000000002</v>
      </c>
      <c r="H3259" s="40">
        <f ca="1">RANDBETWEEN(70,120)/100*Tabla1[[#This Row],[Valor Real 2019]]</f>
        <v>19342.409700000004</v>
      </c>
    </row>
    <row r="3260" spans="2:8" x14ac:dyDescent="0.25">
      <c r="B3260" s="33" t="s">
        <v>1</v>
      </c>
      <c r="C3260" s="36" t="str">
        <f ca="1">VLOOKUP(Tabla1[[#This Row],[Cuenta]],TABLAS!$C:$D,2,0)</f>
        <v>SERVICIOS DE TERCEROS</v>
      </c>
      <c r="D3260" s="33" t="s">
        <v>38</v>
      </c>
      <c r="E3260" s="39" t="str">
        <f ca="1">VLOOKUP(RANDBETWEEN(1,65),TABLAS!$B$4:$D$68,2,0)</f>
        <v>Servicio de montacarga</v>
      </c>
      <c r="F3260" s="41">
        <f t="shared" ca="1" si="50"/>
        <v>25283</v>
      </c>
      <c r="G3260" s="41">
        <f ca="1">RANDBETWEEN(70,130)/100*Tabla1[[#This Row],[Valor Meta 2019]]</f>
        <v>30086.77</v>
      </c>
      <c r="H3260" s="40">
        <f ca="1">RANDBETWEEN(70,120)/100*Tabla1[[#This Row],[Valor Real 2019]]</f>
        <v>26175.4899</v>
      </c>
    </row>
    <row r="3261" spans="2:8" x14ac:dyDescent="0.25">
      <c r="B3261" s="33" t="s">
        <v>1</v>
      </c>
      <c r="C3261" s="36" t="str">
        <f ca="1">VLOOKUP(Tabla1[[#This Row],[Cuenta]],TABLAS!$C:$D,2,0)</f>
        <v>PERSONAL</v>
      </c>
      <c r="D3261" s="33" t="s">
        <v>39</v>
      </c>
      <c r="E3261" s="39" t="str">
        <f ca="1">VLOOKUP(RANDBETWEEN(1,65),TABLAS!$B$4:$D$68,2,0)</f>
        <v>Gratificaciones Extraordinarias Empleados</v>
      </c>
      <c r="F3261" s="41">
        <f t="shared" ca="1" si="50"/>
        <v>8045</v>
      </c>
      <c r="G3261" s="41">
        <f ca="1">RANDBETWEEN(70,130)/100*Tabla1[[#This Row],[Valor Meta 2019]]</f>
        <v>7964.55</v>
      </c>
      <c r="H3261" s="40">
        <f ca="1">RANDBETWEEN(70,120)/100*Tabla1[[#This Row],[Valor Real 2019]]</f>
        <v>8203.4865000000009</v>
      </c>
    </row>
    <row r="3262" spans="2:8" x14ac:dyDescent="0.25">
      <c r="B3262" s="33" t="s">
        <v>1</v>
      </c>
      <c r="C3262" s="36" t="str">
        <f ca="1">VLOOKUP(Tabla1[[#This Row],[Cuenta]],TABLAS!$C:$D,2,0)</f>
        <v>PERSONAL</v>
      </c>
      <c r="D3262" s="33" t="s">
        <v>39</v>
      </c>
      <c r="E3262" s="39" t="str">
        <f ca="1">VLOOKUP(RANDBETWEEN(1,65),TABLAS!$B$4:$D$68,2,0)</f>
        <v>Sueldos</v>
      </c>
      <c r="F3262" s="41">
        <f t="shared" ca="1" si="50"/>
        <v>29771</v>
      </c>
      <c r="G3262" s="41">
        <f ca="1">RANDBETWEEN(70,130)/100*Tabla1[[#This Row],[Valor Meta 2019]]</f>
        <v>38404.590000000004</v>
      </c>
      <c r="H3262" s="40">
        <f ca="1">RANDBETWEEN(70,120)/100*Tabla1[[#This Row],[Valor Real 2019]]</f>
        <v>39940.773600000008</v>
      </c>
    </row>
    <row r="3263" spans="2:8" x14ac:dyDescent="0.25">
      <c r="B3263" s="33" t="s">
        <v>1</v>
      </c>
      <c r="C3263" s="36" t="str">
        <f ca="1">VLOOKUP(Tabla1[[#This Row],[Cuenta]],TABLAS!$C:$D,2,0)</f>
        <v>DEPRECIACIÓN, MAQ Y EQUIPOS</v>
      </c>
      <c r="D3263" s="33" t="s">
        <v>39</v>
      </c>
      <c r="E3263" s="39" t="str">
        <f ca="1">VLOOKUP(RANDBETWEEN(1,65),TABLAS!$B$4:$D$68,2,0)</f>
        <v>Deprec.Maquinarias Costo</v>
      </c>
      <c r="F3263" s="41">
        <f t="shared" ca="1" si="50"/>
        <v>13206</v>
      </c>
      <c r="G3263" s="41">
        <f ca="1">RANDBETWEEN(70,130)/100*Tabla1[[#This Row],[Valor Meta 2019]]</f>
        <v>10300.68</v>
      </c>
      <c r="H3263" s="40">
        <f ca="1">RANDBETWEEN(70,120)/100*Tabla1[[#This Row],[Valor Real 2019]]</f>
        <v>9785.6460000000006</v>
      </c>
    </row>
    <row r="3264" spans="2:8" x14ac:dyDescent="0.25">
      <c r="B3264" s="33" t="s">
        <v>1</v>
      </c>
      <c r="C3264" s="36" t="str">
        <f ca="1">VLOOKUP(Tabla1[[#This Row],[Cuenta]],TABLAS!$C:$D,2,0)</f>
        <v>PERSONAL</v>
      </c>
      <c r="D3264" s="33" t="s">
        <v>39</v>
      </c>
      <c r="E3264" s="39" t="str">
        <f ca="1">VLOOKUP(RANDBETWEEN(1,65),TABLAS!$B$4:$D$68,2,0)</f>
        <v>Tickets de alimentos</v>
      </c>
      <c r="F3264" s="41">
        <f t="shared" ca="1" si="50"/>
        <v>25741</v>
      </c>
      <c r="G3264" s="41">
        <f ca="1">RANDBETWEEN(70,130)/100*Tabla1[[#This Row],[Valor Meta 2019]]</f>
        <v>21622.44</v>
      </c>
      <c r="H3264" s="40">
        <f ca="1">RANDBETWEEN(70,120)/100*Tabla1[[#This Row],[Valor Real 2019]]</f>
        <v>22703.561999999998</v>
      </c>
    </row>
    <row r="3265" spans="2:8" x14ac:dyDescent="0.25">
      <c r="B3265" s="33" t="s">
        <v>1</v>
      </c>
      <c r="C3265" s="36" t="str">
        <f ca="1">VLOOKUP(Tabla1[[#This Row],[Cuenta]],TABLAS!$C:$D,2,0)</f>
        <v>SERVICIOS DE TERCEROS</v>
      </c>
      <c r="D3265" s="33" t="s">
        <v>39</v>
      </c>
      <c r="E3265" s="39" t="str">
        <f ca="1">VLOOKUP(RANDBETWEEN(1,65),TABLAS!$B$4:$D$68,2,0)</f>
        <v>Otros Fletes</v>
      </c>
      <c r="F3265" s="41">
        <f t="shared" ca="1" si="50"/>
        <v>8495</v>
      </c>
      <c r="G3265" s="41">
        <f ca="1">RANDBETWEEN(70,130)/100*Tabla1[[#This Row],[Valor Meta 2019]]</f>
        <v>9769.25</v>
      </c>
      <c r="H3265" s="40">
        <f ca="1">RANDBETWEEN(70,120)/100*Tabla1[[#This Row],[Valor Real 2019]]</f>
        <v>9476.1725000000006</v>
      </c>
    </row>
    <row r="3266" spans="2:8" x14ac:dyDescent="0.25">
      <c r="B3266" s="33" t="s">
        <v>1</v>
      </c>
      <c r="C3266" s="36" t="str">
        <f ca="1">VLOOKUP(Tabla1[[#This Row],[Cuenta]],TABLAS!$C:$D,2,0)</f>
        <v>GESTIÓN</v>
      </c>
      <c r="D3266" s="33" t="s">
        <v>39</v>
      </c>
      <c r="E3266" s="39" t="str">
        <f ca="1">VLOOKUP(RANDBETWEEN(1,65),TABLAS!$B$4:$D$68,2,0)</f>
        <v>Otros-Gastos Reparables</v>
      </c>
      <c r="F3266" s="41">
        <f t="shared" ca="1" si="50"/>
        <v>8703</v>
      </c>
      <c r="G3266" s="41">
        <f ca="1">RANDBETWEEN(70,130)/100*Tabla1[[#This Row],[Valor Meta 2019]]</f>
        <v>8441.91</v>
      </c>
      <c r="H3266" s="40">
        <f ca="1">RANDBETWEEN(70,120)/100*Tabla1[[#This Row],[Valor Real 2019]]</f>
        <v>7513.2999</v>
      </c>
    </row>
    <row r="3267" spans="2:8" x14ac:dyDescent="0.25">
      <c r="B3267" s="33" t="s">
        <v>1</v>
      </c>
      <c r="C3267" s="36" t="str">
        <f ca="1">VLOOKUP(Tabla1[[#This Row],[Cuenta]],TABLAS!$C:$D,2,0)</f>
        <v>PERSONAL</v>
      </c>
      <c r="D3267" s="33" t="s">
        <v>39</v>
      </c>
      <c r="E3267" s="39" t="str">
        <f ca="1">VLOOKUP(RANDBETWEEN(1,65),TABLAS!$B$4:$D$68,2,0)</f>
        <v>Descanso medico</v>
      </c>
      <c r="F3267" s="41">
        <f t="shared" ca="1" si="50"/>
        <v>10323</v>
      </c>
      <c r="G3267" s="41">
        <f ca="1">RANDBETWEEN(70,130)/100*Tabla1[[#This Row],[Valor Meta 2019]]</f>
        <v>12594.06</v>
      </c>
      <c r="H3267" s="40">
        <f ca="1">RANDBETWEEN(70,120)/100*Tabla1[[#This Row],[Valor Real 2019]]</f>
        <v>9319.6044000000002</v>
      </c>
    </row>
    <row r="3268" spans="2:8" x14ac:dyDescent="0.25">
      <c r="B3268" s="33" t="s">
        <v>1</v>
      </c>
      <c r="C3268" s="36" t="str">
        <f ca="1">VLOOKUP(Tabla1[[#This Row],[Cuenta]],TABLAS!$C:$D,2,0)</f>
        <v>DEPRECIACIÓN, MAQ Y EQUIPOS</v>
      </c>
      <c r="D3268" s="33" t="s">
        <v>39</v>
      </c>
      <c r="E3268" s="39" t="str">
        <f ca="1">VLOOKUP(RANDBETWEEN(1,65),TABLAS!$B$4:$D$68,2,0)</f>
        <v>Amortiz.Software Costo</v>
      </c>
      <c r="F3268" s="41">
        <f t="shared" ca="1" si="50"/>
        <v>21858</v>
      </c>
      <c r="G3268" s="41">
        <f ca="1">RANDBETWEEN(70,130)/100*Tabla1[[#This Row],[Valor Meta 2019]]</f>
        <v>15956.34</v>
      </c>
      <c r="H3268" s="40">
        <f ca="1">RANDBETWEEN(70,120)/100*Tabla1[[#This Row],[Valor Real 2019]]</f>
        <v>16435.030200000001</v>
      </c>
    </row>
    <row r="3269" spans="2:8" x14ac:dyDescent="0.25">
      <c r="B3269" s="33" t="s">
        <v>1</v>
      </c>
      <c r="C3269" s="36" t="str">
        <f ca="1">VLOOKUP(Tabla1[[#This Row],[Cuenta]],TABLAS!$C:$D,2,0)</f>
        <v>SERVICIOS DE TERCEROS</v>
      </c>
      <c r="D3269" s="33" t="s">
        <v>39</v>
      </c>
      <c r="E3269" s="39" t="str">
        <f ca="1">VLOOKUP(RANDBETWEEN(1,65),TABLAS!$B$4:$D$68,2,0)</f>
        <v>Mantenimiento / Reparaciones</v>
      </c>
      <c r="F3269" s="41">
        <f t="shared" ca="1" si="50"/>
        <v>12238</v>
      </c>
      <c r="G3269" s="41">
        <f ca="1">RANDBETWEEN(70,130)/100*Tabla1[[#This Row],[Valor Meta 2019]]</f>
        <v>11258.960000000001</v>
      </c>
      <c r="H3269" s="40">
        <f ca="1">RANDBETWEEN(70,120)/100*Tabla1[[#This Row],[Valor Real 2019]]</f>
        <v>13285.5728</v>
      </c>
    </row>
    <row r="3270" spans="2:8" x14ac:dyDescent="0.25">
      <c r="B3270" s="33" t="s">
        <v>1</v>
      </c>
      <c r="C3270" s="36" t="str">
        <f ca="1">VLOOKUP(Tabla1[[#This Row],[Cuenta]],TABLAS!$C:$D,2,0)</f>
        <v>SERVICIOS DE TERCEROS</v>
      </c>
      <c r="D3270" s="33" t="s">
        <v>39</v>
      </c>
      <c r="E3270" s="39" t="str">
        <f ca="1">VLOOKUP(RANDBETWEEN(1,65),TABLAS!$B$4:$D$68,2,0)</f>
        <v>Gastos por almacenaje y/o embalaje</v>
      </c>
      <c r="F3270" s="41">
        <f t="shared" ref="F3270:F3333" ca="1" si="51">RANDBETWEEN(8000,30000)</f>
        <v>17029</v>
      </c>
      <c r="G3270" s="41">
        <f ca="1">RANDBETWEEN(70,130)/100*Tabla1[[#This Row],[Valor Meta 2019]]</f>
        <v>12090.59</v>
      </c>
      <c r="H3270" s="40">
        <f ca="1">RANDBETWEEN(70,120)/100*Tabla1[[#This Row],[Valor Real 2019]]</f>
        <v>13420.554900000001</v>
      </c>
    </row>
    <row r="3271" spans="2:8" x14ac:dyDescent="0.25">
      <c r="B3271" s="33" t="s">
        <v>1</v>
      </c>
      <c r="C3271" s="36" t="str">
        <f ca="1">VLOOKUP(Tabla1[[#This Row],[Cuenta]],TABLAS!$C:$D,2,0)</f>
        <v>DEPRECIACIÓN, MAQ Y EQUIPOS</v>
      </c>
      <c r="D3271" s="33" t="s">
        <v>39</v>
      </c>
      <c r="E3271" s="39" t="str">
        <f ca="1">VLOOKUP(RANDBETWEEN(1,65),TABLAS!$B$4:$D$68,2,0)</f>
        <v>Deprc.Muebles y enseres leasing</v>
      </c>
      <c r="F3271" s="41">
        <f t="shared" ca="1" si="51"/>
        <v>13101</v>
      </c>
      <c r="G3271" s="41">
        <f ca="1">RANDBETWEEN(70,130)/100*Tabla1[[#This Row],[Valor Meta 2019]]</f>
        <v>13363.02</v>
      </c>
      <c r="H3271" s="40">
        <f ca="1">RANDBETWEEN(70,120)/100*Tabla1[[#This Row],[Valor Real 2019]]</f>
        <v>10690.416000000001</v>
      </c>
    </row>
    <row r="3272" spans="2:8" x14ac:dyDescent="0.25">
      <c r="B3272" s="33" t="s">
        <v>1</v>
      </c>
      <c r="C3272" s="36" t="str">
        <f ca="1">VLOOKUP(Tabla1[[#This Row],[Cuenta]],TABLAS!$C:$D,2,0)</f>
        <v>SERVICIOS DE TERCEROS</v>
      </c>
      <c r="D3272" s="33" t="s">
        <v>39</v>
      </c>
      <c r="E3272" s="39" t="str">
        <f ca="1">VLOOKUP(RANDBETWEEN(1,65),TABLAS!$B$4:$D$68,2,0)</f>
        <v>Agua</v>
      </c>
      <c r="F3272" s="41">
        <f t="shared" ca="1" si="51"/>
        <v>15131</v>
      </c>
      <c r="G3272" s="41">
        <f ca="1">RANDBETWEEN(70,130)/100*Tabla1[[#This Row],[Valor Meta 2019]]</f>
        <v>10894.32</v>
      </c>
      <c r="H3272" s="40">
        <f ca="1">RANDBETWEEN(70,120)/100*Tabla1[[#This Row],[Valor Real 2019]]</f>
        <v>10567.490399999999</v>
      </c>
    </row>
    <row r="3273" spans="2:8" x14ac:dyDescent="0.25">
      <c r="B3273" s="33" t="s">
        <v>1</v>
      </c>
      <c r="C3273" s="36" t="str">
        <f ca="1">VLOOKUP(Tabla1[[#This Row],[Cuenta]],TABLAS!$C:$D,2,0)</f>
        <v>SERVICIOS DE TERCEROS</v>
      </c>
      <c r="D3273" s="33" t="s">
        <v>39</v>
      </c>
      <c r="E3273" s="39" t="str">
        <f ca="1">VLOOKUP(RANDBETWEEN(1,65),TABLAS!$B$4:$D$68,2,0)</f>
        <v>Vigilancia</v>
      </c>
      <c r="F3273" s="41">
        <f t="shared" ca="1" si="51"/>
        <v>19203</v>
      </c>
      <c r="G3273" s="41">
        <f ca="1">RANDBETWEEN(70,130)/100*Tabla1[[#This Row],[Valor Meta 2019]]</f>
        <v>22851.57</v>
      </c>
      <c r="H3273" s="40">
        <f ca="1">RANDBETWEEN(70,120)/100*Tabla1[[#This Row],[Valor Real 2019]]</f>
        <v>19652.350200000001</v>
      </c>
    </row>
    <row r="3274" spans="2:8" x14ac:dyDescent="0.25">
      <c r="B3274" s="33" t="s">
        <v>1</v>
      </c>
      <c r="C3274" s="36" t="str">
        <f ca="1">VLOOKUP(Tabla1[[#This Row],[Cuenta]],TABLAS!$C:$D,2,0)</f>
        <v>SERVICIOS DE TERCEROS</v>
      </c>
      <c r="D3274" s="33" t="s">
        <v>39</v>
      </c>
      <c r="E3274" s="39" t="str">
        <f ca="1">VLOOKUP(RANDBETWEEN(1,65),TABLAS!$B$4:$D$68,2,0)</f>
        <v>Courier</v>
      </c>
      <c r="F3274" s="41">
        <f t="shared" ca="1" si="51"/>
        <v>17538</v>
      </c>
      <c r="G3274" s="41">
        <f ca="1">RANDBETWEEN(70,130)/100*Tabla1[[#This Row],[Valor Meta 2019]]</f>
        <v>20694.84</v>
      </c>
      <c r="H3274" s="40">
        <f ca="1">RANDBETWEEN(70,120)/100*Tabla1[[#This Row],[Valor Real 2019]]</f>
        <v>23592.117599999998</v>
      </c>
    </row>
    <row r="3275" spans="2:8" x14ac:dyDescent="0.25">
      <c r="B3275" s="33" t="s">
        <v>1</v>
      </c>
      <c r="C3275" s="36" t="str">
        <f ca="1">VLOOKUP(Tabla1[[#This Row],[Cuenta]],TABLAS!$C:$D,2,0)</f>
        <v>DEPRECIACIÓN, MAQ Y EQUIPOS</v>
      </c>
      <c r="D3275" s="33" t="s">
        <v>40</v>
      </c>
      <c r="E3275" s="39" t="str">
        <f ca="1">VLOOKUP(RANDBETWEEN(1,65),TABLAS!$B$4:$D$68,2,0)</f>
        <v>Dperec.Muebles y enseres Costo</v>
      </c>
      <c r="F3275" s="41">
        <f t="shared" ca="1" si="51"/>
        <v>26770</v>
      </c>
      <c r="G3275" s="41">
        <f ca="1">RANDBETWEEN(70,130)/100*Tabla1[[#This Row],[Valor Meta 2019]]</f>
        <v>29714.700000000004</v>
      </c>
      <c r="H3275" s="40">
        <f ca="1">RANDBETWEEN(70,120)/100*Tabla1[[#This Row],[Valor Real 2019]]</f>
        <v>22583.172000000002</v>
      </c>
    </row>
    <row r="3276" spans="2:8" x14ac:dyDescent="0.25">
      <c r="B3276" s="33" t="s">
        <v>1</v>
      </c>
      <c r="C3276" s="36" t="str">
        <f ca="1">VLOOKUP(Tabla1[[#This Row],[Cuenta]],TABLAS!$C:$D,2,0)</f>
        <v>SERVICIOS DE TERCEROS</v>
      </c>
      <c r="D3276" s="33" t="s">
        <v>40</v>
      </c>
      <c r="E3276" s="39" t="str">
        <f ca="1">VLOOKUP(RANDBETWEEN(1,65),TABLAS!$B$4:$D$68,2,0)</f>
        <v>Flete a Provincia</v>
      </c>
      <c r="F3276" s="41">
        <f t="shared" ca="1" si="51"/>
        <v>14810</v>
      </c>
      <c r="G3276" s="41">
        <f ca="1">RANDBETWEEN(70,130)/100*Tabla1[[#This Row],[Valor Meta 2019]]</f>
        <v>10811.3</v>
      </c>
      <c r="H3276" s="40">
        <f ca="1">RANDBETWEEN(70,120)/100*Tabla1[[#This Row],[Valor Real 2019]]</f>
        <v>12000.543</v>
      </c>
    </row>
    <row r="3277" spans="2:8" x14ac:dyDescent="0.25">
      <c r="B3277" s="33" t="s">
        <v>1</v>
      </c>
      <c r="C3277" s="36" t="str">
        <f ca="1">VLOOKUP(Tabla1[[#This Row],[Cuenta]],TABLAS!$C:$D,2,0)</f>
        <v>PERSONAL</v>
      </c>
      <c r="D3277" s="33" t="s">
        <v>40</v>
      </c>
      <c r="E3277" s="39" t="str">
        <f ca="1">VLOOKUP(RANDBETWEEN(1,65),TABLAS!$B$4:$D$68,2,0)</f>
        <v>Tickets de alimentos</v>
      </c>
      <c r="F3277" s="41">
        <f t="shared" ca="1" si="51"/>
        <v>18624</v>
      </c>
      <c r="G3277" s="41">
        <f ca="1">RANDBETWEEN(70,130)/100*Tabla1[[#This Row],[Valor Meta 2019]]</f>
        <v>18251.52</v>
      </c>
      <c r="H3277" s="40">
        <f ca="1">RANDBETWEEN(70,120)/100*Tabla1[[#This Row],[Valor Real 2019]]</f>
        <v>19711.641600000003</v>
      </c>
    </row>
    <row r="3278" spans="2:8" x14ac:dyDescent="0.25">
      <c r="B3278" s="33" t="s">
        <v>1</v>
      </c>
      <c r="C3278" s="36" t="str">
        <f ca="1">VLOOKUP(Tabla1[[#This Row],[Cuenta]],TABLAS!$C:$D,2,0)</f>
        <v>DEPRECIACIÓN, MAQ Y EQUIPOS</v>
      </c>
      <c r="D3278" s="33" t="s">
        <v>40</v>
      </c>
      <c r="E3278" s="39" t="str">
        <f ca="1">VLOOKUP(RANDBETWEEN(1,65),TABLAS!$B$4:$D$68,2,0)</f>
        <v>Amortiz.Software Costo</v>
      </c>
      <c r="F3278" s="41">
        <f t="shared" ca="1" si="51"/>
        <v>27699</v>
      </c>
      <c r="G3278" s="41">
        <f ca="1">RANDBETWEEN(70,130)/100*Tabla1[[#This Row],[Valor Meta 2019]]</f>
        <v>35731.71</v>
      </c>
      <c r="H3278" s="40">
        <f ca="1">RANDBETWEEN(70,120)/100*Tabla1[[#This Row],[Valor Real 2019]]</f>
        <v>40734.149399999995</v>
      </c>
    </row>
    <row r="3279" spans="2:8" x14ac:dyDescent="0.25">
      <c r="B3279" s="33" t="s">
        <v>1</v>
      </c>
      <c r="C3279" s="36" t="str">
        <f ca="1">VLOOKUP(Tabla1[[#This Row],[Cuenta]],TABLAS!$C:$D,2,0)</f>
        <v>GESTIÓN</v>
      </c>
      <c r="D3279" s="33" t="s">
        <v>40</v>
      </c>
      <c r="E3279" s="39" t="str">
        <f ca="1">VLOOKUP(RANDBETWEEN(1,65),TABLAS!$B$4:$D$68,2,0)</f>
        <v>Movilidad</v>
      </c>
      <c r="F3279" s="41">
        <f t="shared" ca="1" si="51"/>
        <v>14452</v>
      </c>
      <c r="G3279" s="41">
        <f ca="1">RANDBETWEEN(70,130)/100*Tabla1[[#This Row],[Valor Meta 2019]]</f>
        <v>16908.84</v>
      </c>
      <c r="H3279" s="40">
        <f ca="1">RANDBETWEEN(70,120)/100*Tabla1[[#This Row],[Valor Real 2019]]</f>
        <v>16401.574799999999</v>
      </c>
    </row>
    <row r="3280" spans="2:8" x14ac:dyDescent="0.25">
      <c r="B3280" s="33" t="s">
        <v>1</v>
      </c>
      <c r="C3280" s="36" t="str">
        <f ca="1">VLOOKUP(Tabla1[[#This Row],[Cuenta]],TABLAS!$C:$D,2,0)</f>
        <v>GESTIÓN</v>
      </c>
      <c r="D3280" s="33" t="s">
        <v>40</v>
      </c>
      <c r="E3280" s="39" t="str">
        <f ca="1">VLOOKUP(RANDBETWEEN(1,65),TABLAS!$B$4:$D$68,2,0)</f>
        <v>SOAT</v>
      </c>
      <c r="F3280" s="41">
        <f t="shared" ca="1" si="51"/>
        <v>26583</v>
      </c>
      <c r="G3280" s="41">
        <f ca="1">RANDBETWEEN(70,130)/100*Tabla1[[#This Row],[Valor Meta 2019]]</f>
        <v>29241.300000000003</v>
      </c>
      <c r="H3280" s="40">
        <f ca="1">RANDBETWEEN(70,120)/100*Tabla1[[#This Row],[Valor Real 2019]]</f>
        <v>26901.996000000003</v>
      </c>
    </row>
    <row r="3281" spans="2:8" x14ac:dyDescent="0.25">
      <c r="B3281" s="33" t="s">
        <v>1</v>
      </c>
      <c r="C3281" s="36" t="str">
        <f ca="1">VLOOKUP(Tabla1[[#This Row],[Cuenta]],TABLAS!$C:$D,2,0)</f>
        <v>DEPRECIACIÓN, MAQ Y EQUIPOS</v>
      </c>
      <c r="D3281" s="33" t="s">
        <v>40</v>
      </c>
      <c r="E3281" s="39" t="str">
        <f ca="1">VLOOKUP(RANDBETWEEN(1,65),TABLAS!$B$4:$D$68,2,0)</f>
        <v>Depre.Equipos diversos leasing</v>
      </c>
      <c r="F3281" s="41">
        <f t="shared" ca="1" si="51"/>
        <v>9710</v>
      </c>
      <c r="G3281" s="41">
        <f ca="1">RANDBETWEEN(70,130)/100*Tabla1[[#This Row],[Valor Meta 2019]]</f>
        <v>9807.1</v>
      </c>
      <c r="H3281" s="40">
        <f ca="1">RANDBETWEEN(70,120)/100*Tabla1[[#This Row],[Valor Real 2019]]</f>
        <v>7159.183</v>
      </c>
    </row>
    <row r="3282" spans="2:8" x14ac:dyDescent="0.25">
      <c r="B3282" s="33" t="s">
        <v>1</v>
      </c>
      <c r="C3282" s="36" t="str">
        <f ca="1">VLOOKUP(Tabla1[[#This Row],[Cuenta]],TABLAS!$C:$D,2,0)</f>
        <v>DEPRECIACIÓN, MAQ Y EQUIPOS</v>
      </c>
      <c r="D3282" s="33" t="s">
        <v>40</v>
      </c>
      <c r="E3282" s="39" t="str">
        <f ca="1">VLOOKUP(RANDBETWEEN(1,65),TABLAS!$B$4:$D$68,2,0)</f>
        <v>Deprec.Maquinarias Costo</v>
      </c>
      <c r="F3282" s="41">
        <f t="shared" ca="1" si="51"/>
        <v>24367</v>
      </c>
      <c r="G3282" s="41">
        <f ca="1">RANDBETWEEN(70,130)/100*Tabla1[[#This Row],[Valor Meta 2019]]</f>
        <v>26560.030000000002</v>
      </c>
      <c r="H3282" s="40">
        <f ca="1">RANDBETWEEN(70,120)/100*Tabla1[[#This Row],[Valor Real 2019]]</f>
        <v>30544.034500000002</v>
      </c>
    </row>
    <row r="3283" spans="2:8" x14ac:dyDescent="0.25">
      <c r="B3283" s="33" t="s">
        <v>1</v>
      </c>
      <c r="C3283" s="36" t="str">
        <f ca="1">VLOOKUP(Tabla1[[#This Row],[Cuenta]],TABLAS!$C:$D,2,0)</f>
        <v>GESTIÓN</v>
      </c>
      <c r="D3283" s="33" t="s">
        <v>41</v>
      </c>
      <c r="E3283" s="39" t="str">
        <f ca="1">VLOOKUP(RANDBETWEEN(1,65),TABLAS!$B$4:$D$68,2,0)</f>
        <v>Seguros-Responsabilidad civil</v>
      </c>
      <c r="F3283" s="41">
        <f t="shared" ca="1" si="51"/>
        <v>16347</v>
      </c>
      <c r="G3283" s="41">
        <f ca="1">RANDBETWEEN(70,130)/100*Tabla1[[#This Row],[Valor Meta 2019]]</f>
        <v>16347</v>
      </c>
      <c r="H3283" s="40">
        <f ca="1">RANDBETWEEN(70,120)/100*Tabla1[[#This Row],[Valor Real 2019]]</f>
        <v>18145.170000000002</v>
      </c>
    </row>
    <row r="3284" spans="2:8" x14ac:dyDescent="0.25">
      <c r="B3284" s="33" t="s">
        <v>1</v>
      </c>
      <c r="C3284" s="36" t="str">
        <f ca="1">VLOOKUP(Tabla1[[#This Row],[Cuenta]],TABLAS!$C:$D,2,0)</f>
        <v>GESTIÓN</v>
      </c>
      <c r="D3284" s="33" t="s">
        <v>41</v>
      </c>
      <c r="E3284" s="39" t="str">
        <f ca="1">VLOOKUP(RANDBETWEEN(1,65),TABLAS!$B$4:$D$68,2,0)</f>
        <v>Seguros-Responsabilidad civil</v>
      </c>
      <c r="F3284" s="41">
        <f t="shared" ca="1" si="51"/>
        <v>29837</v>
      </c>
      <c r="G3284" s="41">
        <f ca="1">RANDBETWEEN(70,130)/100*Tabla1[[#This Row],[Valor Meta 2019]]</f>
        <v>35207.659999999996</v>
      </c>
      <c r="H3284" s="40">
        <f ca="1">RANDBETWEEN(70,120)/100*Tabla1[[#This Row],[Valor Real 2019]]</f>
        <v>29926.510999999995</v>
      </c>
    </row>
    <row r="3285" spans="2:8" x14ac:dyDescent="0.25">
      <c r="B3285" s="33" t="s">
        <v>1</v>
      </c>
      <c r="C3285" s="36" t="str">
        <f ca="1">VLOOKUP(Tabla1[[#This Row],[Cuenta]],TABLAS!$C:$D,2,0)</f>
        <v>DEPRECIACIÓN, MAQ Y EQUIPOS</v>
      </c>
      <c r="D3285" s="33" t="s">
        <v>41</v>
      </c>
      <c r="E3285" s="39" t="str">
        <f ca="1">VLOOKUP(RANDBETWEEN(1,65),TABLAS!$B$4:$D$68,2,0)</f>
        <v>Deprec.Maquinarias leasing</v>
      </c>
      <c r="F3285" s="41">
        <f t="shared" ca="1" si="51"/>
        <v>9679</v>
      </c>
      <c r="G3285" s="41">
        <f ca="1">RANDBETWEEN(70,130)/100*Tabla1[[#This Row],[Valor Meta 2019]]</f>
        <v>9485.42</v>
      </c>
      <c r="H3285" s="40">
        <f ca="1">RANDBETWEEN(70,120)/100*Tabla1[[#This Row],[Valor Real 2019]]</f>
        <v>11287.649799999999</v>
      </c>
    </row>
    <row r="3286" spans="2:8" x14ac:dyDescent="0.25">
      <c r="B3286" s="33" t="s">
        <v>1</v>
      </c>
      <c r="C3286" s="36" t="str">
        <f ca="1">VLOOKUP(Tabla1[[#This Row],[Cuenta]],TABLAS!$C:$D,2,0)</f>
        <v>DEPRECIACIÓN, MAQ Y EQUIPOS</v>
      </c>
      <c r="D3286" s="33" t="s">
        <v>41</v>
      </c>
      <c r="E3286" s="39" t="str">
        <f ca="1">VLOOKUP(RANDBETWEEN(1,65),TABLAS!$B$4:$D$68,2,0)</f>
        <v>Depre.Equipos diversos leasing</v>
      </c>
      <c r="F3286" s="41">
        <f t="shared" ca="1" si="51"/>
        <v>21031</v>
      </c>
      <c r="G3286" s="41">
        <f ca="1">RANDBETWEEN(70,130)/100*Tabla1[[#This Row],[Valor Meta 2019]]</f>
        <v>19558.830000000002</v>
      </c>
      <c r="H3286" s="40">
        <f ca="1">RANDBETWEEN(70,120)/100*Tabla1[[#This Row],[Valor Real 2019]]</f>
        <v>20732.359800000002</v>
      </c>
    </row>
    <row r="3287" spans="2:8" x14ac:dyDescent="0.25">
      <c r="B3287" s="33" t="s">
        <v>1</v>
      </c>
      <c r="C3287" s="36" t="str">
        <f ca="1">VLOOKUP(Tabla1[[#This Row],[Cuenta]],TABLAS!$C:$D,2,0)</f>
        <v>GESTIÓN</v>
      </c>
      <c r="D3287" s="33" t="s">
        <v>41</v>
      </c>
      <c r="E3287" s="39" t="str">
        <f ca="1">VLOOKUP(RANDBETWEEN(1,65),TABLAS!$B$4:$D$68,2,0)</f>
        <v>Movilidad</v>
      </c>
      <c r="F3287" s="41">
        <f t="shared" ca="1" si="51"/>
        <v>24972</v>
      </c>
      <c r="G3287" s="41">
        <f ca="1">RANDBETWEEN(70,130)/100*Tabla1[[#This Row],[Valor Meta 2019]]</f>
        <v>23473.68</v>
      </c>
      <c r="H3287" s="40">
        <f ca="1">RANDBETWEEN(70,120)/100*Tabla1[[#This Row],[Valor Real 2019]]</f>
        <v>23943.153600000001</v>
      </c>
    </row>
    <row r="3288" spans="2:8" x14ac:dyDescent="0.25">
      <c r="B3288" s="33" t="s">
        <v>1</v>
      </c>
      <c r="C3288" s="36" t="str">
        <f ca="1">VLOOKUP(Tabla1[[#This Row],[Cuenta]],TABLAS!$C:$D,2,0)</f>
        <v>PERSONAL</v>
      </c>
      <c r="D3288" s="33" t="s">
        <v>41</v>
      </c>
      <c r="E3288" s="39" t="str">
        <f ca="1">VLOOKUP(RANDBETWEEN(1,65),TABLAS!$B$4:$D$68,2,0)</f>
        <v>SCTR-Seg complemntario trabajo de riesgo</v>
      </c>
      <c r="F3288" s="41">
        <f t="shared" ca="1" si="51"/>
        <v>20168</v>
      </c>
      <c r="G3288" s="41">
        <f ca="1">RANDBETWEEN(70,130)/100*Tabla1[[#This Row],[Valor Meta 2019]]</f>
        <v>14722.64</v>
      </c>
      <c r="H3288" s="40">
        <f ca="1">RANDBETWEEN(70,120)/100*Tabla1[[#This Row],[Valor Real 2019]]</f>
        <v>12808.6968</v>
      </c>
    </row>
    <row r="3289" spans="2:8" x14ac:dyDescent="0.25">
      <c r="B3289" s="33" t="s">
        <v>1</v>
      </c>
      <c r="C3289" s="36" t="str">
        <f ca="1">VLOOKUP(Tabla1[[#This Row],[Cuenta]],TABLAS!$C:$D,2,0)</f>
        <v>PERSONAL</v>
      </c>
      <c r="D3289" s="33" t="s">
        <v>42</v>
      </c>
      <c r="E3289" s="39" t="str">
        <f ca="1">VLOOKUP(RANDBETWEEN(1,65),TABLAS!$B$4:$D$68,2,0)</f>
        <v>Sueldos</v>
      </c>
      <c r="F3289" s="41">
        <f t="shared" ca="1" si="51"/>
        <v>20637</v>
      </c>
      <c r="G3289" s="41">
        <f ca="1">RANDBETWEEN(70,130)/100*Tabla1[[#This Row],[Valor Meta 2019]]</f>
        <v>15890.49</v>
      </c>
      <c r="H3289" s="40">
        <f ca="1">RANDBETWEEN(70,120)/100*Tabla1[[#This Row],[Valor Real 2019]]</f>
        <v>19068.588</v>
      </c>
    </row>
    <row r="3290" spans="2:8" x14ac:dyDescent="0.25">
      <c r="B3290" s="33" t="s">
        <v>1</v>
      </c>
      <c r="C3290" s="36" t="str">
        <f ca="1">VLOOKUP(Tabla1[[#This Row],[Cuenta]],TABLAS!$C:$D,2,0)</f>
        <v>PERSONAL</v>
      </c>
      <c r="D3290" s="33" t="s">
        <v>42</v>
      </c>
      <c r="E3290" s="39" t="str">
        <f ca="1">VLOOKUP(RANDBETWEEN(1,65),TABLAS!$B$4:$D$68,2,0)</f>
        <v>Gratificaciones Extraordinarias Empleados</v>
      </c>
      <c r="F3290" s="41">
        <f t="shared" ca="1" si="51"/>
        <v>24822</v>
      </c>
      <c r="G3290" s="41">
        <f ca="1">RANDBETWEEN(70,130)/100*Tabla1[[#This Row],[Valor Meta 2019]]</f>
        <v>32268.600000000002</v>
      </c>
      <c r="H3290" s="40">
        <f ca="1">RANDBETWEEN(70,120)/100*Tabla1[[#This Row],[Valor Real 2019]]</f>
        <v>23556.078000000001</v>
      </c>
    </row>
    <row r="3291" spans="2:8" x14ac:dyDescent="0.25">
      <c r="B3291" s="33" t="s">
        <v>1</v>
      </c>
      <c r="C3291" s="36" t="str">
        <f ca="1">VLOOKUP(Tabla1[[#This Row],[Cuenta]],TABLAS!$C:$D,2,0)</f>
        <v>DEPRECIACIÓN, MAQ Y EQUIPOS</v>
      </c>
      <c r="D3291" s="33" t="s">
        <v>42</v>
      </c>
      <c r="E3291" s="39" t="str">
        <f ca="1">VLOOKUP(RANDBETWEEN(1,65),TABLAS!$B$4:$D$68,2,0)</f>
        <v>Deprec.Equipo de computo Costo</v>
      </c>
      <c r="F3291" s="41">
        <f t="shared" ca="1" si="51"/>
        <v>8574</v>
      </c>
      <c r="G3291" s="41">
        <f ca="1">RANDBETWEEN(70,130)/100*Tabla1[[#This Row],[Valor Meta 2019]]</f>
        <v>10117.32</v>
      </c>
      <c r="H3291" s="40">
        <f ca="1">RANDBETWEEN(70,120)/100*Tabla1[[#This Row],[Valor Real 2019]]</f>
        <v>11634.918</v>
      </c>
    </row>
    <row r="3292" spans="2:8" x14ac:dyDescent="0.25">
      <c r="B3292" s="33" t="s">
        <v>1</v>
      </c>
      <c r="C3292" s="36" t="str">
        <f ca="1">VLOOKUP(Tabla1[[#This Row],[Cuenta]],TABLAS!$C:$D,2,0)</f>
        <v>GESTIÓN</v>
      </c>
      <c r="D3292" s="33" t="s">
        <v>42</v>
      </c>
      <c r="E3292" s="39" t="str">
        <f ca="1">VLOOKUP(RANDBETWEEN(1,65),TABLAS!$B$4:$D$68,2,0)</f>
        <v>Suministros diversos</v>
      </c>
      <c r="F3292" s="41">
        <f t="shared" ca="1" si="51"/>
        <v>25903</v>
      </c>
      <c r="G3292" s="41">
        <f ca="1">RANDBETWEEN(70,130)/100*Tabla1[[#This Row],[Valor Meta 2019]]</f>
        <v>28493.300000000003</v>
      </c>
      <c r="H3292" s="40">
        <f ca="1">RANDBETWEEN(70,120)/100*Tabla1[[#This Row],[Valor Real 2019]]</f>
        <v>31627.563000000006</v>
      </c>
    </row>
    <row r="3293" spans="2:8" x14ac:dyDescent="0.25">
      <c r="B3293" s="33" t="s">
        <v>1</v>
      </c>
      <c r="C3293" s="36" t="str">
        <f ca="1">VLOOKUP(Tabla1[[#This Row],[Cuenta]],TABLAS!$C:$D,2,0)</f>
        <v>SERVICIOS DE TERCEROS</v>
      </c>
      <c r="D3293" s="33" t="s">
        <v>42</v>
      </c>
      <c r="E3293" s="39" t="str">
        <f ca="1">VLOOKUP(RANDBETWEEN(1,65),TABLAS!$B$4:$D$68,2,0)</f>
        <v>Courier</v>
      </c>
      <c r="F3293" s="41">
        <f t="shared" ca="1" si="51"/>
        <v>20087</v>
      </c>
      <c r="G3293" s="41">
        <f ca="1">RANDBETWEEN(70,130)/100*Tabla1[[#This Row],[Valor Meta 2019]]</f>
        <v>19685.259999999998</v>
      </c>
      <c r="H3293" s="40">
        <f ca="1">RANDBETWEEN(70,120)/100*Tabla1[[#This Row],[Valor Real 2019]]</f>
        <v>19685.259999999998</v>
      </c>
    </row>
    <row r="3294" spans="2:8" x14ac:dyDescent="0.25">
      <c r="B3294" s="33" t="s">
        <v>1</v>
      </c>
      <c r="C3294" s="36" t="str">
        <f ca="1">VLOOKUP(Tabla1[[#This Row],[Cuenta]],TABLAS!$C:$D,2,0)</f>
        <v>DEPRECIACIÓN, MAQ Y EQUIPOS</v>
      </c>
      <c r="D3294" s="33" t="s">
        <v>42</v>
      </c>
      <c r="E3294" s="39" t="str">
        <f ca="1">VLOOKUP(RANDBETWEEN(1,65),TABLAS!$B$4:$D$68,2,0)</f>
        <v>Deprec.Maquinarias leasing</v>
      </c>
      <c r="F3294" s="41">
        <f t="shared" ca="1" si="51"/>
        <v>22639</v>
      </c>
      <c r="G3294" s="41">
        <f ca="1">RANDBETWEEN(70,130)/100*Tabla1[[#This Row],[Valor Meta 2019]]</f>
        <v>19016.759999999998</v>
      </c>
      <c r="H3294" s="40">
        <f ca="1">RANDBETWEEN(70,120)/100*Tabla1[[#This Row],[Valor Real 2019]]</f>
        <v>13311.731999999998</v>
      </c>
    </row>
    <row r="3295" spans="2:8" x14ac:dyDescent="0.25">
      <c r="B3295" s="33" t="s">
        <v>1</v>
      </c>
      <c r="C3295" s="36" t="str">
        <f ca="1">VLOOKUP(Tabla1[[#This Row],[Cuenta]],TABLAS!$C:$D,2,0)</f>
        <v>GESTIÓN</v>
      </c>
      <c r="D3295" s="33" t="s">
        <v>42</v>
      </c>
      <c r="E3295" s="39" t="str">
        <f ca="1">VLOOKUP(RANDBETWEEN(1,65),TABLAS!$B$4:$D$68,2,0)</f>
        <v>Movilidad</v>
      </c>
      <c r="F3295" s="41">
        <f t="shared" ca="1" si="51"/>
        <v>10522</v>
      </c>
      <c r="G3295" s="41">
        <f ca="1">RANDBETWEEN(70,130)/100*Tabla1[[#This Row],[Valor Meta 2019]]</f>
        <v>8522.82</v>
      </c>
      <c r="H3295" s="40">
        <f ca="1">RANDBETWEEN(70,120)/100*Tabla1[[#This Row],[Valor Real 2019]]</f>
        <v>6562.5713999999998</v>
      </c>
    </row>
    <row r="3296" spans="2:8" x14ac:dyDescent="0.25">
      <c r="B3296" s="33" t="s">
        <v>1</v>
      </c>
      <c r="C3296" s="36" t="str">
        <f ca="1">VLOOKUP(Tabla1[[#This Row],[Cuenta]],TABLAS!$C:$D,2,0)</f>
        <v>DEPRECIACIÓN, MAQ Y EQUIPOS</v>
      </c>
      <c r="D3296" s="33" t="s">
        <v>42</v>
      </c>
      <c r="E3296" s="39" t="str">
        <f ca="1">VLOOKUP(RANDBETWEEN(1,65),TABLAS!$B$4:$D$68,2,0)</f>
        <v>Deprec.Equipo de transporte Costo</v>
      </c>
      <c r="F3296" s="41">
        <f t="shared" ca="1" si="51"/>
        <v>24360</v>
      </c>
      <c r="G3296" s="41">
        <f ca="1">RANDBETWEEN(70,130)/100*Tabla1[[#This Row],[Valor Meta 2019]]</f>
        <v>23872.799999999999</v>
      </c>
      <c r="H3296" s="40">
        <f ca="1">RANDBETWEEN(70,120)/100*Tabla1[[#This Row],[Valor Real 2019]]</f>
        <v>17904.599999999999</v>
      </c>
    </row>
    <row r="3297" spans="2:8" x14ac:dyDescent="0.25">
      <c r="B3297" s="33" t="s">
        <v>1</v>
      </c>
      <c r="C3297" s="36" t="str">
        <f ca="1">VLOOKUP(Tabla1[[#This Row],[Cuenta]],TABLAS!$C:$D,2,0)</f>
        <v>DEPRECIACIÓN, MAQ Y EQUIPOS</v>
      </c>
      <c r="D3297" s="33" t="s">
        <v>42</v>
      </c>
      <c r="E3297" s="39" t="str">
        <f ca="1">VLOOKUP(RANDBETWEEN(1,65),TABLAS!$B$4:$D$68,2,0)</f>
        <v>Deprec.Equipo de transporte Costo</v>
      </c>
      <c r="F3297" s="41">
        <f t="shared" ca="1" si="51"/>
        <v>26653</v>
      </c>
      <c r="G3297" s="41">
        <f ca="1">RANDBETWEEN(70,130)/100*Tabla1[[#This Row],[Valor Meta 2019]]</f>
        <v>26653</v>
      </c>
      <c r="H3297" s="40">
        <f ca="1">RANDBETWEEN(70,120)/100*Tabla1[[#This Row],[Valor Real 2019]]</f>
        <v>25853.41</v>
      </c>
    </row>
    <row r="3298" spans="2:8" x14ac:dyDescent="0.25">
      <c r="B3298" s="33" t="s">
        <v>1</v>
      </c>
      <c r="C3298" s="36" t="str">
        <f ca="1">VLOOKUP(Tabla1[[#This Row],[Cuenta]],TABLAS!$C:$D,2,0)</f>
        <v>DEPRECIACIÓN, MAQ Y EQUIPOS</v>
      </c>
      <c r="D3298" s="33" t="s">
        <v>42</v>
      </c>
      <c r="E3298" s="39" t="str">
        <f ca="1">VLOOKUP(RANDBETWEEN(1,65),TABLAS!$B$4:$D$68,2,0)</f>
        <v>Deprec.Equipo de transporte leasing</v>
      </c>
      <c r="F3298" s="41">
        <f t="shared" ca="1" si="51"/>
        <v>18510</v>
      </c>
      <c r="G3298" s="41">
        <f ca="1">RANDBETWEEN(70,130)/100*Tabla1[[#This Row],[Valor Meta 2019]]</f>
        <v>19250.400000000001</v>
      </c>
      <c r="H3298" s="40">
        <f ca="1">RANDBETWEEN(70,120)/100*Tabla1[[#This Row],[Valor Real 2019]]</f>
        <v>19057.896000000001</v>
      </c>
    </row>
    <row r="3299" spans="2:8" x14ac:dyDescent="0.25">
      <c r="B3299" s="33" t="s">
        <v>1</v>
      </c>
      <c r="C3299" s="36" t="str">
        <f ca="1">VLOOKUP(Tabla1[[#This Row],[Cuenta]],TABLAS!$C:$D,2,0)</f>
        <v>GESTIÓN</v>
      </c>
      <c r="D3299" s="33" t="s">
        <v>42</v>
      </c>
      <c r="E3299" s="39" t="str">
        <f ca="1">VLOOKUP(RANDBETWEEN(1,65),TABLAS!$B$4:$D$68,2,0)</f>
        <v>Sanciones Administra</v>
      </c>
      <c r="F3299" s="41">
        <f t="shared" ca="1" si="51"/>
        <v>22714</v>
      </c>
      <c r="G3299" s="41">
        <f ca="1">RANDBETWEEN(70,130)/100*Tabla1[[#This Row],[Valor Meta 2019]]</f>
        <v>28846.78</v>
      </c>
      <c r="H3299" s="40">
        <f ca="1">RANDBETWEEN(70,120)/100*Tabla1[[#This Row],[Valor Real 2019]]</f>
        <v>28558.3122</v>
      </c>
    </row>
    <row r="3300" spans="2:8" x14ac:dyDescent="0.25">
      <c r="B3300" s="33" t="s">
        <v>1</v>
      </c>
      <c r="C3300" s="36" t="str">
        <f ca="1">VLOOKUP(Tabla1[[#This Row],[Cuenta]],TABLAS!$C:$D,2,0)</f>
        <v>SERVICIOS DE TERCEROS</v>
      </c>
      <c r="D3300" s="33" t="s">
        <v>42</v>
      </c>
      <c r="E3300" s="39" t="str">
        <f ca="1">VLOOKUP(RANDBETWEEN(1,65),TABLAS!$B$4:$D$68,2,0)</f>
        <v>Otros Fletes</v>
      </c>
      <c r="F3300" s="41">
        <f t="shared" ca="1" si="51"/>
        <v>16404</v>
      </c>
      <c r="G3300" s="41">
        <f ca="1">RANDBETWEEN(70,130)/100*Tabla1[[#This Row],[Valor Meta 2019]]</f>
        <v>20176.919999999998</v>
      </c>
      <c r="H3300" s="40">
        <f ca="1">RANDBETWEEN(70,120)/100*Tabla1[[#This Row],[Valor Real 2019]]</f>
        <v>23606.996399999996</v>
      </c>
    </row>
    <row r="3301" spans="2:8" x14ac:dyDescent="0.25">
      <c r="B3301" s="33" t="s">
        <v>1</v>
      </c>
      <c r="C3301" s="36" t="str">
        <f ca="1">VLOOKUP(Tabla1[[#This Row],[Cuenta]],TABLAS!$C:$D,2,0)</f>
        <v>DEPRECIACIÓN, MAQ Y EQUIPOS</v>
      </c>
      <c r="D3301" s="33" t="s">
        <v>42</v>
      </c>
      <c r="E3301" s="39" t="str">
        <f ca="1">VLOOKUP(RANDBETWEEN(1,65),TABLAS!$B$4:$D$68,2,0)</f>
        <v>Deprec.Equipo de transporte leasing</v>
      </c>
      <c r="F3301" s="41">
        <f t="shared" ca="1" si="51"/>
        <v>9382</v>
      </c>
      <c r="G3301" s="41">
        <f ca="1">RANDBETWEEN(70,130)/100*Tabla1[[#This Row],[Valor Meta 2019]]</f>
        <v>8631.44</v>
      </c>
      <c r="H3301" s="40">
        <f ca="1">RANDBETWEEN(70,120)/100*Tabla1[[#This Row],[Valor Real 2019]]</f>
        <v>9063.0120000000006</v>
      </c>
    </row>
    <row r="3302" spans="2:8" x14ac:dyDescent="0.25">
      <c r="B3302" s="33" t="s">
        <v>1</v>
      </c>
      <c r="C3302" s="36" t="str">
        <f ca="1">VLOOKUP(Tabla1[[#This Row],[Cuenta]],TABLAS!$C:$D,2,0)</f>
        <v>GESTIÓN</v>
      </c>
      <c r="D3302" s="33" t="s">
        <v>42</v>
      </c>
      <c r="E3302" s="39" t="str">
        <f ca="1">VLOOKUP(RANDBETWEEN(1,65),TABLAS!$B$4:$D$68,2,0)</f>
        <v>Movilidad</v>
      </c>
      <c r="F3302" s="41">
        <f t="shared" ca="1" si="51"/>
        <v>8536</v>
      </c>
      <c r="G3302" s="41">
        <f ca="1">RANDBETWEEN(70,130)/100*Tabla1[[#This Row],[Valor Meta 2019]]</f>
        <v>10584.64</v>
      </c>
      <c r="H3302" s="40">
        <f ca="1">RANDBETWEEN(70,120)/100*Tabla1[[#This Row],[Valor Real 2019]]</f>
        <v>12278.182399999998</v>
      </c>
    </row>
    <row r="3303" spans="2:8" x14ac:dyDescent="0.25">
      <c r="B3303" s="33" t="s">
        <v>1</v>
      </c>
      <c r="C3303" s="36" t="str">
        <f ca="1">VLOOKUP(Tabla1[[#This Row],[Cuenta]],TABLAS!$C:$D,2,0)</f>
        <v>SERVICIOS DE TERCEROS</v>
      </c>
      <c r="D3303" s="33" t="s">
        <v>42</v>
      </c>
      <c r="E3303" s="39" t="str">
        <f ca="1">VLOOKUP(RANDBETWEEN(1,65),TABLAS!$B$4:$D$68,2,0)</f>
        <v>Gtos.reclamos de clientes</v>
      </c>
      <c r="F3303" s="41">
        <f t="shared" ca="1" si="51"/>
        <v>21031</v>
      </c>
      <c r="G3303" s="41">
        <f ca="1">RANDBETWEEN(70,130)/100*Tabla1[[#This Row],[Valor Meta 2019]]</f>
        <v>23975.339999999997</v>
      </c>
      <c r="H3303" s="40">
        <f ca="1">RANDBETWEEN(70,120)/100*Tabla1[[#This Row],[Valor Real 2019]]</f>
        <v>27092.134199999993</v>
      </c>
    </row>
    <row r="3304" spans="2:8" x14ac:dyDescent="0.25">
      <c r="B3304" s="33" t="s">
        <v>1</v>
      </c>
      <c r="C3304" s="36" t="str">
        <f ca="1">VLOOKUP(Tabla1[[#This Row],[Cuenta]],TABLAS!$C:$D,2,0)</f>
        <v>GESTIÓN</v>
      </c>
      <c r="D3304" s="33" t="s">
        <v>43</v>
      </c>
      <c r="E3304" s="39" t="str">
        <f ca="1">VLOOKUP(RANDBETWEEN(1,65),TABLAS!$B$4:$D$68,2,0)</f>
        <v>Combustible</v>
      </c>
      <c r="F3304" s="41">
        <f t="shared" ca="1" si="51"/>
        <v>24951</v>
      </c>
      <c r="G3304" s="41">
        <f ca="1">RANDBETWEEN(70,130)/100*Tabla1[[#This Row],[Valor Meta 2019]]</f>
        <v>30689.73</v>
      </c>
      <c r="H3304" s="40">
        <f ca="1">RANDBETWEEN(70,120)/100*Tabla1[[#This Row],[Valor Real 2019]]</f>
        <v>30689.73</v>
      </c>
    </row>
    <row r="3305" spans="2:8" x14ac:dyDescent="0.25">
      <c r="B3305" s="33" t="s">
        <v>1</v>
      </c>
      <c r="C3305" s="36" t="str">
        <f ca="1">VLOOKUP(Tabla1[[#This Row],[Cuenta]],TABLAS!$C:$D,2,0)</f>
        <v>SERVICIOS DE TERCEROS</v>
      </c>
      <c r="D3305" s="33" t="s">
        <v>43</v>
      </c>
      <c r="E3305" s="39" t="str">
        <f ca="1">VLOOKUP(RANDBETWEEN(1,65),TABLAS!$B$4:$D$68,2,0)</f>
        <v>Gastos por almacenaje y/o embalaje</v>
      </c>
      <c r="F3305" s="41">
        <f t="shared" ca="1" si="51"/>
        <v>16232</v>
      </c>
      <c r="G3305" s="41">
        <f ca="1">RANDBETWEEN(70,130)/100*Tabla1[[#This Row],[Valor Meta 2019]]</f>
        <v>12174</v>
      </c>
      <c r="H3305" s="40">
        <f ca="1">RANDBETWEEN(70,120)/100*Tabla1[[#This Row],[Valor Real 2019]]</f>
        <v>10469.64</v>
      </c>
    </row>
    <row r="3306" spans="2:8" x14ac:dyDescent="0.25">
      <c r="B3306" s="33" t="s">
        <v>1</v>
      </c>
      <c r="C3306" s="36" t="str">
        <f ca="1">VLOOKUP(Tabla1[[#This Row],[Cuenta]],TABLAS!$C:$D,2,0)</f>
        <v>DEPRECIACIÓN, MAQ Y EQUIPOS</v>
      </c>
      <c r="D3306" s="33" t="s">
        <v>43</v>
      </c>
      <c r="E3306" s="39" t="str">
        <f ca="1">VLOOKUP(RANDBETWEEN(1,65),TABLAS!$B$4:$D$68,2,0)</f>
        <v>Deprec.Maquinarias Costo</v>
      </c>
      <c r="F3306" s="41">
        <f t="shared" ca="1" si="51"/>
        <v>9002</v>
      </c>
      <c r="G3306" s="41">
        <f ca="1">RANDBETWEEN(70,130)/100*Tabla1[[#This Row],[Valor Meta 2019]]</f>
        <v>11342.52</v>
      </c>
      <c r="H3306" s="40">
        <f ca="1">RANDBETWEEN(70,120)/100*Tabla1[[#This Row],[Valor Real 2019]]</f>
        <v>8960.5907999999999</v>
      </c>
    </row>
    <row r="3307" spans="2:8" x14ac:dyDescent="0.25">
      <c r="B3307" s="33" t="s">
        <v>1</v>
      </c>
      <c r="C3307" s="36" t="str">
        <f ca="1">VLOOKUP(Tabla1[[#This Row],[Cuenta]],TABLAS!$C:$D,2,0)</f>
        <v>DEPRECIACIÓN, MAQ Y EQUIPOS</v>
      </c>
      <c r="D3307" s="33" t="s">
        <v>43</v>
      </c>
      <c r="E3307" s="39" t="str">
        <f ca="1">VLOOKUP(RANDBETWEEN(1,65),TABLAS!$B$4:$D$68,2,0)</f>
        <v>Perdida medicion activos-MercaderÝa Difer.inventar</v>
      </c>
      <c r="F3307" s="41">
        <f t="shared" ca="1" si="51"/>
        <v>14464</v>
      </c>
      <c r="G3307" s="41">
        <f ca="1">RANDBETWEEN(70,130)/100*Tabla1[[#This Row],[Valor Meta 2019]]</f>
        <v>15765.760000000002</v>
      </c>
      <c r="H3307" s="40">
        <f ca="1">RANDBETWEEN(70,120)/100*Tabla1[[#This Row],[Valor Real 2019]]</f>
        <v>13873.868800000002</v>
      </c>
    </row>
    <row r="3308" spans="2:8" x14ac:dyDescent="0.25">
      <c r="B3308" s="33" t="s">
        <v>1</v>
      </c>
      <c r="C3308" s="36" t="str">
        <f ca="1">VLOOKUP(Tabla1[[#This Row],[Cuenta]],TABLAS!$C:$D,2,0)</f>
        <v>SERVICIOS DE TERCEROS</v>
      </c>
      <c r="D3308" s="33" t="s">
        <v>43</v>
      </c>
      <c r="E3308" s="39" t="str">
        <f ca="1">VLOOKUP(RANDBETWEEN(1,65),TABLAS!$B$4:$D$68,2,0)</f>
        <v>Gastos por almacenaje y/o embalaje</v>
      </c>
      <c r="F3308" s="41">
        <f t="shared" ca="1" si="51"/>
        <v>15277</v>
      </c>
      <c r="G3308" s="41">
        <f ca="1">RANDBETWEEN(70,130)/100*Tabla1[[#This Row],[Valor Meta 2019]]</f>
        <v>10999.439999999999</v>
      </c>
      <c r="H3308" s="40">
        <f ca="1">RANDBETWEEN(70,120)/100*Tabla1[[#This Row],[Valor Real 2019]]</f>
        <v>8359.5743999999995</v>
      </c>
    </row>
    <row r="3309" spans="2:8" x14ac:dyDescent="0.25">
      <c r="B3309" s="33" t="s">
        <v>1</v>
      </c>
      <c r="C3309" s="36" t="str">
        <f ca="1">VLOOKUP(Tabla1[[#This Row],[Cuenta]],TABLAS!$C:$D,2,0)</f>
        <v>SERVICIOS DE TERCEROS</v>
      </c>
      <c r="D3309" s="33" t="s">
        <v>43</v>
      </c>
      <c r="E3309" s="39" t="str">
        <f ca="1">VLOOKUP(RANDBETWEEN(1,65),TABLAS!$B$4:$D$68,2,0)</f>
        <v>Courier</v>
      </c>
      <c r="F3309" s="41">
        <f t="shared" ca="1" si="51"/>
        <v>24390</v>
      </c>
      <c r="G3309" s="41">
        <f ca="1">RANDBETWEEN(70,130)/100*Tabla1[[#This Row],[Valor Meta 2019]]</f>
        <v>30487.5</v>
      </c>
      <c r="H3309" s="40">
        <f ca="1">RANDBETWEEN(70,120)/100*Tabla1[[#This Row],[Valor Real 2019]]</f>
        <v>34755.75</v>
      </c>
    </row>
    <row r="3310" spans="2:8" x14ac:dyDescent="0.25">
      <c r="B3310" s="33" t="s">
        <v>1</v>
      </c>
      <c r="C3310" s="36" t="str">
        <f ca="1">VLOOKUP(Tabla1[[#This Row],[Cuenta]],TABLAS!$C:$D,2,0)</f>
        <v>DEPRECIACIÓN, MAQ Y EQUIPOS</v>
      </c>
      <c r="D3310" s="33" t="s">
        <v>43</v>
      </c>
      <c r="E3310" s="39" t="str">
        <f ca="1">VLOOKUP(RANDBETWEEN(1,65),TABLAS!$B$4:$D$68,2,0)</f>
        <v>Deprec.Maquinarias leasing</v>
      </c>
      <c r="F3310" s="41">
        <f t="shared" ca="1" si="51"/>
        <v>16578</v>
      </c>
      <c r="G3310" s="41">
        <f ca="1">RANDBETWEEN(70,130)/100*Tabla1[[#This Row],[Valor Meta 2019]]</f>
        <v>16080.66</v>
      </c>
      <c r="H3310" s="40">
        <f ca="1">RANDBETWEEN(70,120)/100*Tabla1[[#This Row],[Valor Real 2019]]</f>
        <v>15115.820399999999</v>
      </c>
    </row>
    <row r="3311" spans="2:8" x14ac:dyDescent="0.25">
      <c r="B3311" s="33" t="s">
        <v>1</v>
      </c>
      <c r="C3311" s="36" t="str">
        <f ca="1">VLOOKUP(Tabla1[[#This Row],[Cuenta]],TABLAS!$C:$D,2,0)</f>
        <v>SERVICIOS DE TERCEROS</v>
      </c>
      <c r="D3311" s="33" t="s">
        <v>43</v>
      </c>
      <c r="E3311" s="39" t="str">
        <f ca="1">VLOOKUP(RANDBETWEEN(1,65),TABLAS!$B$4:$D$68,2,0)</f>
        <v>Consultorias</v>
      </c>
      <c r="F3311" s="41">
        <f t="shared" ca="1" si="51"/>
        <v>26090</v>
      </c>
      <c r="G3311" s="41">
        <f ca="1">RANDBETWEEN(70,130)/100*Tabla1[[#This Row],[Valor Meta 2019]]</f>
        <v>20089.3</v>
      </c>
      <c r="H3311" s="40">
        <f ca="1">RANDBETWEEN(70,120)/100*Tabla1[[#This Row],[Valor Real 2019]]</f>
        <v>21294.657999999999</v>
      </c>
    </row>
    <row r="3312" spans="2:8" x14ac:dyDescent="0.25">
      <c r="B3312" s="33" t="s">
        <v>1</v>
      </c>
      <c r="C3312" s="36" t="str">
        <f ca="1">VLOOKUP(Tabla1[[#This Row],[Cuenta]],TABLAS!$C:$D,2,0)</f>
        <v>GESTIÓN</v>
      </c>
      <c r="D3312" s="33" t="s">
        <v>38</v>
      </c>
      <c r="E3312" s="39" t="str">
        <f ca="1">VLOOKUP(RANDBETWEEN(1,65),TABLAS!$B$4:$D$68,2,0)</f>
        <v>Licencias de Sistemas</v>
      </c>
      <c r="F3312" s="41">
        <f t="shared" ca="1" si="51"/>
        <v>8009</v>
      </c>
      <c r="G3312" s="41">
        <f ca="1">RANDBETWEEN(70,130)/100*Tabla1[[#This Row],[Valor Meta 2019]]</f>
        <v>8009</v>
      </c>
      <c r="H3312" s="40">
        <f ca="1">RANDBETWEEN(70,120)/100*Tabla1[[#This Row],[Valor Real 2019]]</f>
        <v>7688.6399999999994</v>
      </c>
    </row>
    <row r="3313" spans="2:8" x14ac:dyDescent="0.25">
      <c r="B3313" s="33" t="s">
        <v>1</v>
      </c>
      <c r="C3313" s="36" t="str">
        <f ca="1">VLOOKUP(Tabla1[[#This Row],[Cuenta]],TABLAS!$C:$D,2,0)</f>
        <v>PERSONAL</v>
      </c>
      <c r="D3313" s="33" t="s">
        <v>38</v>
      </c>
      <c r="E3313" s="39" t="str">
        <f ca="1">VLOOKUP(RANDBETWEEN(1,65),TABLAS!$B$4:$D$68,2,0)</f>
        <v>Atenciones y obsequios al personal</v>
      </c>
      <c r="F3313" s="41">
        <f t="shared" ca="1" si="51"/>
        <v>10407</v>
      </c>
      <c r="G3313" s="41">
        <f ca="1">RANDBETWEEN(70,130)/100*Tabla1[[#This Row],[Valor Meta 2019]]</f>
        <v>10407</v>
      </c>
      <c r="H3313" s="40">
        <f ca="1">RANDBETWEEN(70,120)/100*Tabla1[[#This Row],[Valor Real 2019]]</f>
        <v>9366.3000000000011</v>
      </c>
    </row>
    <row r="3314" spans="2:8" x14ac:dyDescent="0.25">
      <c r="B3314" s="33" t="s">
        <v>1</v>
      </c>
      <c r="C3314" s="36" t="str">
        <f ca="1">VLOOKUP(Tabla1[[#This Row],[Cuenta]],TABLAS!$C:$D,2,0)</f>
        <v>SERVICIOS DE TERCEROS</v>
      </c>
      <c r="D3314" s="33" t="s">
        <v>38</v>
      </c>
      <c r="E3314" s="39" t="str">
        <f ca="1">VLOOKUP(RANDBETWEEN(1,65),TABLAS!$B$4:$D$68,2,0)</f>
        <v>Estibas</v>
      </c>
      <c r="F3314" s="41">
        <f t="shared" ca="1" si="51"/>
        <v>21173</v>
      </c>
      <c r="G3314" s="41">
        <f ca="1">RANDBETWEEN(70,130)/100*Tabla1[[#This Row],[Valor Meta 2019]]</f>
        <v>15244.56</v>
      </c>
      <c r="H3314" s="40">
        <f ca="1">RANDBETWEEN(70,120)/100*Tabla1[[#This Row],[Valor Real 2019]]</f>
        <v>14177.4408</v>
      </c>
    </row>
    <row r="3315" spans="2:8" x14ac:dyDescent="0.25">
      <c r="B3315" s="33" t="s">
        <v>1</v>
      </c>
      <c r="C3315" s="36" t="str">
        <f ca="1">VLOOKUP(Tabla1[[#This Row],[Cuenta]],TABLAS!$C:$D,2,0)</f>
        <v>PERSONAL</v>
      </c>
      <c r="D3315" s="33" t="s">
        <v>38</v>
      </c>
      <c r="E3315" s="39" t="str">
        <f ca="1">VLOOKUP(RANDBETWEEN(1,65),TABLAS!$B$4:$D$68,2,0)</f>
        <v>Seguro de vida</v>
      </c>
      <c r="F3315" s="41">
        <f t="shared" ca="1" si="51"/>
        <v>9643</v>
      </c>
      <c r="G3315" s="41">
        <f ca="1">RANDBETWEEN(70,130)/100*Tabla1[[#This Row],[Valor Meta 2019]]</f>
        <v>6846.53</v>
      </c>
      <c r="H3315" s="40">
        <f ca="1">RANDBETWEEN(70,120)/100*Tabla1[[#This Row],[Valor Real 2019]]</f>
        <v>8078.9053999999996</v>
      </c>
    </row>
    <row r="3316" spans="2:8" x14ac:dyDescent="0.25">
      <c r="B3316" s="33" t="s">
        <v>1</v>
      </c>
      <c r="C3316" s="36" t="str">
        <f ca="1">VLOOKUP(Tabla1[[#This Row],[Cuenta]],TABLAS!$C:$D,2,0)</f>
        <v>SERVICIOS DE TERCEROS</v>
      </c>
      <c r="D3316" s="33" t="s">
        <v>38</v>
      </c>
      <c r="E3316" s="39" t="str">
        <f ca="1">VLOOKUP(RANDBETWEEN(1,65),TABLAS!$B$4:$D$68,2,0)</f>
        <v>Gasto de viaje</v>
      </c>
      <c r="F3316" s="41">
        <f t="shared" ca="1" si="51"/>
        <v>10569</v>
      </c>
      <c r="G3316" s="41">
        <f ca="1">RANDBETWEEN(70,130)/100*Tabla1[[#This Row],[Valor Meta 2019]]</f>
        <v>9934.8599999999988</v>
      </c>
      <c r="H3316" s="40">
        <f ca="1">RANDBETWEEN(70,120)/100*Tabla1[[#This Row],[Valor Real 2019]]</f>
        <v>11325.740399999997</v>
      </c>
    </row>
    <row r="3317" spans="2:8" x14ac:dyDescent="0.25">
      <c r="B3317" s="33" t="s">
        <v>1</v>
      </c>
      <c r="C3317" s="36" t="str">
        <f ca="1">VLOOKUP(Tabla1[[#This Row],[Cuenta]],TABLAS!$C:$D,2,0)</f>
        <v>SERVICIOS DE TERCEROS</v>
      </c>
      <c r="D3317" s="33" t="s">
        <v>38</v>
      </c>
      <c r="E3317" s="39" t="str">
        <f ca="1">VLOOKUP(RANDBETWEEN(1,65),TABLAS!$B$4:$D$68,2,0)</f>
        <v>Servicio de montacarga</v>
      </c>
      <c r="F3317" s="41">
        <f t="shared" ca="1" si="51"/>
        <v>10399</v>
      </c>
      <c r="G3317" s="41">
        <f ca="1">RANDBETWEEN(70,130)/100*Tabla1[[#This Row],[Valor Meta 2019]]</f>
        <v>12374.81</v>
      </c>
      <c r="H3317" s="40">
        <f ca="1">RANDBETWEEN(70,120)/100*Tabla1[[#This Row],[Valor Real 2019]]</f>
        <v>13859.787200000001</v>
      </c>
    </row>
    <row r="3318" spans="2:8" x14ac:dyDescent="0.25">
      <c r="B3318" s="33" t="s">
        <v>1</v>
      </c>
      <c r="C3318" s="36" t="str">
        <f ca="1">VLOOKUP(Tabla1[[#This Row],[Cuenta]],TABLAS!$C:$D,2,0)</f>
        <v>PERSONAL</v>
      </c>
      <c r="D3318" s="33" t="s">
        <v>39</v>
      </c>
      <c r="E3318" s="39" t="str">
        <f ca="1">VLOOKUP(RANDBETWEEN(1,65),TABLAS!$B$4:$D$68,2,0)</f>
        <v>Atenciones y obsequios al personal</v>
      </c>
      <c r="F3318" s="41">
        <f t="shared" ca="1" si="51"/>
        <v>16875</v>
      </c>
      <c r="G3318" s="41">
        <f ca="1">RANDBETWEEN(70,130)/100*Tabla1[[#This Row],[Valor Meta 2019]]</f>
        <v>16200</v>
      </c>
      <c r="H3318" s="40">
        <f ca="1">RANDBETWEEN(70,120)/100*Tabla1[[#This Row],[Valor Real 2019]]</f>
        <v>14094</v>
      </c>
    </row>
    <row r="3319" spans="2:8" x14ac:dyDescent="0.25">
      <c r="B3319" s="33" t="s">
        <v>1</v>
      </c>
      <c r="C3319" s="36" t="str">
        <f ca="1">VLOOKUP(Tabla1[[#This Row],[Cuenta]],TABLAS!$C:$D,2,0)</f>
        <v>SERVICIOS DE TERCEROS</v>
      </c>
      <c r="D3319" s="33" t="s">
        <v>39</v>
      </c>
      <c r="E3319" s="39" t="str">
        <f ca="1">VLOOKUP(RANDBETWEEN(1,65),TABLAS!$B$4:$D$68,2,0)</f>
        <v>Alquileres</v>
      </c>
      <c r="F3319" s="41">
        <f t="shared" ca="1" si="51"/>
        <v>14035</v>
      </c>
      <c r="G3319" s="41">
        <f ca="1">RANDBETWEEN(70,130)/100*Tabla1[[#This Row],[Valor Meta 2019]]</f>
        <v>12210.45</v>
      </c>
      <c r="H3319" s="40">
        <f ca="1">RANDBETWEEN(70,120)/100*Tabla1[[#This Row],[Valor Real 2019]]</f>
        <v>10500.987000000001</v>
      </c>
    </row>
    <row r="3320" spans="2:8" x14ac:dyDescent="0.25">
      <c r="B3320" s="33" t="s">
        <v>1</v>
      </c>
      <c r="C3320" s="36" t="str">
        <f ca="1">VLOOKUP(Tabla1[[#This Row],[Cuenta]],TABLAS!$C:$D,2,0)</f>
        <v>GESTIÓN</v>
      </c>
      <c r="D3320" s="33" t="s">
        <v>39</v>
      </c>
      <c r="E3320" s="39" t="str">
        <f ca="1">VLOOKUP(RANDBETWEEN(1,65),TABLAS!$B$4:$D$68,2,0)</f>
        <v>Suministros diversos</v>
      </c>
      <c r="F3320" s="41">
        <f t="shared" ca="1" si="51"/>
        <v>9828</v>
      </c>
      <c r="G3320" s="41">
        <f ca="1">RANDBETWEEN(70,130)/100*Tabla1[[#This Row],[Valor Meta 2019]]</f>
        <v>11302.199999999999</v>
      </c>
      <c r="H3320" s="40">
        <f ca="1">RANDBETWEEN(70,120)/100*Tabla1[[#This Row],[Valor Real 2019]]</f>
        <v>9380.8259999999991</v>
      </c>
    </row>
    <row r="3321" spans="2:8" x14ac:dyDescent="0.25">
      <c r="B3321" s="33" t="s">
        <v>1</v>
      </c>
      <c r="C3321" s="36" t="str">
        <f ca="1">VLOOKUP(Tabla1[[#This Row],[Cuenta]],TABLAS!$C:$D,2,0)</f>
        <v>SERVICIOS DE TERCEROS</v>
      </c>
      <c r="D3321" s="33" t="s">
        <v>39</v>
      </c>
      <c r="E3321" s="39" t="str">
        <f ca="1">VLOOKUP(RANDBETWEEN(1,65),TABLAS!$B$4:$D$68,2,0)</f>
        <v>Mantenimiento / Reparaciones</v>
      </c>
      <c r="F3321" s="41">
        <f t="shared" ca="1" si="51"/>
        <v>16966</v>
      </c>
      <c r="G3321" s="41">
        <f ca="1">RANDBETWEEN(70,130)/100*Tabla1[[#This Row],[Valor Meta 2019]]</f>
        <v>17983.96</v>
      </c>
      <c r="H3321" s="40">
        <f ca="1">RANDBETWEEN(70,120)/100*Tabla1[[#This Row],[Valor Real 2019]]</f>
        <v>19422.676800000001</v>
      </c>
    </row>
    <row r="3322" spans="2:8" x14ac:dyDescent="0.25">
      <c r="B3322" s="33" t="s">
        <v>1</v>
      </c>
      <c r="C3322" s="36" t="str">
        <f ca="1">VLOOKUP(Tabla1[[#This Row],[Cuenta]],TABLAS!$C:$D,2,0)</f>
        <v>GESTIÓN</v>
      </c>
      <c r="D3322" s="33" t="s">
        <v>39</v>
      </c>
      <c r="E3322" s="39" t="str">
        <f ca="1">VLOOKUP(RANDBETWEEN(1,65),TABLAS!$B$4:$D$68,2,0)</f>
        <v>comprobantes de pago</v>
      </c>
      <c r="F3322" s="41">
        <f t="shared" ca="1" si="51"/>
        <v>14885</v>
      </c>
      <c r="G3322" s="41">
        <f ca="1">RANDBETWEEN(70,130)/100*Tabla1[[#This Row],[Valor Meta 2019]]</f>
        <v>14438.449999999999</v>
      </c>
      <c r="H3322" s="40">
        <f ca="1">RANDBETWEEN(70,120)/100*Tabla1[[#This Row],[Valor Real 2019]]</f>
        <v>10540.068499999999</v>
      </c>
    </row>
    <row r="3323" spans="2:8" x14ac:dyDescent="0.25">
      <c r="B3323" s="33" t="s">
        <v>1</v>
      </c>
      <c r="C3323" s="36" t="str">
        <f ca="1">VLOOKUP(Tabla1[[#This Row],[Cuenta]],TABLAS!$C:$D,2,0)</f>
        <v>GESTIÓN</v>
      </c>
      <c r="D3323" s="33" t="s">
        <v>39</v>
      </c>
      <c r="E3323" s="39" t="str">
        <f ca="1">VLOOKUP(RANDBETWEEN(1,65),TABLAS!$B$4:$D$68,2,0)</f>
        <v>Suministros diversos</v>
      </c>
      <c r="F3323" s="41">
        <f t="shared" ca="1" si="51"/>
        <v>24271</v>
      </c>
      <c r="G3323" s="41">
        <f ca="1">RANDBETWEEN(70,130)/100*Tabla1[[#This Row],[Valor Meta 2019]]</f>
        <v>28639.78</v>
      </c>
      <c r="H3323" s="40">
        <f ca="1">RANDBETWEEN(70,120)/100*Tabla1[[#This Row],[Valor Real 2019]]</f>
        <v>30358.166799999999</v>
      </c>
    </row>
    <row r="3324" spans="2:8" x14ac:dyDescent="0.25">
      <c r="B3324" s="33" t="s">
        <v>1</v>
      </c>
      <c r="C3324" s="36" t="str">
        <f ca="1">VLOOKUP(Tabla1[[#This Row],[Cuenta]],TABLAS!$C:$D,2,0)</f>
        <v>GESTIÓN</v>
      </c>
      <c r="D3324" s="33" t="s">
        <v>39</v>
      </c>
      <c r="E3324" s="39" t="str">
        <f ca="1">VLOOKUP(RANDBETWEEN(1,65),TABLAS!$B$4:$D$68,2,0)</f>
        <v>Seguros-vehiculos</v>
      </c>
      <c r="F3324" s="41">
        <f t="shared" ca="1" si="51"/>
        <v>16741</v>
      </c>
      <c r="G3324" s="41">
        <f ca="1">RANDBETWEEN(70,130)/100*Tabla1[[#This Row],[Valor Meta 2019]]</f>
        <v>15736.539999999999</v>
      </c>
      <c r="H3324" s="40">
        <f ca="1">RANDBETWEEN(70,120)/100*Tabla1[[#This Row],[Valor Real 2019]]</f>
        <v>11959.770399999999</v>
      </c>
    </row>
    <row r="3325" spans="2:8" x14ac:dyDescent="0.25">
      <c r="B3325" s="33" t="s">
        <v>1</v>
      </c>
      <c r="C3325" s="36" t="str">
        <f ca="1">VLOOKUP(Tabla1[[#This Row],[Cuenta]],TABLAS!$C:$D,2,0)</f>
        <v>PERSONAL</v>
      </c>
      <c r="D3325" s="33" t="s">
        <v>39</v>
      </c>
      <c r="E3325" s="39" t="str">
        <f ca="1">VLOOKUP(RANDBETWEEN(1,65),TABLAS!$B$4:$D$68,2,0)</f>
        <v>Descanso medico</v>
      </c>
      <c r="F3325" s="41">
        <f t="shared" ca="1" si="51"/>
        <v>16122</v>
      </c>
      <c r="G3325" s="41">
        <f ca="1">RANDBETWEEN(70,130)/100*Tabla1[[#This Row],[Valor Meta 2019]]</f>
        <v>19507.62</v>
      </c>
      <c r="H3325" s="40">
        <f ca="1">RANDBETWEEN(70,120)/100*Tabla1[[#This Row],[Valor Real 2019]]</f>
        <v>18337.162799999998</v>
      </c>
    </row>
    <row r="3326" spans="2:8" x14ac:dyDescent="0.25">
      <c r="B3326" s="33" t="s">
        <v>1</v>
      </c>
      <c r="C3326" s="36" t="str">
        <f ca="1">VLOOKUP(Tabla1[[#This Row],[Cuenta]],TABLAS!$C:$D,2,0)</f>
        <v>DEPRECIACIÓN, MAQ Y EQUIPOS</v>
      </c>
      <c r="D3326" s="33" t="s">
        <v>39</v>
      </c>
      <c r="E3326" s="39" t="str">
        <f ca="1">VLOOKUP(RANDBETWEEN(1,65),TABLAS!$B$4:$D$68,2,0)</f>
        <v>Deprec. Edificaciones leasing</v>
      </c>
      <c r="F3326" s="41">
        <f t="shared" ca="1" si="51"/>
        <v>17547</v>
      </c>
      <c r="G3326" s="41">
        <f ca="1">RANDBETWEEN(70,130)/100*Tabla1[[#This Row],[Valor Meta 2019]]</f>
        <v>14213.070000000002</v>
      </c>
      <c r="H3326" s="40">
        <f ca="1">RANDBETWEEN(70,120)/100*Tabla1[[#This Row],[Valor Real 2019]]</f>
        <v>12933.893700000002</v>
      </c>
    </row>
    <row r="3327" spans="2:8" x14ac:dyDescent="0.25">
      <c r="B3327" s="33" t="s">
        <v>1</v>
      </c>
      <c r="C3327" s="36" t="str">
        <f ca="1">VLOOKUP(Tabla1[[#This Row],[Cuenta]],TABLAS!$C:$D,2,0)</f>
        <v>SERVICIOS DE TERCEROS</v>
      </c>
      <c r="D3327" s="33" t="s">
        <v>39</v>
      </c>
      <c r="E3327" s="39" t="str">
        <f ca="1">VLOOKUP(RANDBETWEEN(1,65),TABLAS!$B$4:$D$68,2,0)</f>
        <v>Reparaciones Vehiculos</v>
      </c>
      <c r="F3327" s="41">
        <f t="shared" ca="1" si="51"/>
        <v>29647</v>
      </c>
      <c r="G3327" s="41">
        <f ca="1">RANDBETWEEN(70,130)/100*Tabla1[[#This Row],[Valor Meta 2019]]</f>
        <v>36465.81</v>
      </c>
      <c r="H3327" s="40">
        <f ca="1">RANDBETWEEN(70,120)/100*Tabla1[[#This Row],[Valor Real 2019]]</f>
        <v>25526.066999999995</v>
      </c>
    </row>
    <row r="3328" spans="2:8" x14ac:dyDescent="0.25">
      <c r="B3328" s="33" t="s">
        <v>1</v>
      </c>
      <c r="C3328" s="36" t="str">
        <f ca="1">VLOOKUP(Tabla1[[#This Row],[Cuenta]],TABLAS!$C:$D,2,0)</f>
        <v>DEPRECIACIÓN, MAQ Y EQUIPOS</v>
      </c>
      <c r="D3328" s="33" t="s">
        <v>39</v>
      </c>
      <c r="E3328" s="39" t="str">
        <f ca="1">VLOOKUP(RANDBETWEEN(1,65),TABLAS!$B$4:$D$68,2,0)</f>
        <v>Deprec.Edificaciones Costo</v>
      </c>
      <c r="F3328" s="41">
        <f t="shared" ca="1" si="51"/>
        <v>22621</v>
      </c>
      <c r="G3328" s="41">
        <f ca="1">RANDBETWEEN(70,130)/100*Tabla1[[#This Row],[Valor Meta 2019]]</f>
        <v>23525.84</v>
      </c>
      <c r="H3328" s="40">
        <f ca="1">RANDBETWEEN(70,120)/100*Tabla1[[#This Row],[Valor Real 2019]]</f>
        <v>26819.457599999998</v>
      </c>
    </row>
    <row r="3329" spans="2:8" x14ac:dyDescent="0.25">
      <c r="B3329" s="33" t="s">
        <v>1</v>
      </c>
      <c r="C3329" s="36" t="str">
        <f ca="1">VLOOKUP(Tabla1[[#This Row],[Cuenta]],TABLAS!$C:$D,2,0)</f>
        <v>SERVICIOS DE TERCEROS</v>
      </c>
      <c r="D3329" s="33" t="s">
        <v>39</v>
      </c>
      <c r="E3329" s="39" t="str">
        <f ca="1">VLOOKUP(RANDBETWEEN(1,65),TABLAS!$B$4:$D$68,2,0)</f>
        <v>Servicio de personal (service)</v>
      </c>
      <c r="F3329" s="41">
        <f t="shared" ca="1" si="51"/>
        <v>15814</v>
      </c>
      <c r="G3329" s="41">
        <f ca="1">RANDBETWEEN(70,130)/100*Tabla1[[#This Row],[Valor Meta 2019]]</f>
        <v>11227.939999999999</v>
      </c>
      <c r="H3329" s="40">
        <f ca="1">RANDBETWEEN(70,120)/100*Tabla1[[#This Row],[Valor Real 2019]]</f>
        <v>9880.5871999999981</v>
      </c>
    </row>
    <row r="3330" spans="2:8" x14ac:dyDescent="0.25">
      <c r="B3330" s="33" t="s">
        <v>1</v>
      </c>
      <c r="C3330" s="36" t="str">
        <f ca="1">VLOOKUP(Tabla1[[#This Row],[Cuenta]],TABLAS!$C:$D,2,0)</f>
        <v>SERVICIOS DE TERCEROS</v>
      </c>
      <c r="D3330" s="33" t="s">
        <v>39</v>
      </c>
      <c r="E3330" s="39" t="str">
        <f ca="1">VLOOKUP(RANDBETWEEN(1,65),TABLAS!$B$4:$D$68,2,0)</f>
        <v>Flete a Provincia</v>
      </c>
      <c r="F3330" s="41">
        <f t="shared" ca="1" si="51"/>
        <v>9717</v>
      </c>
      <c r="G3330" s="41">
        <f ca="1">RANDBETWEEN(70,130)/100*Tabla1[[#This Row],[Valor Meta 2019]]</f>
        <v>10300.02</v>
      </c>
      <c r="H3330" s="40">
        <f ca="1">RANDBETWEEN(70,120)/100*Tabla1[[#This Row],[Valor Real 2019]]</f>
        <v>9476.0184000000008</v>
      </c>
    </row>
    <row r="3331" spans="2:8" x14ac:dyDescent="0.25">
      <c r="B3331" s="33" t="s">
        <v>1</v>
      </c>
      <c r="C3331" s="36" t="str">
        <f ca="1">VLOOKUP(Tabla1[[#This Row],[Cuenta]],TABLAS!$C:$D,2,0)</f>
        <v>PERSONAL</v>
      </c>
      <c r="D3331" s="33" t="s">
        <v>39</v>
      </c>
      <c r="E3331" s="39" t="str">
        <f ca="1">VLOOKUP(RANDBETWEEN(1,65),TABLAS!$B$4:$D$68,2,0)</f>
        <v>Movilidad y/o servicio de Transporte</v>
      </c>
      <c r="F3331" s="41">
        <f t="shared" ca="1" si="51"/>
        <v>20183</v>
      </c>
      <c r="G3331" s="41">
        <f ca="1">RANDBETWEEN(70,130)/100*Tabla1[[#This Row],[Valor Meta 2019]]</f>
        <v>20788.490000000002</v>
      </c>
      <c r="H3331" s="40">
        <f ca="1">RANDBETWEEN(70,120)/100*Tabla1[[#This Row],[Valor Real 2019]]</f>
        <v>24738.303100000001</v>
      </c>
    </row>
    <row r="3332" spans="2:8" x14ac:dyDescent="0.25">
      <c r="B3332" s="33" t="s">
        <v>1</v>
      </c>
      <c r="C3332" s="36" t="str">
        <f ca="1">VLOOKUP(Tabla1[[#This Row],[Cuenta]],TABLAS!$C:$D,2,0)</f>
        <v>SERVICIOS DE TERCEROS</v>
      </c>
      <c r="D3332" s="33" t="s">
        <v>40</v>
      </c>
      <c r="E3332" s="39" t="str">
        <f ca="1">VLOOKUP(RANDBETWEEN(1,65),TABLAS!$B$4:$D$68,2,0)</f>
        <v>Reparaciones Vehiculos</v>
      </c>
      <c r="F3332" s="41">
        <f t="shared" ca="1" si="51"/>
        <v>22051</v>
      </c>
      <c r="G3332" s="41">
        <f ca="1">RANDBETWEEN(70,130)/100*Tabla1[[#This Row],[Valor Meta 2019]]</f>
        <v>15876.72</v>
      </c>
      <c r="H3332" s="40">
        <f ca="1">RANDBETWEEN(70,120)/100*Tabla1[[#This Row],[Valor Real 2019]]</f>
        <v>16353.0216</v>
      </c>
    </row>
    <row r="3333" spans="2:8" x14ac:dyDescent="0.25">
      <c r="B3333" s="33" t="s">
        <v>1</v>
      </c>
      <c r="C3333" s="36" t="str">
        <f ca="1">VLOOKUP(Tabla1[[#This Row],[Cuenta]],TABLAS!$C:$D,2,0)</f>
        <v>SERVICIOS DE TERCEROS</v>
      </c>
      <c r="D3333" s="33" t="s">
        <v>40</v>
      </c>
      <c r="E3333" s="39" t="str">
        <f ca="1">VLOOKUP(RANDBETWEEN(1,65),TABLAS!$B$4:$D$68,2,0)</f>
        <v>Reparaciones Vehiculos</v>
      </c>
      <c r="F3333" s="41">
        <f t="shared" ca="1" si="51"/>
        <v>10813</v>
      </c>
      <c r="G3333" s="41">
        <f ca="1">RANDBETWEEN(70,130)/100*Tabla1[[#This Row],[Valor Meta 2019]]</f>
        <v>12975.6</v>
      </c>
      <c r="H3333" s="40">
        <f ca="1">RANDBETWEEN(70,120)/100*Tabla1[[#This Row],[Valor Real 2019]]</f>
        <v>10510.236000000001</v>
      </c>
    </row>
    <row r="3334" spans="2:8" x14ac:dyDescent="0.25">
      <c r="B3334" s="33" t="s">
        <v>1</v>
      </c>
      <c r="C3334" s="36" t="str">
        <f ca="1">VLOOKUP(Tabla1[[#This Row],[Cuenta]],TABLAS!$C:$D,2,0)</f>
        <v>SERVICIOS DE TERCEROS</v>
      </c>
      <c r="D3334" s="33" t="s">
        <v>40</v>
      </c>
      <c r="E3334" s="39" t="str">
        <f ca="1">VLOOKUP(RANDBETWEEN(1,65),TABLAS!$B$4:$D$68,2,0)</f>
        <v>Alquileres</v>
      </c>
      <c r="F3334" s="41">
        <f t="shared" ref="F3334:F3397" ca="1" si="52">RANDBETWEEN(8000,30000)</f>
        <v>21299</v>
      </c>
      <c r="G3334" s="41">
        <f ca="1">RANDBETWEEN(70,130)/100*Tabla1[[#This Row],[Valor Meta 2019]]</f>
        <v>22789.93</v>
      </c>
      <c r="H3334" s="40">
        <f ca="1">RANDBETWEEN(70,120)/100*Tabla1[[#This Row],[Valor Real 2019]]</f>
        <v>20738.836300000003</v>
      </c>
    </row>
    <row r="3335" spans="2:8" x14ac:dyDescent="0.25">
      <c r="B3335" s="33" t="s">
        <v>1</v>
      </c>
      <c r="C3335" s="36" t="str">
        <f ca="1">VLOOKUP(Tabla1[[#This Row],[Cuenta]],TABLAS!$C:$D,2,0)</f>
        <v>DEPRECIACIÓN, MAQ Y EQUIPOS</v>
      </c>
      <c r="D3335" s="33" t="s">
        <v>40</v>
      </c>
      <c r="E3335" s="39" t="str">
        <f ca="1">VLOOKUP(RANDBETWEEN(1,65),TABLAS!$B$4:$D$68,2,0)</f>
        <v>Deprc.Muebles y enseres leasing</v>
      </c>
      <c r="F3335" s="41">
        <f t="shared" ca="1" si="52"/>
        <v>13386</v>
      </c>
      <c r="G3335" s="41">
        <f ca="1">RANDBETWEEN(70,130)/100*Tabla1[[#This Row],[Valor Meta 2019]]</f>
        <v>12181.26</v>
      </c>
      <c r="H3335" s="40">
        <f ca="1">RANDBETWEEN(70,120)/100*Tabla1[[#This Row],[Valor Real 2019]]</f>
        <v>14373.8868</v>
      </c>
    </row>
    <row r="3336" spans="2:8" x14ac:dyDescent="0.25">
      <c r="B3336" s="33" t="s">
        <v>1</v>
      </c>
      <c r="C3336" s="36" t="str">
        <f ca="1">VLOOKUP(Tabla1[[#This Row],[Cuenta]],TABLAS!$C:$D,2,0)</f>
        <v>DEPRECIACIÓN, MAQ Y EQUIPOS</v>
      </c>
      <c r="D3336" s="33" t="s">
        <v>40</v>
      </c>
      <c r="E3336" s="39" t="str">
        <f ca="1">VLOOKUP(RANDBETWEEN(1,65),TABLAS!$B$4:$D$68,2,0)</f>
        <v>Deprec.Maquinarias leasing</v>
      </c>
      <c r="F3336" s="41">
        <f t="shared" ca="1" si="52"/>
        <v>19769</v>
      </c>
      <c r="G3336" s="41">
        <f ca="1">RANDBETWEEN(70,130)/100*Tabla1[[#This Row],[Valor Meta 2019]]</f>
        <v>15419.82</v>
      </c>
      <c r="H3336" s="40">
        <f ca="1">RANDBETWEEN(70,120)/100*Tabla1[[#This Row],[Valor Real 2019]]</f>
        <v>12798.450599999998</v>
      </c>
    </row>
    <row r="3337" spans="2:8" x14ac:dyDescent="0.25">
      <c r="B3337" s="33" t="s">
        <v>1</v>
      </c>
      <c r="C3337" s="36" t="str">
        <f ca="1">VLOOKUP(Tabla1[[#This Row],[Cuenta]],TABLAS!$C:$D,2,0)</f>
        <v>SERVICIOS DE TERCEROS</v>
      </c>
      <c r="D3337" s="33" t="s">
        <v>40</v>
      </c>
      <c r="E3337" s="39" t="str">
        <f ca="1">VLOOKUP(RANDBETWEEN(1,65),TABLAS!$B$4:$D$68,2,0)</f>
        <v>Vigilancia</v>
      </c>
      <c r="F3337" s="41">
        <f t="shared" ca="1" si="52"/>
        <v>18261</v>
      </c>
      <c r="G3337" s="41">
        <f ca="1">RANDBETWEEN(70,130)/100*Tabla1[[#This Row],[Valor Meta 2019]]</f>
        <v>19721.88</v>
      </c>
      <c r="H3337" s="40">
        <f ca="1">RANDBETWEEN(70,120)/100*Tabla1[[#This Row],[Valor Real 2019]]</f>
        <v>14988.6288</v>
      </c>
    </row>
    <row r="3338" spans="2:8" x14ac:dyDescent="0.25">
      <c r="B3338" s="33" t="s">
        <v>1</v>
      </c>
      <c r="C3338" s="36" t="str">
        <f ca="1">VLOOKUP(Tabla1[[#This Row],[Cuenta]],TABLAS!$C:$D,2,0)</f>
        <v>PERSONAL</v>
      </c>
      <c r="D3338" s="33" t="s">
        <v>40</v>
      </c>
      <c r="E3338" s="39" t="str">
        <f ca="1">VLOOKUP(RANDBETWEEN(1,65),TABLAS!$B$4:$D$68,2,0)</f>
        <v>Sueldos</v>
      </c>
      <c r="F3338" s="41">
        <f t="shared" ca="1" si="52"/>
        <v>12756</v>
      </c>
      <c r="G3338" s="41">
        <f ca="1">RANDBETWEEN(70,130)/100*Tabla1[[#This Row],[Valor Meta 2019]]</f>
        <v>11225.28</v>
      </c>
      <c r="H3338" s="40">
        <f ca="1">RANDBETWEEN(70,120)/100*Tabla1[[#This Row],[Valor Real 2019]]</f>
        <v>8082.2016000000003</v>
      </c>
    </row>
    <row r="3339" spans="2:8" x14ac:dyDescent="0.25">
      <c r="B3339" s="33" t="s">
        <v>1</v>
      </c>
      <c r="C3339" s="36" t="str">
        <f ca="1">VLOOKUP(Tabla1[[#This Row],[Cuenta]],TABLAS!$C:$D,2,0)</f>
        <v>SERVICIOS DE TERCEROS</v>
      </c>
      <c r="D3339" s="33" t="s">
        <v>40</v>
      </c>
      <c r="E3339" s="39" t="str">
        <f ca="1">VLOOKUP(RANDBETWEEN(1,65),TABLAS!$B$4:$D$68,2,0)</f>
        <v>Estibas</v>
      </c>
      <c r="F3339" s="41">
        <f t="shared" ca="1" si="52"/>
        <v>14257</v>
      </c>
      <c r="G3339" s="41">
        <f ca="1">RANDBETWEEN(70,130)/100*Tabla1[[#This Row],[Valor Meta 2019]]</f>
        <v>10835.32</v>
      </c>
      <c r="H3339" s="40">
        <f ca="1">RANDBETWEEN(70,120)/100*Tabla1[[#This Row],[Valor Real 2019]]</f>
        <v>9535.0815999999995</v>
      </c>
    </row>
    <row r="3340" spans="2:8" x14ac:dyDescent="0.25">
      <c r="B3340" s="33" t="s">
        <v>1</v>
      </c>
      <c r="C3340" s="36" t="str">
        <f ca="1">VLOOKUP(Tabla1[[#This Row],[Cuenta]],TABLAS!$C:$D,2,0)</f>
        <v>PERSONAL</v>
      </c>
      <c r="D3340" s="33" t="s">
        <v>41</v>
      </c>
      <c r="E3340" s="39" t="str">
        <f ca="1">VLOOKUP(RANDBETWEEN(1,65),TABLAS!$B$4:$D$68,2,0)</f>
        <v>CTS-Compensación por tiempo de servicio</v>
      </c>
      <c r="F3340" s="41">
        <f t="shared" ca="1" si="52"/>
        <v>13922</v>
      </c>
      <c r="G3340" s="41">
        <f ca="1">RANDBETWEEN(70,130)/100*Tabla1[[#This Row],[Valor Meta 2019]]</f>
        <v>16288.74</v>
      </c>
      <c r="H3340" s="40">
        <f ca="1">RANDBETWEEN(70,120)/100*Tabla1[[#This Row],[Valor Real 2019]]</f>
        <v>16777.4022</v>
      </c>
    </row>
    <row r="3341" spans="2:8" x14ac:dyDescent="0.25">
      <c r="B3341" s="33" t="s">
        <v>1</v>
      </c>
      <c r="C3341" s="36" t="str">
        <f ca="1">VLOOKUP(Tabla1[[#This Row],[Cuenta]],TABLAS!$C:$D,2,0)</f>
        <v>SERVICIOS DE TERCEROS</v>
      </c>
      <c r="D3341" s="33" t="s">
        <v>41</v>
      </c>
      <c r="E3341" s="39" t="str">
        <f ca="1">VLOOKUP(RANDBETWEEN(1,65),TABLAS!$B$4:$D$68,2,0)</f>
        <v>Gasto de viaje</v>
      </c>
      <c r="F3341" s="41">
        <f t="shared" ca="1" si="52"/>
        <v>27015</v>
      </c>
      <c r="G3341" s="41">
        <f ca="1">RANDBETWEEN(70,130)/100*Tabla1[[#This Row],[Valor Meta 2019]]</f>
        <v>24313.5</v>
      </c>
      <c r="H3341" s="40">
        <f ca="1">RANDBETWEEN(70,120)/100*Tabla1[[#This Row],[Valor Real 2019]]</f>
        <v>21639.014999999999</v>
      </c>
    </row>
    <row r="3342" spans="2:8" x14ac:dyDescent="0.25">
      <c r="B3342" s="33" t="s">
        <v>1</v>
      </c>
      <c r="C3342" s="36" t="str">
        <f ca="1">VLOOKUP(Tabla1[[#This Row],[Cuenta]],TABLAS!$C:$D,2,0)</f>
        <v>PERSONAL</v>
      </c>
      <c r="D3342" s="33" t="s">
        <v>41</v>
      </c>
      <c r="E3342" s="39" t="str">
        <f ca="1">VLOOKUP(RANDBETWEEN(1,65),TABLAS!$B$4:$D$68,2,0)</f>
        <v>Tickets de alimentos</v>
      </c>
      <c r="F3342" s="41">
        <f t="shared" ca="1" si="52"/>
        <v>27411</v>
      </c>
      <c r="G3342" s="41">
        <f ca="1">RANDBETWEEN(70,130)/100*Tabla1[[#This Row],[Valor Meta 2019]]</f>
        <v>30152.100000000002</v>
      </c>
      <c r="H3342" s="40">
        <f ca="1">RANDBETWEEN(70,120)/100*Tabla1[[#This Row],[Valor Real 2019]]</f>
        <v>27438.411000000004</v>
      </c>
    </row>
    <row r="3343" spans="2:8" x14ac:dyDescent="0.25">
      <c r="B3343" s="33" t="s">
        <v>1</v>
      </c>
      <c r="C3343" s="36" t="str">
        <f ca="1">VLOOKUP(Tabla1[[#This Row],[Cuenta]],TABLAS!$C:$D,2,0)</f>
        <v>GESTIÓN</v>
      </c>
      <c r="D3343" s="33" t="s">
        <v>41</v>
      </c>
      <c r="E3343" s="39" t="str">
        <f ca="1">VLOOKUP(RANDBETWEEN(1,65),TABLAS!$B$4:$D$68,2,0)</f>
        <v>Costo neto enajenaci¾n</v>
      </c>
      <c r="F3343" s="41">
        <f t="shared" ca="1" si="52"/>
        <v>16734</v>
      </c>
      <c r="G3343" s="41">
        <f ca="1">RANDBETWEEN(70,130)/100*Tabla1[[#This Row],[Valor Meta 2019]]</f>
        <v>13889.22</v>
      </c>
      <c r="H3343" s="40">
        <f ca="1">RANDBETWEEN(70,120)/100*Tabla1[[#This Row],[Valor Real 2019]]</f>
        <v>13194.758999999998</v>
      </c>
    </row>
    <row r="3344" spans="2:8" x14ac:dyDescent="0.25">
      <c r="B3344" s="33" t="s">
        <v>1</v>
      </c>
      <c r="C3344" s="36" t="str">
        <f ca="1">VLOOKUP(Tabla1[[#This Row],[Cuenta]],TABLAS!$C:$D,2,0)</f>
        <v>DEPRECIACIÓN, MAQ Y EQUIPOS</v>
      </c>
      <c r="D3344" s="33" t="s">
        <v>41</v>
      </c>
      <c r="E3344" s="39" t="str">
        <f ca="1">VLOOKUP(RANDBETWEEN(1,65),TABLAS!$B$4:$D$68,2,0)</f>
        <v>Depre.Equipos diversos leasing</v>
      </c>
      <c r="F3344" s="41">
        <f t="shared" ca="1" si="52"/>
        <v>25562</v>
      </c>
      <c r="G3344" s="41">
        <f ca="1">RANDBETWEEN(70,130)/100*Tabla1[[#This Row],[Valor Meta 2019]]</f>
        <v>22494.560000000001</v>
      </c>
      <c r="H3344" s="40">
        <f ca="1">RANDBETWEEN(70,120)/100*Tabla1[[#This Row],[Valor Real 2019]]</f>
        <v>21819.7232</v>
      </c>
    </row>
    <row r="3345" spans="2:8" x14ac:dyDescent="0.25">
      <c r="B3345" s="33" t="s">
        <v>1</v>
      </c>
      <c r="C3345" s="36" t="str">
        <f ca="1">VLOOKUP(Tabla1[[#This Row],[Cuenta]],TABLAS!$C:$D,2,0)</f>
        <v>DEPRECIACIÓN, MAQ Y EQUIPOS</v>
      </c>
      <c r="D3345" s="33" t="s">
        <v>41</v>
      </c>
      <c r="E3345" s="39" t="str">
        <f ca="1">VLOOKUP(RANDBETWEEN(1,65),TABLAS!$B$4:$D$68,2,0)</f>
        <v>Deprec.Equipos diversos Costo</v>
      </c>
      <c r="F3345" s="41">
        <f t="shared" ca="1" si="52"/>
        <v>19202</v>
      </c>
      <c r="G3345" s="41">
        <f ca="1">RANDBETWEEN(70,130)/100*Tabla1[[#This Row],[Valor Meta 2019]]</f>
        <v>15553.62</v>
      </c>
      <c r="H3345" s="40">
        <f ca="1">RANDBETWEEN(70,120)/100*Tabla1[[#This Row],[Valor Real 2019]]</f>
        <v>11976.287400000001</v>
      </c>
    </row>
    <row r="3346" spans="2:8" x14ac:dyDescent="0.25">
      <c r="B3346" s="33" t="s">
        <v>1</v>
      </c>
      <c r="C3346" s="36" t="str">
        <f ca="1">VLOOKUP(Tabla1[[#This Row],[Cuenta]],TABLAS!$C:$D,2,0)</f>
        <v>SERVICIOS DE TERCEROS</v>
      </c>
      <c r="D3346" s="33" t="s">
        <v>42</v>
      </c>
      <c r="E3346" s="39" t="str">
        <f ca="1">VLOOKUP(RANDBETWEEN(1,65),TABLAS!$B$4:$D$68,2,0)</f>
        <v>Selección Y Eval. Pe</v>
      </c>
      <c r="F3346" s="41">
        <f t="shared" ca="1" si="52"/>
        <v>17876</v>
      </c>
      <c r="G3346" s="41">
        <f ca="1">RANDBETWEEN(70,130)/100*Tabla1[[#This Row],[Valor Meta 2019]]</f>
        <v>18054.759999999998</v>
      </c>
      <c r="H3346" s="40">
        <f ca="1">RANDBETWEEN(70,120)/100*Tabla1[[#This Row],[Valor Real 2019]]</f>
        <v>15346.545999999998</v>
      </c>
    </row>
    <row r="3347" spans="2:8" x14ac:dyDescent="0.25">
      <c r="B3347" s="33" t="s">
        <v>1</v>
      </c>
      <c r="C3347" s="36" t="str">
        <f ca="1">VLOOKUP(Tabla1[[#This Row],[Cuenta]],TABLAS!$C:$D,2,0)</f>
        <v>SERVICIOS DE TERCEROS</v>
      </c>
      <c r="D3347" s="33" t="s">
        <v>42</v>
      </c>
      <c r="E3347" s="39" t="str">
        <f ca="1">VLOOKUP(RANDBETWEEN(1,65),TABLAS!$B$4:$D$68,2,0)</f>
        <v>Servicios p·blicos</v>
      </c>
      <c r="F3347" s="41">
        <f t="shared" ca="1" si="52"/>
        <v>13296</v>
      </c>
      <c r="G3347" s="41">
        <f ca="1">RANDBETWEEN(70,130)/100*Tabla1[[#This Row],[Valor Meta 2019]]</f>
        <v>9440.16</v>
      </c>
      <c r="H3347" s="40">
        <f ca="1">RANDBETWEEN(70,120)/100*Tabla1[[#This Row],[Valor Real 2019]]</f>
        <v>8212.9392000000007</v>
      </c>
    </row>
    <row r="3348" spans="2:8" x14ac:dyDescent="0.25">
      <c r="B3348" s="33" t="s">
        <v>1</v>
      </c>
      <c r="C3348" s="36" t="str">
        <f ca="1">VLOOKUP(Tabla1[[#This Row],[Cuenta]],TABLAS!$C:$D,2,0)</f>
        <v>GESTIÓN</v>
      </c>
      <c r="D3348" s="33" t="s">
        <v>42</v>
      </c>
      <c r="E3348" s="39" t="str">
        <f ca="1">VLOOKUP(RANDBETWEEN(1,65),TABLAS!$B$4:$D$68,2,0)</f>
        <v>Suministros diversos</v>
      </c>
      <c r="F3348" s="41">
        <f t="shared" ca="1" si="52"/>
        <v>27121</v>
      </c>
      <c r="G3348" s="41">
        <f ca="1">RANDBETWEEN(70,130)/100*Tabla1[[#This Row],[Valor Meta 2019]]</f>
        <v>35257.300000000003</v>
      </c>
      <c r="H3348" s="40">
        <f ca="1">RANDBETWEEN(70,120)/100*Tabla1[[#This Row],[Valor Real 2019]]</f>
        <v>31378.997000000003</v>
      </c>
    </row>
    <row r="3349" spans="2:8" x14ac:dyDescent="0.25">
      <c r="B3349" s="33" t="s">
        <v>1</v>
      </c>
      <c r="C3349" s="36" t="str">
        <f ca="1">VLOOKUP(Tabla1[[#This Row],[Cuenta]],TABLAS!$C:$D,2,0)</f>
        <v>PERSONAL</v>
      </c>
      <c r="D3349" s="33" t="s">
        <v>42</v>
      </c>
      <c r="E3349" s="39" t="str">
        <f ca="1">VLOOKUP(RANDBETWEEN(1,65),TABLAS!$B$4:$D$68,2,0)</f>
        <v>Participacion de utilidades</v>
      </c>
      <c r="F3349" s="41">
        <f t="shared" ca="1" si="52"/>
        <v>11283</v>
      </c>
      <c r="G3349" s="41">
        <f ca="1">RANDBETWEEN(70,130)/100*Tabla1[[#This Row],[Valor Meta 2019]]</f>
        <v>8010.9299999999994</v>
      </c>
      <c r="H3349" s="40">
        <f ca="1">RANDBETWEEN(70,120)/100*Tabla1[[#This Row],[Valor Real 2019]]</f>
        <v>9372.7880999999979</v>
      </c>
    </row>
    <row r="3350" spans="2:8" x14ac:dyDescent="0.25">
      <c r="B3350" s="33" t="s">
        <v>1</v>
      </c>
      <c r="C3350" s="36" t="str">
        <f ca="1">VLOOKUP(Tabla1[[#This Row],[Cuenta]],TABLAS!$C:$D,2,0)</f>
        <v>GESTIÓN</v>
      </c>
      <c r="D3350" s="33" t="s">
        <v>42</v>
      </c>
      <c r="E3350" s="39" t="str">
        <f ca="1">VLOOKUP(RANDBETWEEN(1,65),TABLAS!$B$4:$D$68,2,0)</f>
        <v>Suministros diversos</v>
      </c>
      <c r="F3350" s="41">
        <f t="shared" ca="1" si="52"/>
        <v>12254</v>
      </c>
      <c r="G3350" s="41">
        <f ca="1">RANDBETWEEN(70,130)/100*Tabla1[[#This Row],[Valor Meta 2019]]</f>
        <v>11763.84</v>
      </c>
      <c r="H3350" s="40">
        <f ca="1">RANDBETWEEN(70,120)/100*Tabla1[[#This Row],[Valor Real 2019]]</f>
        <v>11528.563200000001</v>
      </c>
    </row>
    <row r="3351" spans="2:8" x14ac:dyDescent="0.25">
      <c r="B3351" s="33" t="s">
        <v>1</v>
      </c>
      <c r="C3351" s="36" t="str">
        <f ca="1">VLOOKUP(Tabla1[[#This Row],[Cuenta]],TABLAS!$C:$D,2,0)</f>
        <v>SERVICIOS DE TERCEROS</v>
      </c>
      <c r="D3351" s="33" t="s">
        <v>42</v>
      </c>
      <c r="E3351" s="39" t="str">
        <f ca="1">VLOOKUP(RANDBETWEEN(1,65),TABLAS!$B$4:$D$68,2,0)</f>
        <v>Agua</v>
      </c>
      <c r="F3351" s="41">
        <f t="shared" ca="1" si="52"/>
        <v>9818</v>
      </c>
      <c r="G3351" s="41">
        <f ca="1">RANDBETWEEN(70,130)/100*Tabla1[[#This Row],[Valor Meta 2019]]</f>
        <v>10996.160000000002</v>
      </c>
      <c r="H3351" s="40">
        <f ca="1">RANDBETWEEN(70,120)/100*Tabla1[[#This Row],[Valor Real 2019]]</f>
        <v>10556.313600000001</v>
      </c>
    </row>
    <row r="3352" spans="2:8" x14ac:dyDescent="0.25">
      <c r="B3352" s="33" t="s">
        <v>1</v>
      </c>
      <c r="C3352" s="36" t="str">
        <f ca="1">VLOOKUP(Tabla1[[#This Row],[Cuenta]],TABLAS!$C:$D,2,0)</f>
        <v>DEPRECIACIÓN, MAQ Y EQUIPOS</v>
      </c>
      <c r="D3352" s="33" t="s">
        <v>42</v>
      </c>
      <c r="E3352" s="39" t="str">
        <f ca="1">VLOOKUP(RANDBETWEEN(1,65),TABLAS!$B$4:$D$68,2,0)</f>
        <v>Depre.Equipos diversos leasing</v>
      </c>
      <c r="F3352" s="41">
        <f t="shared" ca="1" si="52"/>
        <v>9666</v>
      </c>
      <c r="G3352" s="41">
        <f ca="1">RANDBETWEEN(70,130)/100*Tabla1[[#This Row],[Valor Meta 2019]]</f>
        <v>10535.94</v>
      </c>
      <c r="H3352" s="40">
        <f ca="1">RANDBETWEEN(70,120)/100*Tabla1[[#This Row],[Valor Real 2019]]</f>
        <v>10957.377600000002</v>
      </c>
    </row>
    <row r="3353" spans="2:8" x14ac:dyDescent="0.25">
      <c r="B3353" s="33" t="s">
        <v>1</v>
      </c>
      <c r="C3353" s="36" t="str">
        <f ca="1">VLOOKUP(Tabla1[[#This Row],[Cuenta]],TABLAS!$C:$D,2,0)</f>
        <v>SERVICIOS DE TERCEROS</v>
      </c>
      <c r="D3353" s="33" t="s">
        <v>42</v>
      </c>
      <c r="E3353" s="39" t="str">
        <f ca="1">VLOOKUP(RANDBETWEEN(1,65),TABLAS!$B$4:$D$68,2,0)</f>
        <v>Flete a Provincia</v>
      </c>
      <c r="F3353" s="41">
        <f t="shared" ca="1" si="52"/>
        <v>24723</v>
      </c>
      <c r="G3353" s="41">
        <f ca="1">RANDBETWEEN(70,130)/100*Tabla1[[#This Row],[Valor Meta 2019]]</f>
        <v>27689.760000000002</v>
      </c>
      <c r="H3353" s="40">
        <f ca="1">RANDBETWEEN(70,120)/100*Tabla1[[#This Row],[Valor Real 2019]]</f>
        <v>30181.838400000004</v>
      </c>
    </row>
    <row r="3354" spans="2:8" x14ac:dyDescent="0.25">
      <c r="B3354" s="33" t="s">
        <v>1</v>
      </c>
      <c r="C3354" s="36" t="str">
        <f ca="1">VLOOKUP(Tabla1[[#This Row],[Cuenta]],TABLAS!$C:$D,2,0)</f>
        <v>SERVICIOS DE TERCEROS</v>
      </c>
      <c r="D3354" s="33" t="s">
        <v>42</v>
      </c>
      <c r="E3354" s="39" t="str">
        <f ca="1">VLOOKUP(RANDBETWEEN(1,65),TABLAS!$B$4:$D$68,2,0)</f>
        <v>Servicio de montacarga</v>
      </c>
      <c r="F3354" s="41">
        <f t="shared" ca="1" si="52"/>
        <v>8675</v>
      </c>
      <c r="G3354" s="41">
        <f ca="1">RANDBETWEEN(70,130)/100*Tabla1[[#This Row],[Valor Meta 2019]]</f>
        <v>9369</v>
      </c>
      <c r="H3354" s="40">
        <f ca="1">RANDBETWEEN(70,120)/100*Tabla1[[#This Row],[Valor Real 2019]]</f>
        <v>10680.66</v>
      </c>
    </row>
    <row r="3355" spans="2:8" x14ac:dyDescent="0.25">
      <c r="B3355" s="33" t="s">
        <v>1</v>
      </c>
      <c r="C3355" s="36" t="str">
        <f ca="1">VLOOKUP(Tabla1[[#This Row],[Cuenta]],TABLAS!$C:$D,2,0)</f>
        <v>SERVICIOS DE TERCEROS</v>
      </c>
      <c r="D3355" s="33" t="s">
        <v>42</v>
      </c>
      <c r="E3355" s="39" t="str">
        <f ca="1">VLOOKUP(RANDBETWEEN(1,65),TABLAS!$B$4:$D$68,2,0)</f>
        <v>Vigilancia</v>
      </c>
      <c r="F3355" s="41">
        <f t="shared" ca="1" si="52"/>
        <v>14820</v>
      </c>
      <c r="G3355" s="41">
        <f ca="1">RANDBETWEEN(70,130)/100*Tabla1[[#This Row],[Valor Meta 2019]]</f>
        <v>15561</v>
      </c>
      <c r="H3355" s="40">
        <f ca="1">RANDBETWEEN(70,120)/100*Tabla1[[#This Row],[Valor Real 2019]]</f>
        <v>11203.92</v>
      </c>
    </row>
    <row r="3356" spans="2:8" x14ac:dyDescent="0.25">
      <c r="B3356" s="33" t="s">
        <v>1</v>
      </c>
      <c r="C3356" s="36" t="str">
        <f ca="1">VLOOKUP(Tabla1[[#This Row],[Cuenta]],TABLAS!$C:$D,2,0)</f>
        <v>PERSONAL</v>
      </c>
      <c r="D3356" s="33" t="s">
        <v>42</v>
      </c>
      <c r="E3356" s="39" t="str">
        <f ca="1">VLOOKUP(RANDBETWEEN(1,65),TABLAS!$B$4:$D$68,2,0)</f>
        <v>ESSALUD-RÚgimen de prestaciones de salud</v>
      </c>
      <c r="F3356" s="41">
        <f t="shared" ca="1" si="52"/>
        <v>10250</v>
      </c>
      <c r="G3356" s="41">
        <f ca="1">RANDBETWEEN(70,130)/100*Tabla1[[#This Row],[Valor Meta 2019]]</f>
        <v>8917.5</v>
      </c>
      <c r="H3356" s="40">
        <f ca="1">RANDBETWEEN(70,120)/100*Tabla1[[#This Row],[Valor Real 2019]]</f>
        <v>8560.7999999999993</v>
      </c>
    </row>
    <row r="3357" spans="2:8" x14ac:dyDescent="0.25">
      <c r="B3357" s="33" t="s">
        <v>1</v>
      </c>
      <c r="C3357" s="36" t="str">
        <f ca="1">VLOOKUP(Tabla1[[#This Row],[Cuenta]],TABLAS!$C:$D,2,0)</f>
        <v>SERVICIOS DE TERCEROS</v>
      </c>
      <c r="D3357" s="33" t="s">
        <v>42</v>
      </c>
      <c r="E3357" s="39" t="str">
        <f ca="1">VLOOKUP(RANDBETWEEN(1,65),TABLAS!$B$4:$D$68,2,0)</f>
        <v>Vigilancia</v>
      </c>
      <c r="F3357" s="41">
        <f t="shared" ca="1" si="52"/>
        <v>28347</v>
      </c>
      <c r="G3357" s="41">
        <f ca="1">RANDBETWEEN(70,130)/100*Tabla1[[#This Row],[Valor Meta 2019]]</f>
        <v>27213.119999999999</v>
      </c>
      <c r="H3357" s="40">
        <f ca="1">RANDBETWEEN(70,120)/100*Tabla1[[#This Row],[Valor Real 2019]]</f>
        <v>27757.382399999999</v>
      </c>
    </row>
    <row r="3358" spans="2:8" x14ac:dyDescent="0.25">
      <c r="B3358" s="33" t="s">
        <v>1</v>
      </c>
      <c r="C3358" s="36" t="str">
        <f ca="1">VLOOKUP(Tabla1[[#This Row],[Cuenta]],TABLAS!$C:$D,2,0)</f>
        <v>SERVICIOS DE TERCEROS</v>
      </c>
      <c r="D3358" s="33" t="s">
        <v>42</v>
      </c>
      <c r="E3358" s="39" t="str">
        <f ca="1">VLOOKUP(RANDBETWEEN(1,65),TABLAS!$B$4:$D$68,2,0)</f>
        <v>Courier</v>
      </c>
      <c r="F3358" s="41">
        <f t="shared" ca="1" si="52"/>
        <v>29729</v>
      </c>
      <c r="G3358" s="41">
        <f ca="1">RANDBETWEEN(70,130)/100*Tabla1[[#This Row],[Valor Meta 2019]]</f>
        <v>30620.87</v>
      </c>
      <c r="H3358" s="40">
        <f ca="1">RANDBETWEEN(70,120)/100*Tabla1[[#This Row],[Valor Real 2019]]</f>
        <v>32151.913499999999</v>
      </c>
    </row>
    <row r="3359" spans="2:8" x14ac:dyDescent="0.25">
      <c r="B3359" s="33" t="s">
        <v>1</v>
      </c>
      <c r="C3359" s="36" t="str">
        <f ca="1">VLOOKUP(Tabla1[[#This Row],[Cuenta]],TABLAS!$C:$D,2,0)</f>
        <v>DEPRECIACIÓN, MAQ Y EQUIPOS</v>
      </c>
      <c r="D3359" s="33" t="s">
        <v>42</v>
      </c>
      <c r="E3359" s="39" t="str">
        <f ca="1">VLOOKUP(RANDBETWEEN(1,65),TABLAS!$B$4:$D$68,2,0)</f>
        <v>Depre.Equipos diversos leasing</v>
      </c>
      <c r="F3359" s="41">
        <f t="shared" ca="1" si="52"/>
        <v>23346</v>
      </c>
      <c r="G3359" s="41">
        <f ca="1">RANDBETWEEN(70,130)/100*Tabla1[[#This Row],[Valor Meta 2019]]</f>
        <v>30349.8</v>
      </c>
      <c r="H3359" s="40">
        <f ca="1">RANDBETWEEN(70,120)/100*Tabla1[[#This Row],[Valor Real 2019]]</f>
        <v>36419.759999999995</v>
      </c>
    </row>
    <row r="3360" spans="2:8" x14ac:dyDescent="0.25">
      <c r="B3360" s="33" t="s">
        <v>1</v>
      </c>
      <c r="C3360" s="36" t="str">
        <f ca="1">VLOOKUP(Tabla1[[#This Row],[Cuenta]],TABLAS!$C:$D,2,0)</f>
        <v>DEPRECIACIÓN, MAQ Y EQUIPOS</v>
      </c>
      <c r="D3360" s="33" t="s">
        <v>42</v>
      </c>
      <c r="E3360" s="39" t="str">
        <f ca="1">VLOOKUP(RANDBETWEEN(1,65),TABLAS!$B$4:$D$68,2,0)</f>
        <v>Deprc.Muebles y enseres leasing</v>
      </c>
      <c r="F3360" s="41">
        <f t="shared" ca="1" si="52"/>
        <v>8579</v>
      </c>
      <c r="G3360" s="41">
        <f ca="1">RANDBETWEEN(70,130)/100*Tabla1[[#This Row],[Valor Meta 2019]]</f>
        <v>7292.15</v>
      </c>
      <c r="H3360" s="40">
        <f ca="1">RANDBETWEEN(70,120)/100*Tabla1[[#This Row],[Valor Real 2019]]</f>
        <v>8240.1294999999991</v>
      </c>
    </row>
    <row r="3361" spans="2:8" x14ac:dyDescent="0.25">
      <c r="B3361" s="33" t="s">
        <v>1</v>
      </c>
      <c r="C3361" s="36" t="str">
        <f ca="1">VLOOKUP(Tabla1[[#This Row],[Cuenta]],TABLAS!$C:$D,2,0)</f>
        <v>DEPRECIACIÓN, MAQ Y EQUIPOS</v>
      </c>
      <c r="D3361" s="33" t="s">
        <v>43</v>
      </c>
      <c r="E3361" s="39" t="str">
        <f ca="1">VLOOKUP(RANDBETWEEN(1,65),TABLAS!$B$4:$D$68,2,0)</f>
        <v>Perdida medicion activos-MercaderÝa Difer.inventar</v>
      </c>
      <c r="F3361" s="41">
        <f t="shared" ca="1" si="52"/>
        <v>8563</v>
      </c>
      <c r="G3361" s="41">
        <f ca="1">RANDBETWEEN(70,130)/100*Tabla1[[#This Row],[Valor Meta 2019]]</f>
        <v>8819.89</v>
      </c>
      <c r="H3361" s="40">
        <f ca="1">RANDBETWEEN(70,120)/100*Tabla1[[#This Row],[Valor Real 2019]]</f>
        <v>8378.8954999999987</v>
      </c>
    </row>
    <row r="3362" spans="2:8" x14ac:dyDescent="0.25">
      <c r="B3362" s="33" t="s">
        <v>1</v>
      </c>
      <c r="C3362" s="36" t="str">
        <f ca="1">VLOOKUP(Tabla1[[#This Row],[Cuenta]],TABLAS!$C:$D,2,0)</f>
        <v>GESTIÓN</v>
      </c>
      <c r="D3362" s="33" t="s">
        <v>43</v>
      </c>
      <c r="E3362" s="39" t="str">
        <f ca="1">VLOOKUP(RANDBETWEEN(1,65),TABLAS!$B$4:$D$68,2,0)</f>
        <v>Arbitrios municipales</v>
      </c>
      <c r="F3362" s="41">
        <f t="shared" ca="1" si="52"/>
        <v>21311</v>
      </c>
      <c r="G3362" s="41">
        <f ca="1">RANDBETWEEN(70,130)/100*Tabla1[[#This Row],[Valor Meta 2019]]</f>
        <v>22802.77</v>
      </c>
      <c r="H3362" s="40">
        <f ca="1">RANDBETWEEN(70,120)/100*Tabla1[[#This Row],[Valor Real 2019]]</f>
        <v>24626.991600000001</v>
      </c>
    </row>
    <row r="3363" spans="2:8" x14ac:dyDescent="0.25">
      <c r="B3363" s="33" t="s">
        <v>1</v>
      </c>
      <c r="C3363" s="36" t="str">
        <f ca="1">VLOOKUP(Tabla1[[#This Row],[Cuenta]],TABLAS!$C:$D,2,0)</f>
        <v>PERSONAL</v>
      </c>
      <c r="D3363" s="33" t="s">
        <v>43</v>
      </c>
      <c r="E3363" s="39" t="str">
        <f ca="1">VLOOKUP(RANDBETWEEN(1,65),TABLAS!$B$4:$D$68,2,0)</f>
        <v>Movilidad y/o servicio de Transporte</v>
      </c>
      <c r="F3363" s="41">
        <f t="shared" ca="1" si="52"/>
        <v>14138</v>
      </c>
      <c r="G3363" s="41">
        <f ca="1">RANDBETWEEN(70,130)/100*Tabla1[[#This Row],[Valor Meta 2019]]</f>
        <v>17813.88</v>
      </c>
      <c r="H3363" s="40">
        <f ca="1">RANDBETWEEN(70,120)/100*Tabla1[[#This Row],[Valor Real 2019]]</f>
        <v>19951.545600000001</v>
      </c>
    </row>
    <row r="3364" spans="2:8" x14ac:dyDescent="0.25">
      <c r="B3364" s="33" t="s">
        <v>1</v>
      </c>
      <c r="C3364" s="36" t="str">
        <f ca="1">VLOOKUP(Tabla1[[#This Row],[Cuenta]],TABLAS!$C:$D,2,0)</f>
        <v>SERVICIOS DE TERCEROS</v>
      </c>
      <c r="D3364" s="33" t="s">
        <v>43</v>
      </c>
      <c r="E3364" s="39" t="str">
        <f ca="1">VLOOKUP(RANDBETWEEN(1,65),TABLAS!$B$4:$D$68,2,0)</f>
        <v>Selección Y Eval. Pe</v>
      </c>
      <c r="F3364" s="41">
        <f t="shared" ca="1" si="52"/>
        <v>29479</v>
      </c>
      <c r="G3364" s="41">
        <f ca="1">RANDBETWEEN(70,130)/100*Tabla1[[#This Row],[Valor Meta 2019]]</f>
        <v>35669.589999999997</v>
      </c>
      <c r="H3364" s="40">
        <f ca="1">RANDBETWEEN(70,120)/100*Tabla1[[#This Row],[Valor Real 2019]]</f>
        <v>37809.765399999997</v>
      </c>
    </row>
    <row r="3365" spans="2:8" x14ac:dyDescent="0.25">
      <c r="B3365" s="33" t="s">
        <v>1</v>
      </c>
      <c r="C3365" s="36" t="str">
        <f ca="1">VLOOKUP(Tabla1[[#This Row],[Cuenta]],TABLAS!$C:$D,2,0)</f>
        <v>SERVICIOS DE TERCEROS</v>
      </c>
      <c r="D3365" s="33" t="s">
        <v>43</v>
      </c>
      <c r="E3365" s="39" t="str">
        <f ca="1">VLOOKUP(RANDBETWEEN(1,65),TABLAS!$B$4:$D$68,2,0)</f>
        <v>Alquileres</v>
      </c>
      <c r="F3365" s="41">
        <f t="shared" ca="1" si="52"/>
        <v>19906</v>
      </c>
      <c r="G3365" s="41">
        <f ca="1">RANDBETWEEN(70,130)/100*Tabla1[[#This Row],[Valor Meta 2019]]</f>
        <v>18512.580000000002</v>
      </c>
      <c r="H3365" s="40">
        <f ca="1">RANDBETWEEN(70,120)/100*Tabla1[[#This Row],[Valor Real 2019]]</f>
        <v>17401.825199999999</v>
      </c>
    </row>
    <row r="3366" spans="2:8" x14ac:dyDescent="0.25">
      <c r="B3366" s="33" t="s">
        <v>1</v>
      </c>
      <c r="C3366" s="36" t="str">
        <f ca="1">VLOOKUP(Tabla1[[#This Row],[Cuenta]],TABLAS!$C:$D,2,0)</f>
        <v>PERSONAL</v>
      </c>
      <c r="D3366" s="33" t="s">
        <v>43</v>
      </c>
      <c r="E3366" s="39" t="str">
        <f ca="1">VLOOKUP(RANDBETWEEN(1,65),TABLAS!$B$4:$D$68,2,0)</f>
        <v>Uniformes</v>
      </c>
      <c r="F3366" s="41">
        <f t="shared" ca="1" si="52"/>
        <v>20602</v>
      </c>
      <c r="G3366" s="41">
        <f ca="1">RANDBETWEEN(70,130)/100*Tabla1[[#This Row],[Valor Meta 2019]]</f>
        <v>24516.379999999997</v>
      </c>
      <c r="H3366" s="40">
        <f ca="1">RANDBETWEEN(70,120)/100*Tabla1[[#This Row],[Valor Real 2019]]</f>
        <v>21819.578199999996</v>
      </c>
    </row>
    <row r="3367" spans="2:8" x14ac:dyDescent="0.25">
      <c r="B3367" s="33" t="s">
        <v>1</v>
      </c>
      <c r="C3367" s="36" t="str">
        <f ca="1">VLOOKUP(Tabla1[[#This Row],[Cuenta]],TABLAS!$C:$D,2,0)</f>
        <v>GESTIÓN</v>
      </c>
      <c r="D3367" s="33" t="s">
        <v>43</v>
      </c>
      <c r="E3367" s="39" t="str">
        <f ca="1">VLOOKUP(RANDBETWEEN(1,65),TABLAS!$B$4:$D$68,2,0)</f>
        <v>Arbitrios municipales</v>
      </c>
      <c r="F3367" s="41">
        <f t="shared" ca="1" si="52"/>
        <v>13070</v>
      </c>
      <c r="G3367" s="41">
        <f ca="1">RANDBETWEEN(70,130)/100*Tabla1[[#This Row],[Valor Meta 2019]]</f>
        <v>10194.6</v>
      </c>
      <c r="H3367" s="40">
        <f ca="1">RANDBETWEEN(70,120)/100*Tabla1[[#This Row],[Valor Real 2019]]</f>
        <v>11316.006000000001</v>
      </c>
    </row>
    <row r="3368" spans="2:8" x14ac:dyDescent="0.25">
      <c r="B3368" s="33" t="s">
        <v>1</v>
      </c>
      <c r="C3368" s="36" t="str">
        <f ca="1">VLOOKUP(Tabla1[[#This Row],[Cuenta]],TABLAS!$C:$D,2,0)</f>
        <v>SERVICIOS DE TERCEROS</v>
      </c>
      <c r="D3368" s="33" t="s">
        <v>43</v>
      </c>
      <c r="E3368" s="39" t="str">
        <f ca="1">VLOOKUP(RANDBETWEEN(1,65),TABLAS!$B$4:$D$68,2,0)</f>
        <v>Servicio de personal (service)</v>
      </c>
      <c r="F3368" s="41">
        <f t="shared" ca="1" si="52"/>
        <v>21061</v>
      </c>
      <c r="G3368" s="41">
        <f ca="1">RANDBETWEEN(70,130)/100*Tabla1[[#This Row],[Valor Meta 2019]]</f>
        <v>20639.78</v>
      </c>
      <c r="H3368" s="40">
        <f ca="1">RANDBETWEEN(70,120)/100*Tabla1[[#This Row],[Valor Real 2019]]</f>
        <v>18369.404200000001</v>
      </c>
    </row>
    <row r="3369" spans="2:8" x14ac:dyDescent="0.25">
      <c r="B3369" s="33" t="s">
        <v>1</v>
      </c>
      <c r="C3369" s="36" t="str">
        <f ca="1">VLOOKUP(Tabla1[[#This Row],[Cuenta]],TABLAS!$C:$D,2,0)</f>
        <v>GESTIÓN</v>
      </c>
      <c r="D3369" s="33" t="s">
        <v>38</v>
      </c>
      <c r="E3369" s="39" t="str">
        <f ca="1">VLOOKUP(RANDBETWEEN(1,65),TABLAS!$B$4:$D$68,2,0)</f>
        <v>Otros-Gastos Reparables</v>
      </c>
      <c r="F3369" s="41">
        <f t="shared" ca="1" si="52"/>
        <v>12566</v>
      </c>
      <c r="G3369" s="41">
        <f ca="1">RANDBETWEEN(70,130)/100*Tabla1[[#This Row],[Valor Meta 2019]]</f>
        <v>10304.119999999999</v>
      </c>
      <c r="H3369" s="40">
        <f ca="1">RANDBETWEEN(70,120)/100*Tabla1[[#This Row],[Valor Real 2019]]</f>
        <v>10819.325999999999</v>
      </c>
    </row>
    <row r="3370" spans="2:8" x14ac:dyDescent="0.25">
      <c r="B3370" s="33" t="s">
        <v>1</v>
      </c>
      <c r="C3370" s="36" t="str">
        <f ca="1">VLOOKUP(Tabla1[[#This Row],[Cuenta]],TABLAS!$C:$D,2,0)</f>
        <v>SERVICIOS DE TERCEROS</v>
      </c>
      <c r="D3370" s="33" t="s">
        <v>38</v>
      </c>
      <c r="E3370" s="39" t="str">
        <f ca="1">VLOOKUP(RANDBETWEEN(1,65),TABLAS!$B$4:$D$68,2,0)</f>
        <v>Alquileres</v>
      </c>
      <c r="F3370" s="41">
        <f t="shared" ca="1" si="52"/>
        <v>27348</v>
      </c>
      <c r="G3370" s="41">
        <f ca="1">RANDBETWEEN(70,130)/100*Tabla1[[#This Row],[Valor Meta 2019]]</f>
        <v>26527.559999999998</v>
      </c>
      <c r="H3370" s="40">
        <f ca="1">RANDBETWEEN(70,120)/100*Tabla1[[#This Row],[Valor Real 2019]]</f>
        <v>30771.969599999997</v>
      </c>
    </row>
    <row r="3371" spans="2:8" x14ac:dyDescent="0.25">
      <c r="B3371" s="33" t="s">
        <v>1</v>
      </c>
      <c r="C3371" s="36" t="str">
        <f ca="1">VLOOKUP(Tabla1[[#This Row],[Cuenta]],TABLAS!$C:$D,2,0)</f>
        <v>PERSONAL</v>
      </c>
      <c r="D3371" s="33" t="s">
        <v>38</v>
      </c>
      <c r="E3371" s="39" t="str">
        <f ca="1">VLOOKUP(RANDBETWEEN(1,65),TABLAS!$B$4:$D$68,2,0)</f>
        <v>Seguro de vida</v>
      </c>
      <c r="F3371" s="41">
        <f t="shared" ca="1" si="52"/>
        <v>9204</v>
      </c>
      <c r="G3371" s="41">
        <f ca="1">RANDBETWEEN(70,130)/100*Tabla1[[#This Row],[Valor Meta 2019]]</f>
        <v>9204</v>
      </c>
      <c r="H3371" s="40">
        <f ca="1">RANDBETWEEN(70,120)/100*Tabla1[[#This Row],[Valor Real 2019]]</f>
        <v>10492.56</v>
      </c>
    </row>
    <row r="3372" spans="2:8" x14ac:dyDescent="0.25">
      <c r="B3372" s="33" t="s">
        <v>1</v>
      </c>
      <c r="C3372" s="36" t="str">
        <f ca="1">VLOOKUP(Tabla1[[#This Row],[Cuenta]],TABLAS!$C:$D,2,0)</f>
        <v>SERVICIOS DE TERCEROS</v>
      </c>
      <c r="D3372" s="33" t="s">
        <v>38</v>
      </c>
      <c r="E3372" s="39" t="str">
        <f ca="1">VLOOKUP(RANDBETWEEN(1,65),TABLAS!$B$4:$D$68,2,0)</f>
        <v>Courier</v>
      </c>
      <c r="F3372" s="41">
        <f t="shared" ca="1" si="52"/>
        <v>20163</v>
      </c>
      <c r="G3372" s="41">
        <f ca="1">RANDBETWEEN(70,130)/100*Tabla1[[#This Row],[Valor Meta 2019]]</f>
        <v>17743.439999999999</v>
      </c>
      <c r="H3372" s="40">
        <f ca="1">RANDBETWEEN(70,120)/100*Tabla1[[#This Row],[Valor Real 2019]]</f>
        <v>15614.227199999999</v>
      </c>
    </row>
    <row r="3373" spans="2:8" x14ac:dyDescent="0.25">
      <c r="B3373" s="33" t="s">
        <v>1</v>
      </c>
      <c r="C3373" s="36" t="str">
        <f ca="1">VLOOKUP(Tabla1[[#This Row],[Cuenta]],TABLAS!$C:$D,2,0)</f>
        <v>SERVICIOS DE TERCEROS</v>
      </c>
      <c r="D3373" s="33" t="s">
        <v>38</v>
      </c>
      <c r="E3373" s="39" t="str">
        <f ca="1">VLOOKUP(RANDBETWEEN(1,65),TABLAS!$B$4:$D$68,2,0)</f>
        <v>Servicios p·blicos</v>
      </c>
      <c r="F3373" s="41">
        <f t="shared" ca="1" si="52"/>
        <v>15229</v>
      </c>
      <c r="G3373" s="41">
        <f ca="1">RANDBETWEEN(70,130)/100*Tabla1[[#This Row],[Valor Meta 2019]]</f>
        <v>17056.480000000003</v>
      </c>
      <c r="H3373" s="40">
        <f ca="1">RANDBETWEEN(70,120)/100*Tabla1[[#This Row],[Valor Real 2019]]</f>
        <v>14156.878400000001</v>
      </c>
    </row>
    <row r="3374" spans="2:8" x14ac:dyDescent="0.25">
      <c r="B3374" s="33" t="s">
        <v>1</v>
      </c>
      <c r="C3374" s="36" t="str">
        <f ca="1">VLOOKUP(Tabla1[[#This Row],[Cuenta]],TABLAS!$C:$D,2,0)</f>
        <v>GESTIÓN</v>
      </c>
      <c r="D3374" s="33" t="s">
        <v>38</v>
      </c>
      <c r="E3374" s="39" t="str">
        <f ca="1">VLOOKUP(RANDBETWEEN(1,65),TABLAS!$B$4:$D$68,2,0)</f>
        <v>Sanciones Administra</v>
      </c>
      <c r="F3374" s="41">
        <f t="shared" ca="1" si="52"/>
        <v>12088</v>
      </c>
      <c r="G3374" s="41">
        <f ca="1">RANDBETWEEN(70,130)/100*Tabla1[[#This Row],[Valor Meta 2019]]</f>
        <v>13659.439999999999</v>
      </c>
      <c r="H3374" s="40">
        <f ca="1">RANDBETWEEN(70,120)/100*Tabla1[[#This Row],[Valor Real 2019]]</f>
        <v>10244.579999999998</v>
      </c>
    </row>
    <row r="3375" spans="2:8" x14ac:dyDescent="0.25">
      <c r="B3375" s="33" t="s">
        <v>1</v>
      </c>
      <c r="C3375" s="36" t="str">
        <f ca="1">VLOOKUP(Tabla1[[#This Row],[Cuenta]],TABLAS!$C:$D,2,0)</f>
        <v>DEPRECIACIÓN, MAQ Y EQUIPOS</v>
      </c>
      <c r="D3375" s="33" t="s">
        <v>39</v>
      </c>
      <c r="E3375" s="39" t="str">
        <f ca="1">VLOOKUP(RANDBETWEEN(1,65),TABLAS!$B$4:$D$68,2,0)</f>
        <v>Deprc.Muebles y enseres leasing</v>
      </c>
      <c r="F3375" s="41">
        <f t="shared" ca="1" si="52"/>
        <v>24519</v>
      </c>
      <c r="G3375" s="41">
        <f ca="1">RANDBETWEEN(70,130)/100*Tabla1[[#This Row],[Valor Meta 2019]]</f>
        <v>20350.77</v>
      </c>
      <c r="H3375" s="40">
        <f ca="1">RANDBETWEEN(70,120)/100*Tabla1[[#This Row],[Valor Real 2019]]</f>
        <v>20350.77</v>
      </c>
    </row>
    <row r="3376" spans="2:8" x14ac:dyDescent="0.25">
      <c r="B3376" s="33" t="s">
        <v>1</v>
      </c>
      <c r="C3376" s="36" t="str">
        <f ca="1">VLOOKUP(Tabla1[[#This Row],[Cuenta]],TABLAS!$C:$D,2,0)</f>
        <v>DEPRECIACIÓN, MAQ Y EQUIPOS</v>
      </c>
      <c r="D3376" s="33" t="s">
        <v>39</v>
      </c>
      <c r="E3376" s="39" t="str">
        <f ca="1">VLOOKUP(RANDBETWEEN(1,65),TABLAS!$B$4:$D$68,2,0)</f>
        <v>Deprc.Muebles y enseres leasing</v>
      </c>
      <c r="F3376" s="41">
        <f t="shared" ca="1" si="52"/>
        <v>13271</v>
      </c>
      <c r="G3376" s="41">
        <f ca="1">RANDBETWEEN(70,130)/100*Tabla1[[#This Row],[Valor Meta 2019]]</f>
        <v>15659.779999999999</v>
      </c>
      <c r="H3376" s="40">
        <f ca="1">RANDBETWEEN(70,120)/100*Tabla1[[#This Row],[Valor Real 2019]]</f>
        <v>14876.790999999997</v>
      </c>
    </row>
    <row r="3377" spans="2:8" x14ac:dyDescent="0.25">
      <c r="B3377" s="33" t="s">
        <v>1</v>
      </c>
      <c r="C3377" s="36" t="str">
        <f ca="1">VLOOKUP(Tabla1[[#This Row],[Cuenta]],TABLAS!$C:$D,2,0)</f>
        <v>PERSONAL</v>
      </c>
      <c r="D3377" s="33" t="s">
        <v>39</v>
      </c>
      <c r="E3377" s="39" t="str">
        <f ca="1">VLOOKUP(RANDBETWEEN(1,65),TABLAS!$B$4:$D$68,2,0)</f>
        <v>ESSALUD-RÚgimen de prestaciones de salud</v>
      </c>
      <c r="F3377" s="41">
        <f t="shared" ca="1" si="52"/>
        <v>23187</v>
      </c>
      <c r="G3377" s="41">
        <f ca="1">RANDBETWEEN(70,130)/100*Tabla1[[#This Row],[Valor Meta 2019]]</f>
        <v>29215.62</v>
      </c>
      <c r="H3377" s="40">
        <f ca="1">RANDBETWEEN(70,120)/100*Tabla1[[#This Row],[Valor Real 2019]]</f>
        <v>25709.745599999998</v>
      </c>
    </row>
    <row r="3378" spans="2:8" x14ac:dyDescent="0.25">
      <c r="B3378" s="33" t="s">
        <v>1</v>
      </c>
      <c r="C3378" s="36" t="str">
        <f ca="1">VLOOKUP(Tabla1[[#This Row],[Cuenta]],TABLAS!$C:$D,2,0)</f>
        <v>SERVICIOS DE TERCEROS</v>
      </c>
      <c r="D3378" s="33" t="s">
        <v>39</v>
      </c>
      <c r="E3378" s="39" t="str">
        <f ca="1">VLOOKUP(RANDBETWEEN(1,65),TABLAS!$B$4:$D$68,2,0)</f>
        <v>Otros Fletes</v>
      </c>
      <c r="F3378" s="41">
        <f t="shared" ca="1" si="52"/>
        <v>9574</v>
      </c>
      <c r="G3378" s="41">
        <f ca="1">RANDBETWEEN(70,130)/100*Tabla1[[#This Row],[Valor Meta 2019]]</f>
        <v>12446.2</v>
      </c>
      <c r="H3378" s="40">
        <f ca="1">RANDBETWEEN(70,120)/100*Tabla1[[#This Row],[Valor Real 2019]]</f>
        <v>9459.112000000001</v>
      </c>
    </row>
    <row r="3379" spans="2:8" x14ac:dyDescent="0.25">
      <c r="B3379" s="33" t="s">
        <v>1</v>
      </c>
      <c r="C3379" s="36" t="str">
        <f ca="1">VLOOKUP(Tabla1[[#This Row],[Cuenta]],TABLAS!$C:$D,2,0)</f>
        <v>GESTIÓN</v>
      </c>
      <c r="D3379" s="33" t="s">
        <v>39</v>
      </c>
      <c r="E3379" s="39" t="str">
        <f ca="1">VLOOKUP(RANDBETWEEN(1,65),TABLAS!$B$4:$D$68,2,0)</f>
        <v>Costo neto enajenaci¾n</v>
      </c>
      <c r="F3379" s="41">
        <f t="shared" ca="1" si="52"/>
        <v>25259</v>
      </c>
      <c r="G3379" s="41">
        <f ca="1">RANDBETWEEN(70,130)/100*Tabla1[[#This Row],[Valor Meta 2019]]</f>
        <v>21975.329999999998</v>
      </c>
      <c r="H3379" s="40">
        <f ca="1">RANDBETWEEN(70,120)/100*Tabla1[[#This Row],[Valor Real 2019]]</f>
        <v>17360.510699999999</v>
      </c>
    </row>
    <row r="3380" spans="2:8" x14ac:dyDescent="0.25">
      <c r="B3380" s="33" t="s">
        <v>1</v>
      </c>
      <c r="C3380" s="36" t="str">
        <f ca="1">VLOOKUP(Tabla1[[#This Row],[Cuenta]],TABLAS!$C:$D,2,0)</f>
        <v>DEPRECIACIÓN, MAQ Y EQUIPOS</v>
      </c>
      <c r="D3380" s="33" t="s">
        <v>39</v>
      </c>
      <c r="E3380" s="39" t="str">
        <f ca="1">VLOOKUP(RANDBETWEEN(1,65),TABLAS!$B$4:$D$68,2,0)</f>
        <v>Deprec. Edificaciones leasing</v>
      </c>
      <c r="F3380" s="41">
        <f t="shared" ca="1" si="52"/>
        <v>10432</v>
      </c>
      <c r="G3380" s="41">
        <f ca="1">RANDBETWEEN(70,130)/100*Tabla1[[#This Row],[Valor Meta 2019]]</f>
        <v>11370.880000000001</v>
      </c>
      <c r="H3380" s="40">
        <f ca="1">RANDBETWEEN(70,120)/100*Tabla1[[#This Row],[Valor Real 2019]]</f>
        <v>10006.374400000001</v>
      </c>
    </row>
    <row r="3381" spans="2:8" x14ac:dyDescent="0.25">
      <c r="B3381" s="33" t="s">
        <v>1</v>
      </c>
      <c r="C3381" s="36" t="str">
        <f ca="1">VLOOKUP(Tabla1[[#This Row],[Cuenta]],TABLAS!$C:$D,2,0)</f>
        <v>DEPRECIACIÓN, MAQ Y EQUIPOS</v>
      </c>
      <c r="D3381" s="33" t="s">
        <v>39</v>
      </c>
      <c r="E3381" s="39" t="str">
        <f ca="1">VLOOKUP(RANDBETWEEN(1,65),TABLAS!$B$4:$D$68,2,0)</f>
        <v>Deprec.Equipo de transporte leasing</v>
      </c>
      <c r="F3381" s="41">
        <f t="shared" ca="1" si="52"/>
        <v>29203</v>
      </c>
      <c r="G3381" s="41">
        <f ca="1">RANDBETWEEN(70,130)/100*Tabla1[[#This Row],[Valor Meta 2019]]</f>
        <v>26574.73</v>
      </c>
      <c r="H3381" s="40">
        <f ca="1">RANDBETWEEN(70,120)/100*Tabla1[[#This Row],[Valor Real 2019]]</f>
        <v>25511.7408</v>
      </c>
    </row>
    <row r="3382" spans="2:8" x14ac:dyDescent="0.25">
      <c r="B3382" s="33" t="s">
        <v>1</v>
      </c>
      <c r="C3382" s="36" t="str">
        <f ca="1">VLOOKUP(Tabla1[[#This Row],[Cuenta]],TABLAS!$C:$D,2,0)</f>
        <v>SERVICIOS DE TERCEROS</v>
      </c>
      <c r="D3382" s="33" t="s">
        <v>39</v>
      </c>
      <c r="E3382" s="39" t="str">
        <f ca="1">VLOOKUP(RANDBETWEEN(1,65),TABLAS!$B$4:$D$68,2,0)</f>
        <v>Flete Local</v>
      </c>
      <c r="F3382" s="41">
        <f t="shared" ca="1" si="52"/>
        <v>21253</v>
      </c>
      <c r="G3382" s="41">
        <f ca="1">RANDBETWEEN(70,130)/100*Tabla1[[#This Row],[Valor Meta 2019]]</f>
        <v>17427.46</v>
      </c>
      <c r="H3382" s="40">
        <f ca="1">RANDBETWEEN(70,120)/100*Tabla1[[#This Row],[Valor Real 2019]]</f>
        <v>14639.066399999998</v>
      </c>
    </row>
    <row r="3383" spans="2:8" x14ac:dyDescent="0.25">
      <c r="B3383" s="33" t="s">
        <v>1</v>
      </c>
      <c r="C3383" s="36" t="str">
        <f ca="1">VLOOKUP(Tabla1[[#This Row],[Cuenta]],TABLAS!$C:$D,2,0)</f>
        <v>PERSONAL</v>
      </c>
      <c r="D3383" s="33" t="s">
        <v>39</v>
      </c>
      <c r="E3383" s="39" t="str">
        <f ca="1">VLOOKUP(RANDBETWEEN(1,65),TABLAS!$B$4:$D$68,2,0)</f>
        <v>Indemnizacion Despido Arbitrario</v>
      </c>
      <c r="F3383" s="41">
        <f t="shared" ca="1" si="52"/>
        <v>27268</v>
      </c>
      <c r="G3383" s="41">
        <f ca="1">RANDBETWEEN(70,130)/100*Tabla1[[#This Row],[Valor Meta 2019]]</f>
        <v>30812.839999999997</v>
      </c>
      <c r="H3383" s="40">
        <f ca="1">RANDBETWEEN(70,120)/100*Tabla1[[#This Row],[Valor Real 2019]]</f>
        <v>31120.968399999998</v>
      </c>
    </row>
    <row r="3384" spans="2:8" x14ac:dyDescent="0.25">
      <c r="B3384" s="33" t="s">
        <v>1</v>
      </c>
      <c r="C3384" s="36" t="str">
        <f ca="1">VLOOKUP(Tabla1[[#This Row],[Cuenta]],TABLAS!$C:$D,2,0)</f>
        <v>SERVICIOS DE TERCEROS</v>
      </c>
      <c r="D3384" s="33" t="s">
        <v>39</v>
      </c>
      <c r="E3384" s="39" t="str">
        <f ca="1">VLOOKUP(RANDBETWEEN(1,65),TABLAS!$B$4:$D$68,2,0)</f>
        <v>Servicio de personal (service)</v>
      </c>
      <c r="F3384" s="41">
        <f t="shared" ca="1" si="52"/>
        <v>15181</v>
      </c>
      <c r="G3384" s="41">
        <f ca="1">RANDBETWEEN(70,130)/100*Tabla1[[#This Row],[Valor Meta 2019]]</f>
        <v>13359.28</v>
      </c>
      <c r="H3384" s="40">
        <f ca="1">RANDBETWEEN(70,120)/100*Tabla1[[#This Row],[Valor Real 2019]]</f>
        <v>9618.6815999999999</v>
      </c>
    </row>
    <row r="3385" spans="2:8" x14ac:dyDescent="0.25">
      <c r="B3385" s="33" t="s">
        <v>1</v>
      </c>
      <c r="C3385" s="36" t="str">
        <f ca="1">VLOOKUP(Tabla1[[#This Row],[Cuenta]],TABLAS!$C:$D,2,0)</f>
        <v>SERVICIOS DE TERCEROS</v>
      </c>
      <c r="D3385" s="33" t="s">
        <v>39</v>
      </c>
      <c r="E3385" s="39" t="str">
        <f ca="1">VLOOKUP(RANDBETWEEN(1,65),TABLAS!$B$4:$D$68,2,0)</f>
        <v>Flete a Provincia</v>
      </c>
      <c r="F3385" s="41">
        <f t="shared" ca="1" si="52"/>
        <v>15500</v>
      </c>
      <c r="G3385" s="41">
        <f ca="1">RANDBETWEEN(70,130)/100*Tabla1[[#This Row],[Valor Meta 2019]]</f>
        <v>19685</v>
      </c>
      <c r="H3385" s="40">
        <f ca="1">RANDBETWEEN(70,120)/100*Tabla1[[#This Row],[Valor Real 2019]]</f>
        <v>20472.400000000001</v>
      </c>
    </row>
    <row r="3386" spans="2:8" x14ac:dyDescent="0.25">
      <c r="B3386" s="33" t="s">
        <v>1</v>
      </c>
      <c r="C3386" s="36" t="str">
        <f ca="1">VLOOKUP(Tabla1[[#This Row],[Cuenta]],TABLAS!$C:$D,2,0)</f>
        <v>PERSONAL</v>
      </c>
      <c r="D3386" s="33" t="s">
        <v>39</v>
      </c>
      <c r="E3386" s="39" t="str">
        <f ca="1">VLOOKUP(RANDBETWEEN(1,65),TABLAS!$B$4:$D$68,2,0)</f>
        <v>Incentivo por cese</v>
      </c>
      <c r="F3386" s="41">
        <f t="shared" ca="1" si="52"/>
        <v>16982</v>
      </c>
      <c r="G3386" s="41">
        <f ca="1">RANDBETWEEN(70,130)/100*Tabla1[[#This Row],[Valor Meta 2019]]</f>
        <v>13755.42</v>
      </c>
      <c r="H3386" s="40">
        <f ca="1">RANDBETWEEN(70,120)/100*Tabla1[[#This Row],[Valor Real 2019]]</f>
        <v>11692.107</v>
      </c>
    </row>
    <row r="3387" spans="2:8" x14ac:dyDescent="0.25">
      <c r="B3387" s="33" t="s">
        <v>1</v>
      </c>
      <c r="C3387" s="36" t="str">
        <f ca="1">VLOOKUP(Tabla1[[#This Row],[Cuenta]],TABLAS!$C:$D,2,0)</f>
        <v>SERVICIOS DE TERCEROS</v>
      </c>
      <c r="D3387" s="33" t="s">
        <v>39</v>
      </c>
      <c r="E3387" s="39" t="str">
        <f ca="1">VLOOKUP(RANDBETWEEN(1,65),TABLAS!$B$4:$D$68,2,0)</f>
        <v>Servicio de personal (service)</v>
      </c>
      <c r="F3387" s="41">
        <f t="shared" ca="1" si="52"/>
        <v>22699</v>
      </c>
      <c r="G3387" s="41">
        <f ca="1">RANDBETWEEN(70,130)/100*Tabla1[[#This Row],[Valor Meta 2019]]</f>
        <v>16570.27</v>
      </c>
      <c r="H3387" s="40">
        <f ca="1">RANDBETWEEN(70,120)/100*Tabla1[[#This Row],[Valor Real 2019]]</f>
        <v>13256.216</v>
      </c>
    </row>
    <row r="3388" spans="2:8" x14ac:dyDescent="0.25">
      <c r="B3388" s="33" t="s">
        <v>1</v>
      </c>
      <c r="C3388" s="36" t="str">
        <f ca="1">VLOOKUP(Tabla1[[#This Row],[Cuenta]],TABLAS!$C:$D,2,0)</f>
        <v>SERVICIOS DE TERCEROS</v>
      </c>
      <c r="D3388" s="33" t="s">
        <v>39</v>
      </c>
      <c r="E3388" s="39" t="str">
        <f ca="1">VLOOKUP(RANDBETWEEN(1,65),TABLAS!$B$4:$D$68,2,0)</f>
        <v>Servicios p·blicos</v>
      </c>
      <c r="F3388" s="41">
        <f t="shared" ca="1" si="52"/>
        <v>14191</v>
      </c>
      <c r="G3388" s="41">
        <f ca="1">RANDBETWEEN(70,130)/100*Tabla1[[#This Row],[Valor Meta 2019]]</f>
        <v>13623.359999999999</v>
      </c>
      <c r="H3388" s="40">
        <f ca="1">RANDBETWEEN(70,120)/100*Tabla1[[#This Row],[Valor Real 2019]]</f>
        <v>13759.593599999998</v>
      </c>
    </row>
    <row r="3389" spans="2:8" x14ac:dyDescent="0.25">
      <c r="B3389" s="33" t="s">
        <v>1</v>
      </c>
      <c r="C3389" s="36" t="str">
        <f ca="1">VLOOKUP(Tabla1[[#This Row],[Cuenta]],TABLAS!$C:$D,2,0)</f>
        <v>GESTIÓN</v>
      </c>
      <c r="D3389" s="33" t="s">
        <v>40</v>
      </c>
      <c r="E3389" s="39" t="str">
        <f ca="1">VLOOKUP(RANDBETWEEN(1,65),TABLAS!$B$4:$D$68,2,0)</f>
        <v>comprobantes de pago</v>
      </c>
      <c r="F3389" s="41">
        <f t="shared" ca="1" si="52"/>
        <v>23623</v>
      </c>
      <c r="G3389" s="41">
        <f ca="1">RANDBETWEEN(70,130)/100*Tabla1[[#This Row],[Valor Meta 2019]]</f>
        <v>29764.98</v>
      </c>
      <c r="H3389" s="40">
        <f ca="1">RANDBETWEEN(70,120)/100*Tabla1[[#This Row],[Valor Real 2019]]</f>
        <v>28276.731</v>
      </c>
    </row>
    <row r="3390" spans="2:8" x14ac:dyDescent="0.25">
      <c r="B3390" s="33" t="s">
        <v>1</v>
      </c>
      <c r="C3390" s="36" t="str">
        <f ca="1">VLOOKUP(Tabla1[[#This Row],[Cuenta]],TABLAS!$C:$D,2,0)</f>
        <v>DEPRECIACIÓN, MAQ Y EQUIPOS</v>
      </c>
      <c r="D3390" s="33" t="s">
        <v>40</v>
      </c>
      <c r="E3390" s="39" t="str">
        <f ca="1">VLOOKUP(RANDBETWEEN(1,65),TABLAS!$B$4:$D$68,2,0)</f>
        <v>Amortiz.Software Costo</v>
      </c>
      <c r="F3390" s="41">
        <f t="shared" ca="1" si="52"/>
        <v>18016</v>
      </c>
      <c r="G3390" s="41">
        <f ca="1">RANDBETWEEN(70,130)/100*Tabla1[[#This Row],[Valor Meta 2019]]</f>
        <v>16574.72</v>
      </c>
      <c r="H3390" s="40">
        <f ca="1">RANDBETWEEN(70,120)/100*Tabla1[[#This Row],[Valor Real 2019]]</f>
        <v>12265.292800000001</v>
      </c>
    </row>
    <row r="3391" spans="2:8" x14ac:dyDescent="0.25">
      <c r="B3391" s="33" t="s">
        <v>1</v>
      </c>
      <c r="C3391" s="36" t="str">
        <f ca="1">VLOOKUP(Tabla1[[#This Row],[Cuenta]],TABLAS!$C:$D,2,0)</f>
        <v>DEPRECIACIÓN, MAQ Y EQUIPOS</v>
      </c>
      <c r="D3391" s="33" t="s">
        <v>40</v>
      </c>
      <c r="E3391" s="39" t="str">
        <f ca="1">VLOOKUP(RANDBETWEEN(1,65),TABLAS!$B$4:$D$68,2,0)</f>
        <v>Deprec.Equipo de computo Costo</v>
      </c>
      <c r="F3391" s="41">
        <f t="shared" ca="1" si="52"/>
        <v>21398</v>
      </c>
      <c r="G3391" s="41">
        <f ca="1">RANDBETWEEN(70,130)/100*Tabla1[[#This Row],[Valor Meta 2019]]</f>
        <v>23751.780000000002</v>
      </c>
      <c r="H3391" s="40">
        <f ca="1">RANDBETWEEN(70,120)/100*Tabla1[[#This Row],[Valor Real 2019]]</f>
        <v>25176.886800000004</v>
      </c>
    </row>
    <row r="3392" spans="2:8" x14ac:dyDescent="0.25">
      <c r="B3392" s="33" t="s">
        <v>1</v>
      </c>
      <c r="C3392" s="36" t="str">
        <f ca="1">VLOOKUP(Tabla1[[#This Row],[Cuenta]],TABLAS!$C:$D,2,0)</f>
        <v>SERVICIOS DE TERCEROS</v>
      </c>
      <c r="D3392" s="33" t="s">
        <v>40</v>
      </c>
      <c r="E3392" s="39" t="str">
        <f ca="1">VLOOKUP(RANDBETWEEN(1,65),TABLAS!$B$4:$D$68,2,0)</f>
        <v>Gtos.reclamos de clientes</v>
      </c>
      <c r="F3392" s="41">
        <f t="shared" ca="1" si="52"/>
        <v>19570</v>
      </c>
      <c r="G3392" s="41">
        <f ca="1">RANDBETWEEN(70,130)/100*Tabla1[[#This Row],[Valor Meta 2019]]</f>
        <v>21331.300000000003</v>
      </c>
      <c r="H3392" s="40">
        <f ca="1">RANDBETWEEN(70,120)/100*Tabla1[[#This Row],[Valor Real 2019]]</f>
        <v>14931.910000000002</v>
      </c>
    </row>
    <row r="3393" spans="2:8" x14ac:dyDescent="0.25">
      <c r="B3393" s="33" t="s">
        <v>1</v>
      </c>
      <c r="C3393" s="36" t="str">
        <f ca="1">VLOOKUP(Tabla1[[#This Row],[Cuenta]],TABLAS!$C:$D,2,0)</f>
        <v>DEPRECIACIÓN, MAQ Y EQUIPOS</v>
      </c>
      <c r="D3393" s="33" t="s">
        <v>40</v>
      </c>
      <c r="E3393" s="39" t="str">
        <f ca="1">VLOOKUP(RANDBETWEEN(1,65),TABLAS!$B$4:$D$68,2,0)</f>
        <v>Deprec.Equipo de transporte Costo</v>
      </c>
      <c r="F3393" s="41">
        <f t="shared" ca="1" si="52"/>
        <v>15518</v>
      </c>
      <c r="G3393" s="41">
        <f ca="1">RANDBETWEEN(70,130)/100*Tabla1[[#This Row],[Valor Meta 2019]]</f>
        <v>13500.66</v>
      </c>
      <c r="H3393" s="40">
        <f ca="1">RANDBETWEEN(70,120)/100*Tabla1[[#This Row],[Valor Real 2019]]</f>
        <v>13500.66</v>
      </c>
    </row>
    <row r="3394" spans="2:8" x14ac:dyDescent="0.25">
      <c r="B3394" s="33" t="s">
        <v>1</v>
      </c>
      <c r="C3394" s="36" t="str">
        <f ca="1">VLOOKUP(Tabla1[[#This Row],[Cuenta]],TABLAS!$C:$D,2,0)</f>
        <v>SERVICIOS DE TERCEROS</v>
      </c>
      <c r="D3394" s="33" t="s">
        <v>40</v>
      </c>
      <c r="E3394" s="39" t="str">
        <f ca="1">VLOOKUP(RANDBETWEEN(1,65),TABLAS!$B$4:$D$68,2,0)</f>
        <v>Energia Electrica</v>
      </c>
      <c r="F3394" s="41">
        <f t="shared" ca="1" si="52"/>
        <v>29781</v>
      </c>
      <c r="G3394" s="41">
        <f ca="1">RANDBETWEEN(70,130)/100*Tabla1[[#This Row],[Valor Meta 2019]]</f>
        <v>21740.13</v>
      </c>
      <c r="H3394" s="40">
        <f ca="1">RANDBETWEEN(70,120)/100*Tabla1[[#This Row],[Valor Real 2019]]</f>
        <v>18913.913100000002</v>
      </c>
    </row>
    <row r="3395" spans="2:8" x14ac:dyDescent="0.25">
      <c r="B3395" s="33" t="s">
        <v>1</v>
      </c>
      <c r="C3395" s="36" t="str">
        <f ca="1">VLOOKUP(Tabla1[[#This Row],[Cuenta]],TABLAS!$C:$D,2,0)</f>
        <v>DEPRECIACIÓN, MAQ Y EQUIPOS</v>
      </c>
      <c r="D3395" s="33" t="s">
        <v>40</v>
      </c>
      <c r="E3395" s="39" t="str">
        <f ca="1">VLOOKUP(RANDBETWEEN(1,65),TABLAS!$B$4:$D$68,2,0)</f>
        <v>Deprc.Muebles y enseres leasing</v>
      </c>
      <c r="F3395" s="41">
        <f t="shared" ca="1" si="52"/>
        <v>29312</v>
      </c>
      <c r="G3395" s="41">
        <f ca="1">RANDBETWEEN(70,130)/100*Tabla1[[#This Row],[Valor Meta 2019]]</f>
        <v>33415.68</v>
      </c>
      <c r="H3395" s="40">
        <f ca="1">RANDBETWEEN(70,120)/100*Tabla1[[#This Row],[Valor Real 2019]]</f>
        <v>33081.523200000003</v>
      </c>
    </row>
    <row r="3396" spans="2:8" x14ac:dyDescent="0.25">
      <c r="B3396" s="33" t="s">
        <v>1</v>
      </c>
      <c r="C3396" s="36" t="str">
        <f ca="1">VLOOKUP(Tabla1[[#This Row],[Cuenta]],TABLAS!$C:$D,2,0)</f>
        <v>DEPRECIACIÓN, MAQ Y EQUIPOS</v>
      </c>
      <c r="D3396" s="33" t="s">
        <v>40</v>
      </c>
      <c r="E3396" s="39" t="str">
        <f ca="1">VLOOKUP(RANDBETWEEN(1,65),TABLAS!$B$4:$D$68,2,0)</f>
        <v>Dperec.Muebles y enseres Costo</v>
      </c>
      <c r="F3396" s="41">
        <f t="shared" ca="1" si="52"/>
        <v>20515</v>
      </c>
      <c r="G3396" s="41">
        <f ca="1">RANDBETWEEN(70,130)/100*Tabla1[[#This Row],[Valor Meta 2019]]</f>
        <v>21130.45</v>
      </c>
      <c r="H3396" s="40">
        <f ca="1">RANDBETWEEN(70,120)/100*Tabla1[[#This Row],[Valor Real 2019]]</f>
        <v>19017.405000000002</v>
      </c>
    </row>
    <row r="3397" spans="2:8" x14ac:dyDescent="0.25">
      <c r="B3397" s="33" t="s">
        <v>1</v>
      </c>
      <c r="C3397" s="36" t="str">
        <f ca="1">VLOOKUP(Tabla1[[#This Row],[Cuenta]],TABLAS!$C:$D,2,0)</f>
        <v>PERSONAL</v>
      </c>
      <c r="D3397" s="33" t="s">
        <v>41</v>
      </c>
      <c r="E3397" s="39" t="str">
        <f ca="1">VLOOKUP(RANDBETWEEN(1,65),TABLAS!$B$4:$D$68,2,0)</f>
        <v>Indemnizacion Despido Arbitrario</v>
      </c>
      <c r="F3397" s="41">
        <f t="shared" ca="1" si="52"/>
        <v>14183</v>
      </c>
      <c r="G3397" s="41">
        <f ca="1">RANDBETWEEN(70,130)/100*Tabla1[[#This Row],[Valor Meta 2019]]</f>
        <v>12906.53</v>
      </c>
      <c r="H3397" s="40">
        <f ca="1">RANDBETWEEN(70,120)/100*Tabla1[[#This Row],[Valor Real 2019]]</f>
        <v>9421.7669000000005</v>
      </c>
    </row>
    <row r="3398" spans="2:8" x14ac:dyDescent="0.25">
      <c r="B3398" s="33" t="s">
        <v>1</v>
      </c>
      <c r="C3398" s="36" t="str">
        <f ca="1">VLOOKUP(Tabla1[[#This Row],[Cuenta]],TABLAS!$C:$D,2,0)</f>
        <v>DEPRECIACIÓN, MAQ Y EQUIPOS</v>
      </c>
      <c r="D3398" s="33" t="s">
        <v>41</v>
      </c>
      <c r="E3398" s="39" t="str">
        <f ca="1">VLOOKUP(RANDBETWEEN(1,65),TABLAS!$B$4:$D$68,2,0)</f>
        <v>Amortiz.Software Costo</v>
      </c>
      <c r="F3398" s="41">
        <f t="shared" ref="F3398:F3461" ca="1" si="53">RANDBETWEEN(8000,30000)</f>
        <v>24144</v>
      </c>
      <c r="G3398" s="41">
        <f ca="1">RANDBETWEEN(70,130)/100*Tabla1[[#This Row],[Valor Meta 2019]]</f>
        <v>28248.48</v>
      </c>
      <c r="H3398" s="40">
        <f ca="1">RANDBETWEEN(70,120)/100*Tabla1[[#This Row],[Valor Real 2019]]</f>
        <v>33050.721599999997</v>
      </c>
    </row>
    <row r="3399" spans="2:8" x14ac:dyDescent="0.25">
      <c r="B3399" s="33" t="s">
        <v>1</v>
      </c>
      <c r="C3399" s="36" t="str">
        <f ca="1">VLOOKUP(Tabla1[[#This Row],[Cuenta]],TABLAS!$C:$D,2,0)</f>
        <v>SERVICIOS DE TERCEROS</v>
      </c>
      <c r="D3399" s="33" t="s">
        <v>41</v>
      </c>
      <c r="E3399" s="39" t="str">
        <f ca="1">VLOOKUP(RANDBETWEEN(1,65),TABLAS!$B$4:$D$68,2,0)</f>
        <v>Servicio de personal (service)</v>
      </c>
      <c r="F3399" s="41">
        <f t="shared" ca="1" si="53"/>
        <v>19293</v>
      </c>
      <c r="G3399" s="41">
        <f ca="1">RANDBETWEEN(70,130)/100*Tabla1[[#This Row],[Valor Meta 2019]]</f>
        <v>24309.18</v>
      </c>
      <c r="H3399" s="40">
        <f ca="1">RANDBETWEEN(70,120)/100*Tabla1[[#This Row],[Valor Real 2019]]</f>
        <v>21878.262000000002</v>
      </c>
    </row>
    <row r="3400" spans="2:8" x14ac:dyDescent="0.25">
      <c r="B3400" s="33" t="s">
        <v>1</v>
      </c>
      <c r="C3400" s="36" t="str">
        <f ca="1">VLOOKUP(Tabla1[[#This Row],[Cuenta]],TABLAS!$C:$D,2,0)</f>
        <v>PERSONAL</v>
      </c>
      <c r="D3400" s="33" t="s">
        <v>41</v>
      </c>
      <c r="E3400" s="39" t="str">
        <f ca="1">VLOOKUP(RANDBETWEEN(1,65),TABLAS!$B$4:$D$68,2,0)</f>
        <v>Atenciones y obsequios al personal</v>
      </c>
      <c r="F3400" s="41">
        <f t="shared" ca="1" si="53"/>
        <v>10626</v>
      </c>
      <c r="G3400" s="41">
        <f ca="1">RANDBETWEEN(70,130)/100*Tabla1[[#This Row],[Valor Meta 2019]]</f>
        <v>12751.199999999999</v>
      </c>
      <c r="H3400" s="40">
        <f ca="1">RANDBETWEEN(70,120)/100*Tabla1[[#This Row],[Valor Real 2019]]</f>
        <v>15301.439999999999</v>
      </c>
    </row>
    <row r="3401" spans="2:8" x14ac:dyDescent="0.25">
      <c r="B3401" s="33" t="s">
        <v>1</v>
      </c>
      <c r="C3401" s="36" t="str">
        <f ca="1">VLOOKUP(Tabla1[[#This Row],[Cuenta]],TABLAS!$C:$D,2,0)</f>
        <v>PERSONAL</v>
      </c>
      <c r="D3401" s="33" t="s">
        <v>41</v>
      </c>
      <c r="E3401" s="39" t="str">
        <f ca="1">VLOOKUP(RANDBETWEEN(1,65),TABLAS!$B$4:$D$68,2,0)</f>
        <v>Indemnizacion Despido Arbitrario</v>
      </c>
      <c r="F3401" s="41">
        <f t="shared" ca="1" si="53"/>
        <v>13692</v>
      </c>
      <c r="G3401" s="41">
        <f ca="1">RANDBETWEEN(70,130)/100*Tabla1[[#This Row],[Valor Meta 2019]]</f>
        <v>15882.72</v>
      </c>
      <c r="H3401" s="40">
        <f ca="1">RANDBETWEEN(70,120)/100*Tabla1[[#This Row],[Valor Real 2019]]</f>
        <v>11117.903999999999</v>
      </c>
    </row>
    <row r="3402" spans="2:8" x14ac:dyDescent="0.25">
      <c r="B3402" s="33" t="s">
        <v>1</v>
      </c>
      <c r="C3402" s="36" t="str">
        <f ca="1">VLOOKUP(Tabla1[[#This Row],[Cuenta]],TABLAS!$C:$D,2,0)</f>
        <v>PERSONAL</v>
      </c>
      <c r="D3402" s="33" t="s">
        <v>41</v>
      </c>
      <c r="E3402" s="39" t="str">
        <f ca="1">VLOOKUP(RANDBETWEEN(1,65),TABLAS!$B$4:$D$68,2,0)</f>
        <v>Gratif. Ordinarias Empleados</v>
      </c>
      <c r="F3402" s="41">
        <f t="shared" ca="1" si="53"/>
        <v>8478</v>
      </c>
      <c r="G3402" s="41">
        <f ca="1">RANDBETWEEN(70,130)/100*Tabla1[[#This Row],[Valor Meta 2019]]</f>
        <v>8054.0999999999995</v>
      </c>
      <c r="H3402" s="40">
        <f ca="1">RANDBETWEEN(70,120)/100*Tabla1[[#This Row],[Valor Real 2019]]</f>
        <v>6926.5259999999998</v>
      </c>
    </row>
    <row r="3403" spans="2:8" x14ac:dyDescent="0.25">
      <c r="B3403" s="33" t="s">
        <v>1</v>
      </c>
      <c r="C3403" s="36" t="str">
        <f ca="1">VLOOKUP(Tabla1[[#This Row],[Cuenta]],TABLAS!$C:$D,2,0)</f>
        <v>DEPRECIACIÓN, MAQ Y EQUIPOS</v>
      </c>
      <c r="D3403" s="33" t="s">
        <v>42</v>
      </c>
      <c r="E3403" s="39" t="str">
        <f ca="1">VLOOKUP(RANDBETWEEN(1,65),TABLAS!$B$4:$D$68,2,0)</f>
        <v>Perd. med-desmedros / merma</v>
      </c>
      <c r="F3403" s="41">
        <f t="shared" ca="1" si="53"/>
        <v>13254</v>
      </c>
      <c r="G3403" s="41">
        <f ca="1">RANDBETWEEN(70,130)/100*Tabla1[[#This Row],[Valor Meta 2019]]</f>
        <v>11928.6</v>
      </c>
      <c r="H3403" s="40">
        <f ca="1">RANDBETWEEN(70,120)/100*Tabla1[[#This Row],[Valor Real 2019]]</f>
        <v>8469.3060000000005</v>
      </c>
    </row>
    <row r="3404" spans="2:8" x14ac:dyDescent="0.25">
      <c r="B3404" s="33" t="s">
        <v>1</v>
      </c>
      <c r="C3404" s="36" t="str">
        <f ca="1">VLOOKUP(Tabla1[[#This Row],[Cuenta]],TABLAS!$C:$D,2,0)</f>
        <v>SERVICIOS DE TERCEROS</v>
      </c>
      <c r="D3404" s="33" t="s">
        <v>42</v>
      </c>
      <c r="E3404" s="39" t="str">
        <f ca="1">VLOOKUP(RANDBETWEEN(1,65),TABLAS!$B$4:$D$68,2,0)</f>
        <v>Servicio de personal (service)</v>
      </c>
      <c r="F3404" s="41">
        <f t="shared" ca="1" si="53"/>
        <v>10220</v>
      </c>
      <c r="G3404" s="41">
        <f ca="1">RANDBETWEEN(70,130)/100*Tabla1[[#This Row],[Valor Meta 2019]]</f>
        <v>7767.2</v>
      </c>
      <c r="H3404" s="40">
        <f ca="1">RANDBETWEEN(70,120)/100*Tabla1[[#This Row],[Valor Real 2019]]</f>
        <v>8000.2160000000003</v>
      </c>
    </row>
    <row r="3405" spans="2:8" x14ac:dyDescent="0.25">
      <c r="B3405" s="33" t="s">
        <v>1</v>
      </c>
      <c r="C3405" s="36" t="str">
        <f ca="1">VLOOKUP(Tabla1[[#This Row],[Cuenta]],TABLAS!$C:$D,2,0)</f>
        <v>GESTIÓN</v>
      </c>
      <c r="D3405" s="33" t="s">
        <v>42</v>
      </c>
      <c r="E3405" s="39" t="str">
        <f ca="1">VLOOKUP(RANDBETWEEN(1,65),TABLAS!$B$4:$D$68,2,0)</f>
        <v>Seguros-vehiculos</v>
      </c>
      <c r="F3405" s="41">
        <f t="shared" ca="1" si="53"/>
        <v>28996</v>
      </c>
      <c r="G3405" s="41">
        <f ca="1">RANDBETWEEN(70,130)/100*Tabla1[[#This Row],[Valor Meta 2019]]</f>
        <v>24066.68</v>
      </c>
      <c r="H3405" s="40">
        <f ca="1">RANDBETWEEN(70,120)/100*Tabla1[[#This Row],[Valor Real 2019]]</f>
        <v>24066.68</v>
      </c>
    </row>
    <row r="3406" spans="2:8" x14ac:dyDescent="0.25">
      <c r="B3406" s="33" t="s">
        <v>1</v>
      </c>
      <c r="C3406" s="36" t="str">
        <f ca="1">VLOOKUP(Tabla1[[#This Row],[Cuenta]],TABLAS!$C:$D,2,0)</f>
        <v>DEPRECIACIÓN, MAQ Y EQUIPOS</v>
      </c>
      <c r="D3406" s="33" t="s">
        <v>42</v>
      </c>
      <c r="E3406" s="39" t="str">
        <f ca="1">VLOOKUP(RANDBETWEEN(1,65),TABLAS!$B$4:$D$68,2,0)</f>
        <v>Deprec.Equipo de computo leasing</v>
      </c>
      <c r="F3406" s="41">
        <f t="shared" ca="1" si="53"/>
        <v>29059</v>
      </c>
      <c r="G3406" s="41">
        <f ca="1">RANDBETWEEN(70,130)/100*Tabla1[[#This Row],[Valor Meta 2019]]</f>
        <v>23537.79</v>
      </c>
      <c r="H3406" s="40">
        <f ca="1">RANDBETWEEN(70,120)/100*Tabla1[[#This Row],[Valor Real 2019]]</f>
        <v>20477.8773</v>
      </c>
    </row>
    <row r="3407" spans="2:8" x14ac:dyDescent="0.25">
      <c r="B3407" s="33" t="s">
        <v>1</v>
      </c>
      <c r="C3407" s="36" t="str">
        <f ca="1">VLOOKUP(Tabla1[[#This Row],[Cuenta]],TABLAS!$C:$D,2,0)</f>
        <v>PERSONAL</v>
      </c>
      <c r="D3407" s="33" t="s">
        <v>42</v>
      </c>
      <c r="E3407" s="39" t="str">
        <f ca="1">VLOOKUP(RANDBETWEEN(1,65),TABLAS!$B$4:$D$68,2,0)</f>
        <v>Consumos</v>
      </c>
      <c r="F3407" s="41">
        <f t="shared" ca="1" si="53"/>
        <v>11624</v>
      </c>
      <c r="G3407" s="41">
        <f ca="1">RANDBETWEEN(70,130)/100*Tabla1[[#This Row],[Valor Meta 2019]]</f>
        <v>11972.720000000001</v>
      </c>
      <c r="H3407" s="40">
        <f ca="1">RANDBETWEEN(70,120)/100*Tabla1[[#This Row],[Valor Real 2019]]</f>
        <v>10057.084800000001</v>
      </c>
    </row>
    <row r="3408" spans="2:8" x14ac:dyDescent="0.25">
      <c r="B3408" s="33" t="s">
        <v>1</v>
      </c>
      <c r="C3408" s="36" t="str">
        <f ca="1">VLOOKUP(Tabla1[[#This Row],[Cuenta]],TABLAS!$C:$D,2,0)</f>
        <v>SERVICIOS DE TERCEROS</v>
      </c>
      <c r="D3408" s="33" t="s">
        <v>42</v>
      </c>
      <c r="E3408" s="39" t="str">
        <f ca="1">VLOOKUP(RANDBETWEEN(1,65),TABLAS!$B$4:$D$68,2,0)</f>
        <v>Otros Fletes</v>
      </c>
      <c r="F3408" s="41">
        <f t="shared" ca="1" si="53"/>
        <v>29064</v>
      </c>
      <c r="G3408" s="41">
        <f ca="1">RANDBETWEEN(70,130)/100*Tabla1[[#This Row],[Valor Meta 2019]]</f>
        <v>21216.720000000001</v>
      </c>
      <c r="H3408" s="40">
        <f ca="1">RANDBETWEEN(70,120)/100*Tabla1[[#This Row],[Valor Real 2019]]</f>
        <v>15488.205600000001</v>
      </c>
    </row>
    <row r="3409" spans="2:8" x14ac:dyDescent="0.25">
      <c r="B3409" s="33" t="s">
        <v>1</v>
      </c>
      <c r="C3409" s="36" t="str">
        <f ca="1">VLOOKUP(Tabla1[[#This Row],[Cuenta]],TABLAS!$C:$D,2,0)</f>
        <v>DEPRECIACIÓN, MAQ Y EQUIPOS</v>
      </c>
      <c r="D3409" s="33" t="s">
        <v>42</v>
      </c>
      <c r="E3409" s="39" t="str">
        <f ca="1">VLOOKUP(RANDBETWEEN(1,65),TABLAS!$B$4:$D$68,2,0)</f>
        <v>Deprec.Maquinarias leasing</v>
      </c>
      <c r="F3409" s="41">
        <f t="shared" ca="1" si="53"/>
        <v>18260</v>
      </c>
      <c r="G3409" s="41">
        <f ca="1">RANDBETWEEN(70,130)/100*Tabla1[[#This Row],[Valor Meta 2019]]</f>
        <v>22094.6</v>
      </c>
      <c r="H3409" s="40">
        <f ca="1">RANDBETWEEN(70,120)/100*Tabla1[[#This Row],[Valor Real 2019]]</f>
        <v>21873.653999999999</v>
      </c>
    </row>
    <row r="3410" spans="2:8" x14ac:dyDescent="0.25">
      <c r="B3410" s="33" t="s">
        <v>1</v>
      </c>
      <c r="C3410" s="36" t="str">
        <f ca="1">VLOOKUP(Tabla1[[#This Row],[Cuenta]],TABLAS!$C:$D,2,0)</f>
        <v>SERVICIOS DE TERCEROS</v>
      </c>
      <c r="D3410" s="33" t="s">
        <v>42</v>
      </c>
      <c r="E3410" s="39" t="str">
        <f ca="1">VLOOKUP(RANDBETWEEN(1,65),TABLAS!$B$4:$D$68,2,0)</f>
        <v>Selección Y Eval. Pe</v>
      </c>
      <c r="F3410" s="41">
        <f t="shared" ca="1" si="53"/>
        <v>18135</v>
      </c>
      <c r="G3410" s="41">
        <f ca="1">RANDBETWEEN(70,130)/100*Tabla1[[#This Row],[Valor Meta 2019]]</f>
        <v>14870.699999999999</v>
      </c>
      <c r="H3410" s="40">
        <f ca="1">RANDBETWEEN(70,120)/100*Tabla1[[#This Row],[Valor Real 2019]]</f>
        <v>14424.578999999998</v>
      </c>
    </row>
    <row r="3411" spans="2:8" x14ac:dyDescent="0.25">
      <c r="B3411" s="33" t="s">
        <v>1</v>
      </c>
      <c r="C3411" s="36" t="str">
        <f ca="1">VLOOKUP(Tabla1[[#This Row],[Cuenta]],TABLAS!$C:$D,2,0)</f>
        <v>DEPRECIACIÓN, MAQ Y EQUIPOS</v>
      </c>
      <c r="D3411" s="33" t="s">
        <v>42</v>
      </c>
      <c r="E3411" s="39" t="str">
        <f ca="1">VLOOKUP(RANDBETWEEN(1,65),TABLAS!$B$4:$D$68,2,0)</f>
        <v>Deprec.Equipo de computo Costo</v>
      </c>
      <c r="F3411" s="41">
        <f t="shared" ca="1" si="53"/>
        <v>19225</v>
      </c>
      <c r="G3411" s="41">
        <f ca="1">RANDBETWEEN(70,130)/100*Tabla1[[#This Row],[Valor Meta 2019]]</f>
        <v>17110.25</v>
      </c>
      <c r="H3411" s="40">
        <f ca="1">RANDBETWEEN(70,120)/100*Tabla1[[#This Row],[Valor Real 2019]]</f>
        <v>15912.532500000001</v>
      </c>
    </row>
    <row r="3412" spans="2:8" x14ac:dyDescent="0.25">
      <c r="B3412" s="33" t="s">
        <v>1</v>
      </c>
      <c r="C3412" s="36" t="str">
        <f ca="1">VLOOKUP(Tabla1[[#This Row],[Cuenta]],TABLAS!$C:$D,2,0)</f>
        <v>GESTIÓN</v>
      </c>
      <c r="D3412" s="33" t="s">
        <v>42</v>
      </c>
      <c r="E3412" s="39" t="str">
        <f ca="1">VLOOKUP(RANDBETWEEN(1,65),TABLAS!$B$4:$D$68,2,0)</f>
        <v>Otros-Gastos Reparables</v>
      </c>
      <c r="F3412" s="41">
        <f t="shared" ca="1" si="53"/>
        <v>18535</v>
      </c>
      <c r="G3412" s="41">
        <f ca="1">RANDBETWEEN(70,130)/100*Tabla1[[#This Row],[Valor Meta 2019]]</f>
        <v>18349.650000000001</v>
      </c>
      <c r="H3412" s="40">
        <f ca="1">RANDBETWEEN(70,120)/100*Tabla1[[#This Row],[Valor Real 2019]]</f>
        <v>16698.181500000002</v>
      </c>
    </row>
    <row r="3413" spans="2:8" x14ac:dyDescent="0.25">
      <c r="B3413" s="33" t="s">
        <v>1</v>
      </c>
      <c r="C3413" s="36" t="str">
        <f ca="1">VLOOKUP(Tabla1[[#This Row],[Cuenta]],TABLAS!$C:$D,2,0)</f>
        <v>PERSONAL</v>
      </c>
      <c r="D3413" s="33" t="s">
        <v>42</v>
      </c>
      <c r="E3413" s="39" t="str">
        <f ca="1">VLOOKUP(RANDBETWEEN(1,65),TABLAS!$B$4:$D$68,2,0)</f>
        <v>Sueldos</v>
      </c>
      <c r="F3413" s="41">
        <f t="shared" ca="1" si="53"/>
        <v>27593</v>
      </c>
      <c r="G3413" s="41">
        <f ca="1">RANDBETWEEN(70,130)/100*Tabla1[[#This Row],[Valor Meta 2019]]</f>
        <v>21798.47</v>
      </c>
      <c r="H3413" s="40">
        <f ca="1">RANDBETWEEN(70,120)/100*Tabla1[[#This Row],[Valor Real 2019]]</f>
        <v>26158.164000000001</v>
      </c>
    </row>
    <row r="3414" spans="2:8" x14ac:dyDescent="0.25">
      <c r="B3414" s="33" t="s">
        <v>1</v>
      </c>
      <c r="C3414" s="36" t="str">
        <f ca="1">VLOOKUP(Tabla1[[#This Row],[Cuenta]],TABLAS!$C:$D,2,0)</f>
        <v>SERVICIOS DE TERCEROS</v>
      </c>
      <c r="D3414" s="33" t="s">
        <v>42</v>
      </c>
      <c r="E3414" s="39" t="str">
        <f ca="1">VLOOKUP(RANDBETWEEN(1,65),TABLAS!$B$4:$D$68,2,0)</f>
        <v>Limpieza</v>
      </c>
      <c r="F3414" s="41">
        <f t="shared" ca="1" si="53"/>
        <v>11168</v>
      </c>
      <c r="G3414" s="41">
        <f ca="1">RANDBETWEEN(70,130)/100*Tabla1[[#This Row],[Valor Meta 2019]]</f>
        <v>8599.36</v>
      </c>
      <c r="H3414" s="40">
        <f ca="1">RANDBETWEEN(70,120)/100*Tabla1[[#This Row],[Valor Real 2019]]</f>
        <v>9029.3280000000013</v>
      </c>
    </row>
    <row r="3415" spans="2:8" x14ac:dyDescent="0.25">
      <c r="B3415" s="33" t="s">
        <v>1</v>
      </c>
      <c r="C3415" s="36" t="str">
        <f ca="1">VLOOKUP(Tabla1[[#This Row],[Cuenta]],TABLAS!$C:$D,2,0)</f>
        <v>SERVICIOS DE TERCEROS</v>
      </c>
      <c r="D3415" s="33" t="s">
        <v>42</v>
      </c>
      <c r="E3415" s="39" t="str">
        <f ca="1">VLOOKUP(RANDBETWEEN(1,65),TABLAS!$B$4:$D$68,2,0)</f>
        <v>Mantenimiento / Reparaciones</v>
      </c>
      <c r="F3415" s="41">
        <f t="shared" ca="1" si="53"/>
        <v>23772</v>
      </c>
      <c r="G3415" s="41">
        <f ca="1">RANDBETWEEN(70,130)/100*Tabla1[[#This Row],[Valor Meta 2019]]</f>
        <v>29239.56</v>
      </c>
      <c r="H3415" s="40">
        <f ca="1">RANDBETWEEN(70,120)/100*Tabla1[[#This Row],[Valor Real 2019]]</f>
        <v>29239.56</v>
      </c>
    </row>
    <row r="3416" spans="2:8" x14ac:dyDescent="0.25">
      <c r="B3416" s="33" t="s">
        <v>1</v>
      </c>
      <c r="C3416" s="36" t="str">
        <f ca="1">VLOOKUP(Tabla1[[#This Row],[Cuenta]],TABLAS!$C:$D,2,0)</f>
        <v>SERVICIOS DE TERCEROS</v>
      </c>
      <c r="D3416" s="33" t="s">
        <v>42</v>
      </c>
      <c r="E3416" s="39" t="str">
        <f ca="1">VLOOKUP(RANDBETWEEN(1,65),TABLAS!$B$4:$D$68,2,0)</f>
        <v>Servicios p·blicos</v>
      </c>
      <c r="F3416" s="41">
        <f t="shared" ca="1" si="53"/>
        <v>14353</v>
      </c>
      <c r="G3416" s="41">
        <f ca="1">RANDBETWEEN(70,130)/100*Tabla1[[#This Row],[Valor Meta 2019]]</f>
        <v>13204.76</v>
      </c>
      <c r="H3416" s="40">
        <f ca="1">RANDBETWEEN(70,120)/100*Tabla1[[#This Row],[Valor Real 2019]]</f>
        <v>9507.4272000000001</v>
      </c>
    </row>
    <row r="3417" spans="2:8" x14ac:dyDescent="0.25">
      <c r="B3417" s="33" t="s">
        <v>1</v>
      </c>
      <c r="C3417" s="36" t="str">
        <f ca="1">VLOOKUP(Tabla1[[#This Row],[Cuenta]],TABLAS!$C:$D,2,0)</f>
        <v>PERSONAL</v>
      </c>
      <c r="D3417" s="33" t="s">
        <v>42</v>
      </c>
      <c r="E3417" s="39" t="str">
        <f ca="1">VLOOKUP(RANDBETWEEN(1,65),TABLAS!$B$4:$D$68,2,0)</f>
        <v>ESSALUD-RÚgimen de prestaciones de salud</v>
      </c>
      <c r="F3417" s="41">
        <f t="shared" ca="1" si="53"/>
        <v>13993</v>
      </c>
      <c r="G3417" s="41">
        <f ca="1">RANDBETWEEN(70,130)/100*Tabla1[[#This Row],[Valor Meta 2019]]</f>
        <v>11194.400000000001</v>
      </c>
      <c r="H3417" s="40">
        <f ca="1">RANDBETWEEN(70,120)/100*Tabla1[[#This Row],[Valor Real 2019]]</f>
        <v>13321.336000000001</v>
      </c>
    </row>
    <row r="3418" spans="2:8" x14ac:dyDescent="0.25">
      <c r="B3418" s="33" t="s">
        <v>1</v>
      </c>
      <c r="C3418" s="36" t="str">
        <f ca="1">VLOOKUP(Tabla1[[#This Row],[Cuenta]],TABLAS!$C:$D,2,0)</f>
        <v>DEPRECIACIÓN, MAQ Y EQUIPOS</v>
      </c>
      <c r="D3418" s="33" t="s">
        <v>43</v>
      </c>
      <c r="E3418" s="39" t="str">
        <f ca="1">VLOOKUP(RANDBETWEEN(1,65),TABLAS!$B$4:$D$68,2,0)</f>
        <v>Dperec.Muebles y enseres Costo</v>
      </c>
      <c r="F3418" s="41">
        <f t="shared" ca="1" si="53"/>
        <v>26910</v>
      </c>
      <c r="G3418" s="41">
        <f ca="1">RANDBETWEEN(70,130)/100*Tabla1[[#This Row],[Valor Meta 2019]]</f>
        <v>32022.899999999998</v>
      </c>
      <c r="H3418" s="40">
        <f ca="1">RANDBETWEEN(70,120)/100*Tabla1[[#This Row],[Valor Real 2019]]</f>
        <v>31702.670999999998</v>
      </c>
    </row>
    <row r="3419" spans="2:8" x14ac:dyDescent="0.25">
      <c r="B3419" s="33" t="s">
        <v>1</v>
      </c>
      <c r="C3419" s="36" t="str">
        <f ca="1">VLOOKUP(Tabla1[[#This Row],[Cuenta]],TABLAS!$C:$D,2,0)</f>
        <v>SERVICIOS DE TERCEROS</v>
      </c>
      <c r="D3419" s="33" t="s">
        <v>43</v>
      </c>
      <c r="E3419" s="39" t="str">
        <f ca="1">VLOOKUP(RANDBETWEEN(1,65),TABLAS!$B$4:$D$68,2,0)</f>
        <v>Estibas</v>
      </c>
      <c r="F3419" s="41">
        <f t="shared" ca="1" si="53"/>
        <v>14705</v>
      </c>
      <c r="G3419" s="41">
        <f ca="1">RANDBETWEEN(70,130)/100*Tabla1[[#This Row],[Valor Meta 2019]]</f>
        <v>17204.849999999999</v>
      </c>
      <c r="H3419" s="40">
        <f ca="1">RANDBETWEEN(70,120)/100*Tabla1[[#This Row],[Valor Real 2019]]</f>
        <v>16516.655999999999</v>
      </c>
    </row>
    <row r="3420" spans="2:8" x14ac:dyDescent="0.25">
      <c r="B3420" s="33" t="s">
        <v>1</v>
      </c>
      <c r="C3420" s="36" t="str">
        <f ca="1">VLOOKUP(Tabla1[[#This Row],[Cuenta]],TABLAS!$C:$D,2,0)</f>
        <v>GESTIÓN</v>
      </c>
      <c r="D3420" s="33" t="s">
        <v>43</v>
      </c>
      <c r="E3420" s="39" t="str">
        <f ca="1">VLOOKUP(RANDBETWEEN(1,65),TABLAS!$B$4:$D$68,2,0)</f>
        <v>Suministros diversos</v>
      </c>
      <c r="F3420" s="41">
        <f t="shared" ca="1" si="53"/>
        <v>9159</v>
      </c>
      <c r="G3420" s="41">
        <f ca="1">RANDBETWEEN(70,130)/100*Tabla1[[#This Row],[Valor Meta 2019]]</f>
        <v>7876.74</v>
      </c>
      <c r="H3420" s="40">
        <f ca="1">RANDBETWEEN(70,120)/100*Tabla1[[#This Row],[Valor Real 2019]]</f>
        <v>9373.3205999999991</v>
      </c>
    </row>
    <row r="3421" spans="2:8" x14ac:dyDescent="0.25">
      <c r="B3421" s="33" t="s">
        <v>1</v>
      </c>
      <c r="C3421" s="36" t="str">
        <f ca="1">VLOOKUP(Tabla1[[#This Row],[Cuenta]],TABLAS!$C:$D,2,0)</f>
        <v>PERSONAL</v>
      </c>
      <c r="D3421" s="33" t="s">
        <v>43</v>
      </c>
      <c r="E3421" s="39" t="str">
        <f ca="1">VLOOKUP(RANDBETWEEN(1,65),TABLAS!$B$4:$D$68,2,0)</f>
        <v>ESSALUD-RÚgimen de prestaciones de salud</v>
      </c>
      <c r="F3421" s="41">
        <f t="shared" ca="1" si="53"/>
        <v>8702</v>
      </c>
      <c r="G3421" s="41">
        <f ca="1">RANDBETWEEN(70,130)/100*Tabla1[[#This Row],[Valor Meta 2019]]</f>
        <v>8876.0400000000009</v>
      </c>
      <c r="H3421" s="40">
        <f ca="1">RANDBETWEEN(70,120)/100*Tabla1[[#This Row],[Valor Real 2019]]</f>
        <v>9674.883600000001</v>
      </c>
    </row>
    <row r="3422" spans="2:8" x14ac:dyDescent="0.25">
      <c r="B3422" s="33" t="s">
        <v>1</v>
      </c>
      <c r="C3422" s="36" t="str">
        <f ca="1">VLOOKUP(Tabla1[[#This Row],[Cuenta]],TABLAS!$C:$D,2,0)</f>
        <v>DEPRECIACIÓN, MAQ Y EQUIPOS</v>
      </c>
      <c r="D3422" s="33" t="s">
        <v>43</v>
      </c>
      <c r="E3422" s="39" t="str">
        <f ca="1">VLOOKUP(RANDBETWEEN(1,65),TABLAS!$B$4:$D$68,2,0)</f>
        <v>Depre.Equipos diversos leasing</v>
      </c>
      <c r="F3422" s="41">
        <f t="shared" ca="1" si="53"/>
        <v>13942</v>
      </c>
      <c r="G3422" s="41">
        <f ca="1">RANDBETWEEN(70,130)/100*Tabla1[[#This Row],[Valor Meta 2019]]</f>
        <v>10456.5</v>
      </c>
      <c r="H3422" s="40">
        <f ca="1">RANDBETWEEN(70,120)/100*Tabla1[[#This Row],[Valor Real 2019]]</f>
        <v>11293.02</v>
      </c>
    </row>
    <row r="3423" spans="2:8" x14ac:dyDescent="0.25">
      <c r="B3423" s="33" t="s">
        <v>1</v>
      </c>
      <c r="C3423" s="36" t="str">
        <f ca="1">VLOOKUP(Tabla1[[#This Row],[Cuenta]],TABLAS!$C:$D,2,0)</f>
        <v>PERSONAL</v>
      </c>
      <c r="D3423" s="33" t="s">
        <v>43</v>
      </c>
      <c r="E3423" s="39" t="str">
        <f ca="1">VLOOKUP(RANDBETWEEN(1,65),TABLAS!$B$4:$D$68,2,0)</f>
        <v>Incentivo por cese</v>
      </c>
      <c r="F3423" s="41">
        <f t="shared" ca="1" si="53"/>
        <v>10739</v>
      </c>
      <c r="G3423" s="41">
        <f ca="1">RANDBETWEEN(70,130)/100*Tabla1[[#This Row],[Valor Meta 2019]]</f>
        <v>13316.36</v>
      </c>
      <c r="H3423" s="40">
        <f ca="1">RANDBETWEEN(70,120)/100*Tabla1[[#This Row],[Valor Real 2019]]</f>
        <v>11318.906000000001</v>
      </c>
    </row>
    <row r="3424" spans="2:8" x14ac:dyDescent="0.25">
      <c r="B3424" s="33" t="s">
        <v>1</v>
      </c>
      <c r="C3424" s="36" t="str">
        <f ca="1">VLOOKUP(Tabla1[[#This Row],[Cuenta]],TABLAS!$C:$D,2,0)</f>
        <v>PERSONAL</v>
      </c>
      <c r="D3424" s="33" t="s">
        <v>43</v>
      </c>
      <c r="E3424" s="39" t="str">
        <f ca="1">VLOOKUP(RANDBETWEEN(1,65),TABLAS!$B$4:$D$68,2,0)</f>
        <v>Seguro de vida</v>
      </c>
      <c r="F3424" s="41">
        <f t="shared" ca="1" si="53"/>
        <v>24167</v>
      </c>
      <c r="G3424" s="41">
        <f ca="1">RANDBETWEEN(70,130)/100*Tabla1[[#This Row],[Valor Meta 2019]]</f>
        <v>21266.959999999999</v>
      </c>
      <c r="H3424" s="40">
        <f ca="1">RANDBETWEEN(70,120)/100*Tabla1[[#This Row],[Valor Real 2019]]</f>
        <v>23606.3256</v>
      </c>
    </row>
    <row r="3425" spans="2:8" x14ac:dyDescent="0.25">
      <c r="B3425" s="33" t="s">
        <v>1</v>
      </c>
      <c r="C3425" s="36" t="str">
        <f ca="1">VLOOKUP(Tabla1[[#This Row],[Cuenta]],TABLAS!$C:$D,2,0)</f>
        <v>GESTIÓN</v>
      </c>
      <c r="D3425" s="33" t="s">
        <v>43</v>
      </c>
      <c r="E3425" s="39" t="str">
        <f ca="1">VLOOKUP(RANDBETWEEN(1,65),TABLAS!$B$4:$D$68,2,0)</f>
        <v>Costo neto enajenaci¾n</v>
      </c>
      <c r="F3425" s="41">
        <f t="shared" ca="1" si="53"/>
        <v>22910</v>
      </c>
      <c r="G3425" s="41">
        <f ca="1">RANDBETWEEN(70,130)/100*Tabla1[[#This Row],[Valor Meta 2019]]</f>
        <v>24055.5</v>
      </c>
      <c r="H3425" s="40">
        <f ca="1">RANDBETWEEN(70,120)/100*Tabla1[[#This Row],[Valor Real 2019]]</f>
        <v>28626.044999999998</v>
      </c>
    </row>
    <row r="3426" spans="2:8" x14ac:dyDescent="0.25">
      <c r="B3426" s="33" t="s">
        <v>1</v>
      </c>
      <c r="C3426" s="36" t="str">
        <f ca="1">VLOOKUP(Tabla1[[#This Row],[Cuenta]],TABLAS!$C:$D,2,0)</f>
        <v>SERVICIOS DE TERCEROS</v>
      </c>
      <c r="D3426" s="33" t="s">
        <v>38</v>
      </c>
      <c r="E3426" s="39" t="str">
        <f ca="1">VLOOKUP(RANDBETWEEN(1,65),TABLAS!$B$4:$D$68,2,0)</f>
        <v>Flete a Provincia</v>
      </c>
      <c r="F3426" s="41">
        <f t="shared" ca="1" si="53"/>
        <v>21951</v>
      </c>
      <c r="G3426" s="41">
        <f ca="1">RANDBETWEEN(70,130)/100*Tabla1[[#This Row],[Valor Meta 2019]]</f>
        <v>23707.08</v>
      </c>
      <c r="H3426" s="40">
        <f ca="1">RANDBETWEEN(70,120)/100*Tabla1[[#This Row],[Valor Real 2019]]</f>
        <v>24181.221600000001</v>
      </c>
    </row>
    <row r="3427" spans="2:8" x14ac:dyDescent="0.25">
      <c r="B3427" s="33" t="s">
        <v>1</v>
      </c>
      <c r="C3427" s="36" t="str">
        <f ca="1">VLOOKUP(Tabla1[[#This Row],[Cuenta]],TABLAS!$C:$D,2,0)</f>
        <v>SERVICIOS DE TERCEROS</v>
      </c>
      <c r="D3427" s="33" t="s">
        <v>38</v>
      </c>
      <c r="E3427" s="39" t="str">
        <f ca="1">VLOOKUP(RANDBETWEEN(1,65),TABLAS!$B$4:$D$68,2,0)</f>
        <v>Gtos.reclamos de clientes</v>
      </c>
      <c r="F3427" s="41">
        <f t="shared" ca="1" si="53"/>
        <v>8755</v>
      </c>
      <c r="G3427" s="41">
        <f ca="1">RANDBETWEEN(70,130)/100*Tabla1[[#This Row],[Valor Meta 2019]]</f>
        <v>9192.75</v>
      </c>
      <c r="H3427" s="40">
        <f ca="1">RANDBETWEEN(70,120)/100*Tabla1[[#This Row],[Valor Real 2019]]</f>
        <v>7170.3450000000003</v>
      </c>
    </row>
    <row r="3428" spans="2:8" x14ac:dyDescent="0.25">
      <c r="B3428" s="33" t="s">
        <v>1</v>
      </c>
      <c r="C3428" s="36" t="str">
        <f ca="1">VLOOKUP(Tabla1[[#This Row],[Cuenta]],TABLAS!$C:$D,2,0)</f>
        <v>SERVICIOS DE TERCEROS</v>
      </c>
      <c r="D3428" s="33" t="s">
        <v>38</v>
      </c>
      <c r="E3428" s="39" t="str">
        <f ca="1">VLOOKUP(RANDBETWEEN(1,65),TABLAS!$B$4:$D$68,2,0)</f>
        <v>Servicio de montacarga</v>
      </c>
      <c r="F3428" s="41">
        <f t="shared" ca="1" si="53"/>
        <v>10366</v>
      </c>
      <c r="G3428" s="41">
        <f ca="1">RANDBETWEEN(70,130)/100*Tabla1[[#This Row],[Valor Meta 2019]]</f>
        <v>9640.380000000001</v>
      </c>
      <c r="H3428" s="40">
        <f ca="1">RANDBETWEEN(70,120)/100*Tabla1[[#This Row],[Valor Real 2019]]</f>
        <v>11472.0522</v>
      </c>
    </row>
    <row r="3429" spans="2:8" x14ac:dyDescent="0.25">
      <c r="B3429" s="33" t="s">
        <v>1</v>
      </c>
      <c r="C3429" s="36" t="str">
        <f ca="1">VLOOKUP(Tabla1[[#This Row],[Cuenta]],TABLAS!$C:$D,2,0)</f>
        <v>SERVICIOS DE TERCEROS</v>
      </c>
      <c r="D3429" s="33" t="s">
        <v>38</v>
      </c>
      <c r="E3429" s="39" t="str">
        <f ca="1">VLOOKUP(RANDBETWEEN(1,65),TABLAS!$B$4:$D$68,2,0)</f>
        <v>Vigilancia</v>
      </c>
      <c r="F3429" s="41">
        <f t="shared" ca="1" si="53"/>
        <v>23216</v>
      </c>
      <c r="G3429" s="41">
        <f ca="1">RANDBETWEEN(70,130)/100*Tabla1[[#This Row],[Valor Meta 2019]]</f>
        <v>27627.039999999997</v>
      </c>
      <c r="H3429" s="40">
        <f ca="1">RANDBETWEEN(70,120)/100*Tabla1[[#This Row],[Valor Real 2019]]</f>
        <v>26245.687999999995</v>
      </c>
    </row>
    <row r="3430" spans="2:8" x14ac:dyDescent="0.25">
      <c r="B3430" s="33" t="s">
        <v>1</v>
      </c>
      <c r="C3430" s="36" t="str">
        <f ca="1">VLOOKUP(Tabla1[[#This Row],[Cuenta]],TABLAS!$C:$D,2,0)</f>
        <v>GESTIÓN</v>
      </c>
      <c r="D3430" s="33" t="s">
        <v>38</v>
      </c>
      <c r="E3430" s="39" t="str">
        <f ca="1">VLOOKUP(RANDBETWEEN(1,65),TABLAS!$B$4:$D$68,2,0)</f>
        <v>Licencias de Sistemas</v>
      </c>
      <c r="F3430" s="41">
        <f t="shared" ca="1" si="53"/>
        <v>23308</v>
      </c>
      <c r="G3430" s="41">
        <f ca="1">RANDBETWEEN(70,130)/100*Tabla1[[#This Row],[Valor Meta 2019]]</f>
        <v>28202.68</v>
      </c>
      <c r="H3430" s="40">
        <f ca="1">RANDBETWEEN(70,120)/100*Tabla1[[#This Row],[Valor Real 2019]]</f>
        <v>19741.876</v>
      </c>
    </row>
    <row r="3431" spans="2:8" x14ac:dyDescent="0.25">
      <c r="B3431" s="33" t="s">
        <v>1</v>
      </c>
      <c r="C3431" s="36" t="str">
        <f ca="1">VLOOKUP(Tabla1[[#This Row],[Cuenta]],TABLAS!$C:$D,2,0)</f>
        <v>PERSONAL</v>
      </c>
      <c r="D3431" s="33" t="s">
        <v>38</v>
      </c>
      <c r="E3431" s="39" t="str">
        <f ca="1">VLOOKUP(RANDBETWEEN(1,65),TABLAS!$B$4:$D$68,2,0)</f>
        <v>Descanso medico</v>
      </c>
      <c r="F3431" s="41">
        <f t="shared" ca="1" si="53"/>
        <v>14473</v>
      </c>
      <c r="G3431" s="41">
        <f ca="1">RANDBETWEEN(70,130)/100*Tabla1[[#This Row],[Valor Meta 2019]]</f>
        <v>17946.52</v>
      </c>
      <c r="H3431" s="40">
        <f ca="1">RANDBETWEEN(70,120)/100*Tabla1[[#This Row],[Valor Real 2019]]</f>
        <v>17767.054800000002</v>
      </c>
    </row>
    <row r="3432" spans="2:8" x14ac:dyDescent="0.25">
      <c r="B3432" s="33" t="s">
        <v>1</v>
      </c>
      <c r="C3432" s="36" t="str">
        <f ca="1">VLOOKUP(Tabla1[[#This Row],[Cuenta]],TABLAS!$C:$D,2,0)</f>
        <v>PERSONAL</v>
      </c>
      <c r="D3432" s="33" t="s">
        <v>39</v>
      </c>
      <c r="E3432" s="39" t="str">
        <f ca="1">VLOOKUP(RANDBETWEEN(1,65),TABLAS!$B$4:$D$68,2,0)</f>
        <v>CTS-Compensación por tiempo de servicio</v>
      </c>
      <c r="F3432" s="41">
        <f t="shared" ca="1" si="53"/>
        <v>28762</v>
      </c>
      <c r="G3432" s="41">
        <f ca="1">RANDBETWEEN(70,130)/100*Tabla1[[#This Row],[Valor Meta 2019]]</f>
        <v>34514.400000000001</v>
      </c>
      <c r="H3432" s="40">
        <f ca="1">RANDBETWEEN(70,120)/100*Tabla1[[#This Row],[Valor Real 2019]]</f>
        <v>30717.816000000003</v>
      </c>
    </row>
    <row r="3433" spans="2:8" x14ac:dyDescent="0.25">
      <c r="B3433" s="33" t="s">
        <v>1</v>
      </c>
      <c r="C3433" s="36" t="str">
        <f ca="1">VLOOKUP(Tabla1[[#This Row],[Cuenta]],TABLAS!$C:$D,2,0)</f>
        <v>SERVICIOS DE TERCEROS</v>
      </c>
      <c r="D3433" s="33" t="s">
        <v>39</v>
      </c>
      <c r="E3433" s="39" t="str">
        <f ca="1">VLOOKUP(RANDBETWEEN(1,65),TABLAS!$B$4:$D$68,2,0)</f>
        <v>Servicios p·blicos</v>
      </c>
      <c r="F3433" s="41">
        <f t="shared" ca="1" si="53"/>
        <v>28144</v>
      </c>
      <c r="G3433" s="41">
        <f ca="1">RANDBETWEEN(70,130)/100*Tabla1[[#This Row],[Valor Meta 2019]]</f>
        <v>20826.560000000001</v>
      </c>
      <c r="H3433" s="40">
        <f ca="1">RANDBETWEEN(70,120)/100*Tabla1[[#This Row],[Valor Real 2019]]</f>
        <v>20618.294400000002</v>
      </c>
    </row>
    <row r="3434" spans="2:8" x14ac:dyDescent="0.25">
      <c r="B3434" s="33" t="s">
        <v>1</v>
      </c>
      <c r="C3434" s="36" t="str">
        <f ca="1">VLOOKUP(Tabla1[[#This Row],[Cuenta]],TABLAS!$C:$D,2,0)</f>
        <v>PERSONAL</v>
      </c>
      <c r="D3434" s="33" t="s">
        <v>39</v>
      </c>
      <c r="E3434" s="39" t="str">
        <f ca="1">VLOOKUP(RANDBETWEEN(1,65),TABLAS!$B$4:$D$68,2,0)</f>
        <v>ESSALUD-RÚgimen de prestaciones de salud</v>
      </c>
      <c r="F3434" s="41">
        <f t="shared" ca="1" si="53"/>
        <v>26290</v>
      </c>
      <c r="G3434" s="41">
        <f ca="1">RANDBETWEEN(70,130)/100*Tabla1[[#This Row],[Valor Meta 2019]]</f>
        <v>24449.7</v>
      </c>
      <c r="H3434" s="40">
        <f ca="1">RANDBETWEEN(70,120)/100*Tabla1[[#This Row],[Valor Real 2019]]</f>
        <v>21026.742000000002</v>
      </c>
    </row>
    <row r="3435" spans="2:8" x14ac:dyDescent="0.25">
      <c r="B3435" s="33" t="s">
        <v>1</v>
      </c>
      <c r="C3435" s="36" t="str">
        <f ca="1">VLOOKUP(Tabla1[[#This Row],[Cuenta]],TABLAS!$C:$D,2,0)</f>
        <v>PERSONAL</v>
      </c>
      <c r="D3435" s="33" t="s">
        <v>39</v>
      </c>
      <c r="E3435" s="39" t="str">
        <f ca="1">VLOOKUP(RANDBETWEEN(1,65),TABLAS!$B$4:$D$68,2,0)</f>
        <v>Vacaciones</v>
      </c>
      <c r="F3435" s="41">
        <f t="shared" ca="1" si="53"/>
        <v>21922</v>
      </c>
      <c r="G3435" s="41">
        <f ca="1">RANDBETWEEN(70,130)/100*Tabla1[[#This Row],[Valor Meta 2019]]</f>
        <v>25648.739999999998</v>
      </c>
      <c r="H3435" s="40">
        <f ca="1">RANDBETWEEN(70,120)/100*Tabla1[[#This Row],[Valor Real 2019]]</f>
        <v>29496.050999999996</v>
      </c>
    </row>
    <row r="3436" spans="2:8" x14ac:dyDescent="0.25">
      <c r="B3436" s="33" t="s">
        <v>1</v>
      </c>
      <c r="C3436" s="36" t="str">
        <f ca="1">VLOOKUP(Tabla1[[#This Row],[Cuenta]],TABLAS!$C:$D,2,0)</f>
        <v>GESTIÓN</v>
      </c>
      <c r="D3436" s="33" t="s">
        <v>39</v>
      </c>
      <c r="E3436" s="39" t="str">
        <f ca="1">VLOOKUP(RANDBETWEEN(1,65),TABLAS!$B$4:$D$68,2,0)</f>
        <v>comprobantes de pago</v>
      </c>
      <c r="F3436" s="41">
        <f t="shared" ca="1" si="53"/>
        <v>20639</v>
      </c>
      <c r="G3436" s="41">
        <f ca="1">RANDBETWEEN(70,130)/100*Tabla1[[#This Row],[Valor Meta 2019]]</f>
        <v>18575.100000000002</v>
      </c>
      <c r="H3436" s="40">
        <f ca="1">RANDBETWEEN(70,120)/100*Tabla1[[#This Row],[Valor Real 2019]]</f>
        <v>21175.614000000001</v>
      </c>
    </row>
    <row r="3437" spans="2:8" x14ac:dyDescent="0.25">
      <c r="B3437" s="33" t="s">
        <v>1</v>
      </c>
      <c r="C3437" s="36" t="str">
        <f ca="1">VLOOKUP(Tabla1[[#This Row],[Cuenta]],TABLAS!$C:$D,2,0)</f>
        <v>PERSONAL</v>
      </c>
      <c r="D3437" s="33" t="s">
        <v>39</v>
      </c>
      <c r="E3437" s="39" t="str">
        <f ca="1">VLOOKUP(RANDBETWEEN(1,65),TABLAS!$B$4:$D$68,2,0)</f>
        <v>Movilidad y/o servicio de Transporte</v>
      </c>
      <c r="F3437" s="41">
        <f t="shared" ca="1" si="53"/>
        <v>8463</v>
      </c>
      <c r="G3437" s="41">
        <f ca="1">RANDBETWEEN(70,130)/100*Tabla1[[#This Row],[Valor Meta 2019]]</f>
        <v>6770.4000000000005</v>
      </c>
      <c r="H3437" s="40">
        <f ca="1">RANDBETWEEN(70,120)/100*Tabla1[[#This Row],[Valor Real 2019]]</f>
        <v>5213.2080000000005</v>
      </c>
    </row>
    <row r="3438" spans="2:8" x14ac:dyDescent="0.25">
      <c r="B3438" s="33" t="s">
        <v>1</v>
      </c>
      <c r="C3438" s="36" t="str">
        <f ca="1">VLOOKUP(Tabla1[[#This Row],[Cuenta]],TABLAS!$C:$D,2,0)</f>
        <v>SERVICIOS DE TERCEROS</v>
      </c>
      <c r="D3438" s="33" t="s">
        <v>39</v>
      </c>
      <c r="E3438" s="39" t="str">
        <f ca="1">VLOOKUP(RANDBETWEEN(1,65),TABLAS!$B$4:$D$68,2,0)</f>
        <v>Alquileres</v>
      </c>
      <c r="F3438" s="41">
        <f t="shared" ca="1" si="53"/>
        <v>24890</v>
      </c>
      <c r="G3438" s="41">
        <f ca="1">RANDBETWEEN(70,130)/100*Tabla1[[#This Row],[Valor Meta 2019]]</f>
        <v>21903.200000000001</v>
      </c>
      <c r="H3438" s="40">
        <f ca="1">RANDBETWEEN(70,120)/100*Tabla1[[#This Row],[Valor Real 2019]]</f>
        <v>18836.752</v>
      </c>
    </row>
    <row r="3439" spans="2:8" x14ac:dyDescent="0.25">
      <c r="B3439" s="33" t="s">
        <v>1</v>
      </c>
      <c r="C3439" s="36" t="str">
        <f ca="1">VLOOKUP(Tabla1[[#This Row],[Cuenta]],TABLAS!$C:$D,2,0)</f>
        <v>GESTIÓN</v>
      </c>
      <c r="D3439" s="33" t="s">
        <v>39</v>
      </c>
      <c r="E3439" s="39" t="str">
        <f ca="1">VLOOKUP(RANDBETWEEN(1,65),TABLAS!$B$4:$D$68,2,0)</f>
        <v>Otros-Gastos Reparables</v>
      </c>
      <c r="F3439" s="41">
        <f t="shared" ca="1" si="53"/>
        <v>21168</v>
      </c>
      <c r="G3439" s="41">
        <f ca="1">RANDBETWEEN(70,130)/100*Tabla1[[#This Row],[Valor Meta 2019]]</f>
        <v>19262.88</v>
      </c>
      <c r="H3439" s="40">
        <f ca="1">RANDBETWEEN(70,120)/100*Tabla1[[#This Row],[Valor Real 2019]]</f>
        <v>20033.395200000003</v>
      </c>
    </row>
    <row r="3440" spans="2:8" x14ac:dyDescent="0.25">
      <c r="B3440" s="33" t="s">
        <v>1</v>
      </c>
      <c r="C3440" s="36" t="str">
        <f ca="1">VLOOKUP(Tabla1[[#This Row],[Cuenta]],TABLAS!$C:$D,2,0)</f>
        <v>PERSONAL</v>
      </c>
      <c r="D3440" s="33" t="s">
        <v>39</v>
      </c>
      <c r="E3440" s="39" t="str">
        <f ca="1">VLOOKUP(RANDBETWEEN(1,65),TABLAS!$B$4:$D$68,2,0)</f>
        <v>Atenciones y obsequios al personal</v>
      </c>
      <c r="F3440" s="41">
        <f t="shared" ca="1" si="53"/>
        <v>21980</v>
      </c>
      <c r="G3440" s="41">
        <f ca="1">RANDBETWEEN(70,130)/100*Tabla1[[#This Row],[Valor Meta 2019]]</f>
        <v>21980</v>
      </c>
      <c r="H3440" s="40">
        <f ca="1">RANDBETWEEN(70,120)/100*Tabla1[[#This Row],[Valor Real 2019]]</f>
        <v>19122.599999999999</v>
      </c>
    </row>
    <row r="3441" spans="2:8" x14ac:dyDescent="0.25">
      <c r="B3441" s="33" t="s">
        <v>1</v>
      </c>
      <c r="C3441" s="36" t="str">
        <f ca="1">VLOOKUP(Tabla1[[#This Row],[Cuenta]],TABLAS!$C:$D,2,0)</f>
        <v>PERSONAL</v>
      </c>
      <c r="D3441" s="33" t="s">
        <v>39</v>
      </c>
      <c r="E3441" s="39" t="str">
        <f ca="1">VLOOKUP(RANDBETWEEN(1,65),TABLAS!$B$4:$D$68,2,0)</f>
        <v>Tickets de alimentos</v>
      </c>
      <c r="F3441" s="41">
        <f t="shared" ca="1" si="53"/>
        <v>14892</v>
      </c>
      <c r="G3441" s="41">
        <f ca="1">RANDBETWEEN(70,130)/100*Tabla1[[#This Row],[Valor Meta 2019]]</f>
        <v>10424.4</v>
      </c>
      <c r="H3441" s="40">
        <f ca="1">RANDBETWEEN(70,120)/100*Tabla1[[#This Row],[Valor Real 2019]]</f>
        <v>7818.2999999999993</v>
      </c>
    </row>
    <row r="3442" spans="2:8" x14ac:dyDescent="0.25">
      <c r="B3442" s="33" t="s">
        <v>1</v>
      </c>
      <c r="C3442" s="36" t="str">
        <f ca="1">VLOOKUP(Tabla1[[#This Row],[Cuenta]],TABLAS!$C:$D,2,0)</f>
        <v>SERVICIOS DE TERCEROS</v>
      </c>
      <c r="D3442" s="33" t="s">
        <v>39</v>
      </c>
      <c r="E3442" s="39" t="str">
        <f ca="1">VLOOKUP(RANDBETWEEN(1,65),TABLAS!$B$4:$D$68,2,0)</f>
        <v>Gtos.reclamos de clientes</v>
      </c>
      <c r="F3442" s="41">
        <f t="shared" ca="1" si="53"/>
        <v>19184</v>
      </c>
      <c r="G3442" s="41">
        <f ca="1">RANDBETWEEN(70,130)/100*Tabla1[[#This Row],[Valor Meta 2019]]</f>
        <v>23596.32</v>
      </c>
      <c r="H3442" s="40">
        <f ca="1">RANDBETWEEN(70,120)/100*Tabla1[[#This Row],[Valor Real 2019]]</f>
        <v>26899.804799999998</v>
      </c>
    </row>
    <row r="3443" spans="2:8" x14ac:dyDescent="0.25">
      <c r="B3443" s="33" t="s">
        <v>1</v>
      </c>
      <c r="C3443" s="36" t="str">
        <f ca="1">VLOOKUP(Tabla1[[#This Row],[Cuenta]],TABLAS!$C:$D,2,0)</f>
        <v>PERSONAL</v>
      </c>
      <c r="D3443" s="33" t="s">
        <v>39</v>
      </c>
      <c r="E3443" s="39" t="str">
        <f ca="1">VLOOKUP(RANDBETWEEN(1,65),TABLAS!$B$4:$D$68,2,0)</f>
        <v>Indemnizacion Despido Arbitrario</v>
      </c>
      <c r="F3443" s="41">
        <f t="shared" ca="1" si="53"/>
        <v>20197</v>
      </c>
      <c r="G3443" s="41">
        <f ca="1">RANDBETWEEN(70,130)/100*Tabla1[[#This Row],[Valor Meta 2019]]</f>
        <v>25044.28</v>
      </c>
      <c r="H3443" s="40">
        <f ca="1">RANDBETWEEN(70,120)/100*Tabla1[[#This Row],[Valor Real 2019]]</f>
        <v>19033.6528</v>
      </c>
    </row>
    <row r="3444" spans="2:8" x14ac:dyDescent="0.25">
      <c r="B3444" s="33" t="s">
        <v>1</v>
      </c>
      <c r="C3444" s="36" t="str">
        <f ca="1">VLOOKUP(Tabla1[[#This Row],[Cuenta]],TABLAS!$C:$D,2,0)</f>
        <v>PERSONAL</v>
      </c>
      <c r="D3444" s="33" t="s">
        <v>39</v>
      </c>
      <c r="E3444" s="39" t="str">
        <f ca="1">VLOOKUP(RANDBETWEEN(1,65),TABLAS!$B$4:$D$68,2,0)</f>
        <v>SCTR-Seg complemntario trabajo de riesgo</v>
      </c>
      <c r="F3444" s="41">
        <f t="shared" ca="1" si="53"/>
        <v>17290</v>
      </c>
      <c r="G3444" s="41">
        <f ca="1">RANDBETWEEN(70,130)/100*Tabla1[[#This Row],[Valor Meta 2019]]</f>
        <v>14869.4</v>
      </c>
      <c r="H3444" s="40">
        <f ca="1">RANDBETWEEN(70,120)/100*Tabla1[[#This Row],[Valor Real 2019]]</f>
        <v>16653.728000000003</v>
      </c>
    </row>
    <row r="3445" spans="2:8" x14ac:dyDescent="0.25">
      <c r="B3445" s="33" t="s">
        <v>1</v>
      </c>
      <c r="C3445" s="36" t="str">
        <f ca="1">VLOOKUP(Tabla1[[#This Row],[Cuenta]],TABLAS!$C:$D,2,0)</f>
        <v>DEPRECIACIÓN, MAQ Y EQUIPOS</v>
      </c>
      <c r="D3445" s="33" t="s">
        <v>39</v>
      </c>
      <c r="E3445" s="39" t="str">
        <f ca="1">VLOOKUP(RANDBETWEEN(1,65),TABLAS!$B$4:$D$68,2,0)</f>
        <v>Deprec.Equipo de computo Costo</v>
      </c>
      <c r="F3445" s="41">
        <f t="shared" ca="1" si="53"/>
        <v>20423</v>
      </c>
      <c r="G3445" s="41">
        <f ca="1">RANDBETWEEN(70,130)/100*Tabla1[[#This Row],[Valor Meta 2019]]</f>
        <v>15317.25</v>
      </c>
      <c r="H3445" s="40">
        <f ca="1">RANDBETWEEN(70,120)/100*Tabla1[[#This Row],[Valor Real 2019]]</f>
        <v>16083.112500000001</v>
      </c>
    </row>
    <row r="3446" spans="2:8" x14ac:dyDescent="0.25">
      <c r="B3446" s="33" t="s">
        <v>1</v>
      </c>
      <c r="C3446" s="36" t="str">
        <f ca="1">VLOOKUP(Tabla1[[#This Row],[Cuenta]],TABLAS!$C:$D,2,0)</f>
        <v>SERVICIOS DE TERCEROS</v>
      </c>
      <c r="D3446" s="33" t="s">
        <v>40</v>
      </c>
      <c r="E3446" s="39" t="str">
        <f ca="1">VLOOKUP(RANDBETWEEN(1,65),TABLAS!$B$4:$D$68,2,0)</f>
        <v>Otros Fletes</v>
      </c>
      <c r="F3446" s="41">
        <f t="shared" ca="1" si="53"/>
        <v>12935</v>
      </c>
      <c r="G3446" s="41">
        <f ca="1">RANDBETWEEN(70,130)/100*Tabla1[[#This Row],[Valor Meta 2019]]</f>
        <v>16168.75</v>
      </c>
      <c r="H3446" s="40">
        <f ca="1">RANDBETWEEN(70,120)/100*Tabla1[[#This Row],[Valor Real 2019]]</f>
        <v>16168.75</v>
      </c>
    </row>
    <row r="3447" spans="2:8" x14ac:dyDescent="0.25">
      <c r="B3447" s="33" t="s">
        <v>1</v>
      </c>
      <c r="C3447" s="36" t="str">
        <f ca="1">VLOOKUP(Tabla1[[#This Row],[Cuenta]],TABLAS!$C:$D,2,0)</f>
        <v>DEPRECIACIÓN, MAQ Y EQUIPOS</v>
      </c>
      <c r="D3447" s="33" t="s">
        <v>40</v>
      </c>
      <c r="E3447" s="39" t="str">
        <f ca="1">VLOOKUP(RANDBETWEEN(1,65),TABLAS!$B$4:$D$68,2,0)</f>
        <v>Deprec.Maquinarias leasing</v>
      </c>
      <c r="F3447" s="41">
        <f t="shared" ca="1" si="53"/>
        <v>20435</v>
      </c>
      <c r="G3447" s="41">
        <f ca="1">RANDBETWEEN(70,130)/100*Tabla1[[#This Row],[Valor Meta 2019]]</f>
        <v>21865.45</v>
      </c>
      <c r="H3447" s="40">
        <f ca="1">RANDBETWEEN(70,120)/100*Tabla1[[#This Row],[Valor Real 2019]]</f>
        <v>26238.54</v>
      </c>
    </row>
    <row r="3448" spans="2:8" x14ac:dyDescent="0.25">
      <c r="B3448" s="33" t="s">
        <v>1</v>
      </c>
      <c r="C3448" s="36" t="str">
        <f ca="1">VLOOKUP(Tabla1[[#This Row],[Cuenta]],TABLAS!$C:$D,2,0)</f>
        <v>GESTIÓN</v>
      </c>
      <c r="D3448" s="33" t="s">
        <v>40</v>
      </c>
      <c r="E3448" s="39" t="str">
        <f ca="1">VLOOKUP(RANDBETWEEN(1,65),TABLAS!$B$4:$D$68,2,0)</f>
        <v>Seguros-vehiculos</v>
      </c>
      <c r="F3448" s="41">
        <f t="shared" ca="1" si="53"/>
        <v>22133</v>
      </c>
      <c r="G3448" s="41">
        <f ca="1">RANDBETWEEN(70,130)/100*Tabla1[[#This Row],[Valor Meta 2019]]</f>
        <v>19255.71</v>
      </c>
      <c r="H3448" s="40">
        <f ca="1">RANDBETWEEN(70,120)/100*Tabla1[[#This Row],[Valor Real 2019]]</f>
        <v>18292.924499999997</v>
      </c>
    </row>
    <row r="3449" spans="2:8" x14ac:dyDescent="0.25">
      <c r="B3449" s="33" t="s">
        <v>1</v>
      </c>
      <c r="C3449" s="36" t="str">
        <f ca="1">VLOOKUP(Tabla1[[#This Row],[Cuenta]],TABLAS!$C:$D,2,0)</f>
        <v>GESTIÓN</v>
      </c>
      <c r="D3449" s="33" t="s">
        <v>40</v>
      </c>
      <c r="E3449" s="39" t="str">
        <f ca="1">VLOOKUP(RANDBETWEEN(1,65),TABLAS!$B$4:$D$68,2,0)</f>
        <v>Arbitrios municipales</v>
      </c>
      <c r="F3449" s="41">
        <f t="shared" ca="1" si="53"/>
        <v>15479</v>
      </c>
      <c r="G3449" s="41">
        <f ca="1">RANDBETWEEN(70,130)/100*Tabla1[[#This Row],[Valor Meta 2019]]</f>
        <v>12537.990000000002</v>
      </c>
      <c r="H3449" s="40">
        <f ca="1">RANDBETWEEN(70,120)/100*Tabla1[[#This Row],[Valor Real 2019]]</f>
        <v>14544.0684</v>
      </c>
    </row>
    <row r="3450" spans="2:8" x14ac:dyDescent="0.25">
      <c r="B3450" s="33" t="s">
        <v>1</v>
      </c>
      <c r="C3450" s="36" t="str">
        <f ca="1">VLOOKUP(Tabla1[[#This Row],[Cuenta]],TABLAS!$C:$D,2,0)</f>
        <v>DEPRECIACIÓN, MAQ Y EQUIPOS</v>
      </c>
      <c r="D3450" s="33" t="s">
        <v>40</v>
      </c>
      <c r="E3450" s="39" t="str">
        <f ca="1">VLOOKUP(RANDBETWEEN(1,65),TABLAS!$B$4:$D$68,2,0)</f>
        <v>Deprc.Muebles y enseres leasing</v>
      </c>
      <c r="F3450" s="41">
        <f t="shared" ca="1" si="53"/>
        <v>27051</v>
      </c>
      <c r="G3450" s="41">
        <f ca="1">RANDBETWEEN(70,130)/100*Tabla1[[#This Row],[Valor Meta 2019]]</f>
        <v>32190.69</v>
      </c>
      <c r="H3450" s="40">
        <f ca="1">RANDBETWEEN(70,120)/100*Tabla1[[#This Row],[Valor Real 2019]]</f>
        <v>33478.317600000002</v>
      </c>
    </row>
    <row r="3451" spans="2:8" x14ac:dyDescent="0.25">
      <c r="B3451" s="33" t="s">
        <v>1</v>
      </c>
      <c r="C3451" s="36" t="str">
        <f ca="1">VLOOKUP(Tabla1[[#This Row],[Cuenta]],TABLAS!$C:$D,2,0)</f>
        <v>GESTIÓN</v>
      </c>
      <c r="D3451" s="33" t="s">
        <v>40</v>
      </c>
      <c r="E3451" s="39" t="str">
        <f ca="1">VLOOKUP(RANDBETWEEN(1,65),TABLAS!$B$4:$D$68,2,0)</f>
        <v>Seguros-vehiculos</v>
      </c>
      <c r="F3451" s="41">
        <f t="shared" ca="1" si="53"/>
        <v>14494</v>
      </c>
      <c r="G3451" s="41">
        <f ca="1">RANDBETWEEN(70,130)/100*Tabla1[[#This Row],[Valor Meta 2019]]</f>
        <v>18552.32</v>
      </c>
      <c r="H3451" s="40">
        <f ca="1">RANDBETWEEN(70,120)/100*Tabla1[[#This Row],[Valor Real 2019]]</f>
        <v>15954.995199999999</v>
      </c>
    </row>
    <row r="3452" spans="2:8" x14ac:dyDescent="0.25">
      <c r="B3452" s="33" t="s">
        <v>1</v>
      </c>
      <c r="C3452" s="36" t="str">
        <f ca="1">VLOOKUP(Tabla1[[#This Row],[Cuenta]],TABLAS!$C:$D,2,0)</f>
        <v>GESTIÓN</v>
      </c>
      <c r="D3452" s="33" t="s">
        <v>40</v>
      </c>
      <c r="E3452" s="39" t="str">
        <f ca="1">VLOOKUP(RANDBETWEEN(1,65),TABLAS!$B$4:$D$68,2,0)</f>
        <v>Arbitrios municipales</v>
      </c>
      <c r="F3452" s="41">
        <f t="shared" ca="1" si="53"/>
        <v>18229</v>
      </c>
      <c r="G3452" s="41">
        <f ca="1">RANDBETWEEN(70,130)/100*Tabla1[[#This Row],[Valor Meta 2019]]</f>
        <v>21327.93</v>
      </c>
      <c r="H3452" s="40">
        <f ca="1">RANDBETWEEN(70,120)/100*Tabla1[[#This Row],[Valor Real 2019]]</f>
        <v>25380.236699999998</v>
      </c>
    </row>
    <row r="3453" spans="2:8" x14ac:dyDescent="0.25">
      <c r="B3453" s="33" t="s">
        <v>1</v>
      </c>
      <c r="C3453" s="36" t="str">
        <f ca="1">VLOOKUP(Tabla1[[#This Row],[Cuenta]],TABLAS!$C:$D,2,0)</f>
        <v>PERSONAL</v>
      </c>
      <c r="D3453" s="33" t="s">
        <v>40</v>
      </c>
      <c r="E3453" s="39" t="str">
        <f ca="1">VLOOKUP(RANDBETWEEN(1,65),TABLAS!$B$4:$D$68,2,0)</f>
        <v>Atenciones y obsequios al personal</v>
      </c>
      <c r="F3453" s="41">
        <f t="shared" ca="1" si="53"/>
        <v>17542</v>
      </c>
      <c r="G3453" s="41">
        <f ca="1">RANDBETWEEN(70,130)/100*Tabla1[[#This Row],[Valor Meta 2019]]</f>
        <v>21050.399999999998</v>
      </c>
      <c r="H3453" s="40">
        <f ca="1">RANDBETWEEN(70,120)/100*Tabla1[[#This Row],[Valor Real 2019]]</f>
        <v>14945.783999999998</v>
      </c>
    </row>
    <row r="3454" spans="2:8" x14ac:dyDescent="0.25">
      <c r="B3454" s="33" t="s">
        <v>1</v>
      </c>
      <c r="C3454" s="36" t="str">
        <f ca="1">VLOOKUP(Tabla1[[#This Row],[Cuenta]],TABLAS!$C:$D,2,0)</f>
        <v>SERVICIOS DE TERCEROS</v>
      </c>
      <c r="D3454" s="33" t="s">
        <v>41</v>
      </c>
      <c r="E3454" s="39" t="str">
        <f ca="1">VLOOKUP(RANDBETWEEN(1,65),TABLAS!$B$4:$D$68,2,0)</f>
        <v>Gtos.reclamos de clientes</v>
      </c>
      <c r="F3454" s="41">
        <f t="shared" ca="1" si="53"/>
        <v>12371</v>
      </c>
      <c r="G3454" s="41">
        <f ca="1">RANDBETWEEN(70,130)/100*Tabla1[[#This Row],[Valor Meta 2019]]</f>
        <v>15834.880000000001</v>
      </c>
      <c r="H3454" s="40">
        <f ca="1">RANDBETWEEN(70,120)/100*Tabla1[[#This Row],[Valor Real 2019]]</f>
        <v>16151.577600000001</v>
      </c>
    </row>
    <row r="3455" spans="2:8" x14ac:dyDescent="0.25">
      <c r="B3455" s="33" t="s">
        <v>1</v>
      </c>
      <c r="C3455" s="36" t="str">
        <f ca="1">VLOOKUP(Tabla1[[#This Row],[Cuenta]],TABLAS!$C:$D,2,0)</f>
        <v>DEPRECIACIÓN, MAQ Y EQUIPOS</v>
      </c>
      <c r="D3455" s="33" t="s">
        <v>41</v>
      </c>
      <c r="E3455" s="39" t="str">
        <f ca="1">VLOOKUP(RANDBETWEEN(1,65),TABLAS!$B$4:$D$68,2,0)</f>
        <v>Deprec.Equipo de transporte Costo</v>
      </c>
      <c r="F3455" s="41">
        <f t="shared" ca="1" si="53"/>
        <v>14031</v>
      </c>
      <c r="G3455" s="41">
        <f ca="1">RANDBETWEEN(70,130)/100*Tabla1[[#This Row],[Valor Meta 2019]]</f>
        <v>9962.01</v>
      </c>
      <c r="H3455" s="40">
        <f ca="1">RANDBETWEEN(70,120)/100*Tabla1[[#This Row],[Valor Real 2019]]</f>
        <v>10758.970800000001</v>
      </c>
    </row>
    <row r="3456" spans="2:8" x14ac:dyDescent="0.25">
      <c r="B3456" s="33" t="s">
        <v>1</v>
      </c>
      <c r="C3456" s="36" t="str">
        <f ca="1">VLOOKUP(Tabla1[[#This Row],[Cuenta]],TABLAS!$C:$D,2,0)</f>
        <v>SERVICIOS DE TERCEROS</v>
      </c>
      <c r="D3456" s="33" t="s">
        <v>41</v>
      </c>
      <c r="E3456" s="39" t="str">
        <f ca="1">VLOOKUP(RANDBETWEEN(1,65),TABLAS!$B$4:$D$68,2,0)</f>
        <v>Otros Fletes</v>
      </c>
      <c r="F3456" s="41">
        <f t="shared" ca="1" si="53"/>
        <v>29806</v>
      </c>
      <c r="G3456" s="41">
        <f ca="1">RANDBETWEEN(70,130)/100*Tabla1[[#This Row],[Valor Meta 2019]]</f>
        <v>25335.1</v>
      </c>
      <c r="H3456" s="40">
        <f ca="1">RANDBETWEEN(70,120)/100*Tabla1[[#This Row],[Valor Real 2019]]</f>
        <v>17734.569999999996</v>
      </c>
    </row>
    <row r="3457" spans="2:8" x14ac:dyDescent="0.25">
      <c r="B3457" s="33" t="s">
        <v>1</v>
      </c>
      <c r="C3457" s="36" t="str">
        <f ca="1">VLOOKUP(Tabla1[[#This Row],[Cuenta]],TABLAS!$C:$D,2,0)</f>
        <v>PERSONAL</v>
      </c>
      <c r="D3457" s="33" t="s">
        <v>41</v>
      </c>
      <c r="E3457" s="39" t="str">
        <f ca="1">VLOOKUP(RANDBETWEEN(1,65),TABLAS!$B$4:$D$68,2,0)</f>
        <v>Movilidad y/o servicio de Transporte</v>
      </c>
      <c r="F3457" s="41">
        <f t="shared" ca="1" si="53"/>
        <v>17407</v>
      </c>
      <c r="G3457" s="41">
        <f ca="1">RANDBETWEEN(70,130)/100*Tabla1[[#This Row],[Valor Meta 2019]]</f>
        <v>17929.21</v>
      </c>
      <c r="H3457" s="40">
        <f ca="1">RANDBETWEEN(70,120)/100*Tabla1[[#This Row],[Valor Real 2019]]</f>
        <v>17212.041599999997</v>
      </c>
    </row>
    <row r="3458" spans="2:8" x14ac:dyDescent="0.25">
      <c r="B3458" s="33" t="s">
        <v>1</v>
      </c>
      <c r="C3458" s="36" t="str">
        <f ca="1">VLOOKUP(Tabla1[[#This Row],[Cuenta]],TABLAS!$C:$D,2,0)</f>
        <v>SERVICIOS DE TERCEROS</v>
      </c>
      <c r="D3458" s="33" t="s">
        <v>41</v>
      </c>
      <c r="E3458" s="39" t="str">
        <f ca="1">VLOOKUP(RANDBETWEEN(1,65),TABLAS!$B$4:$D$68,2,0)</f>
        <v>Servicio de personal (service)</v>
      </c>
      <c r="F3458" s="41">
        <f t="shared" ca="1" si="53"/>
        <v>10522</v>
      </c>
      <c r="G3458" s="41">
        <f ca="1">RANDBETWEEN(70,130)/100*Tabla1[[#This Row],[Valor Meta 2019]]</f>
        <v>13573.380000000001</v>
      </c>
      <c r="H3458" s="40">
        <f ca="1">RANDBETWEEN(70,120)/100*Tabla1[[#This Row],[Valor Real 2019]]</f>
        <v>12894.711000000001</v>
      </c>
    </row>
    <row r="3459" spans="2:8" x14ac:dyDescent="0.25">
      <c r="B3459" s="33" t="s">
        <v>1</v>
      </c>
      <c r="C3459" s="36" t="str">
        <f ca="1">VLOOKUP(Tabla1[[#This Row],[Cuenta]],TABLAS!$C:$D,2,0)</f>
        <v>SERVICIOS DE TERCEROS</v>
      </c>
      <c r="D3459" s="33" t="s">
        <v>41</v>
      </c>
      <c r="E3459" s="39" t="str">
        <f ca="1">VLOOKUP(RANDBETWEEN(1,65),TABLAS!$B$4:$D$68,2,0)</f>
        <v>Consultorias</v>
      </c>
      <c r="F3459" s="41">
        <f t="shared" ca="1" si="53"/>
        <v>20013</v>
      </c>
      <c r="G3459" s="41">
        <f ca="1">RANDBETWEEN(70,130)/100*Tabla1[[#This Row],[Valor Meta 2019]]</f>
        <v>19212.48</v>
      </c>
      <c r="H3459" s="40">
        <f ca="1">RANDBETWEEN(70,120)/100*Tabla1[[#This Row],[Valor Real 2019]]</f>
        <v>19788.8544</v>
      </c>
    </row>
    <row r="3460" spans="2:8" x14ac:dyDescent="0.25">
      <c r="B3460" s="33" t="s">
        <v>1</v>
      </c>
      <c r="C3460" s="36" t="str">
        <f ca="1">VLOOKUP(Tabla1[[#This Row],[Cuenta]],TABLAS!$C:$D,2,0)</f>
        <v>SERVICIOS DE TERCEROS</v>
      </c>
      <c r="D3460" s="33" t="s">
        <v>42</v>
      </c>
      <c r="E3460" s="39" t="str">
        <f ca="1">VLOOKUP(RANDBETWEEN(1,65),TABLAS!$B$4:$D$68,2,0)</f>
        <v>Vigilancia</v>
      </c>
      <c r="F3460" s="41">
        <f t="shared" ca="1" si="53"/>
        <v>21802</v>
      </c>
      <c r="G3460" s="41">
        <f ca="1">RANDBETWEEN(70,130)/100*Tabla1[[#This Row],[Valor Meta 2019]]</f>
        <v>25072.3</v>
      </c>
      <c r="H3460" s="40">
        <f ca="1">RANDBETWEEN(70,120)/100*Tabla1[[#This Row],[Valor Real 2019]]</f>
        <v>29334.590999999997</v>
      </c>
    </row>
    <row r="3461" spans="2:8" x14ac:dyDescent="0.25">
      <c r="B3461" s="33" t="s">
        <v>1</v>
      </c>
      <c r="C3461" s="36" t="str">
        <f ca="1">VLOOKUP(Tabla1[[#This Row],[Cuenta]],TABLAS!$C:$D,2,0)</f>
        <v>PERSONAL</v>
      </c>
      <c r="D3461" s="33" t="s">
        <v>42</v>
      </c>
      <c r="E3461" s="39" t="str">
        <f ca="1">VLOOKUP(RANDBETWEEN(1,65),TABLAS!$B$4:$D$68,2,0)</f>
        <v>Sueldos</v>
      </c>
      <c r="F3461" s="41">
        <f t="shared" ca="1" si="53"/>
        <v>16446</v>
      </c>
      <c r="G3461" s="41">
        <f ca="1">RANDBETWEEN(70,130)/100*Tabla1[[#This Row],[Valor Meta 2019]]</f>
        <v>11512.199999999999</v>
      </c>
      <c r="H3461" s="40">
        <f ca="1">RANDBETWEEN(70,120)/100*Tabla1[[#This Row],[Valor Real 2019]]</f>
        <v>11972.688</v>
      </c>
    </row>
    <row r="3462" spans="2:8" x14ac:dyDescent="0.25">
      <c r="B3462" s="33" t="s">
        <v>1</v>
      </c>
      <c r="C3462" s="36" t="str">
        <f ca="1">VLOOKUP(Tabla1[[#This Row],[Cuenta]],TABLAS!$C:$D,2,0)</f>
        <v>DEPRECIACIÓN, MAQ Y EQUIPOS</v>
      </c>
      <c r="D3462" s="33" t="s">
        <v>42</v>
      </c>
      <c r="E3462" s="39" t="str">
        <f ca="1">VLOOKUP(RANDBETWEEN(1,65),TABLAS!$B$4:$D$68,2,0)</f>
        <v>Deprec.Equipo de computo Costo</v>
      </c>
      <c r="F3462" s="41">
        <f t="shared" ref="F3462:F3525" ca="1" si="54">RANDBETWEEN(8000,30000)</f>
        <v>9182</v>
      </c>
      <c r="G3462" s="41">
        <f ca="1">RANDBETWEEN(70,130)/100*Tabla1[[#This Row],[Valor Meta 2019]]</f>
        <v>11293.86</v>
      </c>
      <c r="H3462" s="40">
        <f ca="1">RANDBETWEEN(70,120)/100*Tabla1[[#This Row],[Valor Real 2019]]</f>
        <v>13213.816199999999</v>
      </c>
    </row>
    <row r="3463" spans="2:8" x14ac:dyDescent="0.25">
      <c r="B3463" s="33" t="s">
        <v>1</v>
      </c>
      <c r="C3463" s="36" t="str">
        <f ca="1">VLOOKUP(Tabla1[[#This Row],[Cuenta]],TABLAS!$C:$D,2,0)</f>
        <v>PERSONAL</v>
      </c>
      <c r="D3463" s="33" t="s">
        <v>42</v>
      </c>
      <c r="E3463" s="39" t="str">
        <f ca="1">VLOOKUP(RANDBETWEEN(1,65),TABLAS!$B$4:$D$68,2,0)</f>
        <v>Participacion de utilidades</v>
      </c>
      <c r="F3463" s="41">
        <f t="shared" ca="1" si="54"/>
        <v>10127</v>
      </c>
      <c r="G3463" s="41">
        <f ca="1">RANDBETWEEN(70,130)/100*Tabla1[[#This Row],[Valor Meta 2019]]</f>
        <v>8506.68</v>
      </c>
      <c r="H3463" s="40">
        <f ca="1">RANDBETWEEN(70,120)/100*Tabla1[[#This Row],[Valor Real 2019]]</f>
        <v>6039.7428</v>
      </c>
    </row>
    <row r="3464" spans="2:8" x14ac:dyDescent="0.25">
      <c r="B3464" s="33" t="s">
        <v>1</v>
      </c>
      <c r="C3464" s="36" t="str">
        <f ca="1">VLOOKUP(Tabla1[[#This Row],[Cuenta]],TABLAS!$C:$D,2,0)</f>
        <v>PERSONAL</v>
      </c>
      <c r="D3464" s="33" t="s">
        <v>42</v>
      </c>
      <c r="E3464" s="39" t="str">
        <f ca="1">VLOOKUP(RANDBETWEEN(1,65),TABLAS!$B$4:$D$68,2,0)</f>
        <v>Sueldos</v>
      </c>
      <c r="F3464" s="41">
        <f t="shared" ca="1" si="54"/>
        <v>18603</v>
      </c>
      <c r="G3464" s="41">
        <f ca="1">RANDBETWEEN(70,130)/100*Tabla1[[#This Row],[Valor Meta 2019]]</f>
        <v>15440.49</v>
      </c>
      <c r="H3464" s="40">
        <f ca="1">RANDBETWEEN(70,120)/100*Tabla1[[#This Row],[Valor Real 2019]]</f>
        <v>16521.3243</v>
      </c>
    </row>
    <row r="3465" spans="2:8" x14ac:dyDescent="0.25">
      <c r="B3465" s="33" t="s">
        <v>1</v>
      </c>
      <c r="C3465" s="36" t="str">
        <f ca="1">VLOOKUP(Tabla1[[#This Row],[Cuenta]],TABLAS!$C:$D,2,0)</f>
        <v>SERVICIOS DE TERCEROS</v>
      </c>
      <c r="D3465" s="33" t="s">
        <v>42</v>
      </c>
      <c r="E3465" s="39" t="str">
        <f ca="1">VLOOKUP(RANDBETWEEN(1,65),TABLAS!$B$4:$D$68,2,0)</f>
        <v>Gasto de viaje</v>
      </c>
      <c r="F3465" s="41">
        <f t="shared" ca="1" si="54"/>
        <v>10550</v>
      </c>
      <c r="G3465" s="41">
        <f ca="1">RANDBETWEEN(70,130)/100*Tabla1[[#This Row],[Valor Meta 2019]]</f>
        <v>9706</v>
      </c>
      <c r="H3465" s="40">
        <f ca="1">RANDBETWEEN(70,120)/100*Tabla1[[#This Row],[Valor Real 2019]]</f>
        <v>9026.58</v>
      </c>
    </row>
    <row r="3466" spans="2:8" x14ac:dyDescent="0.25">
      <c r="B3466" s="33" t="s">
        <v>1</v>
      </c>
      <c r="C3466" s="36" t="str">
        <f ca="1">VLOOKUP(Tabla1[[#This Row],[Cuenta]],TABLAS!$C:$D,2,0)</f>
        <v>DEPRECIACIÓN, MAQ Y EQUIPOS</v>
      </c>
      <c r="D3466" s="33" t="s">
        <v>42</v>
      </c>
      <c r="E3466" s="39" t="str">
        <f ca="1">VLOOKUP(RANDBETWEEN(1,65),TABLAS!$B$4:$D$68,2,0)</f>
        <v>Dperec.Muebles y enseres Costo</v>
      </c>
      <c r="F3466" s="41">
        <f t="shared" ca="1" si="54"/>
        <v>9398</v>
      </c>
      <c r="G3466" s="41">
        <f ca="1">RANDBETWEEN(70,130)/100*Tabla1[[#This Row],[Valor Meta 2019]]</f>
        <v>12123.42</v>
      </c>
      <c r="H3466" s="40">
        <f ca="1">RANDBETWEEN(70,120)/100*Tabla1[[#This Row],[Valor Real 2019]]</f>
        <v>9092.5650000000005</v>
      </c>
    </row>
    <row r="3467" spans="2:8" x14ac:dyDescent="0.25">
      <c r="B3467" s="33" t="s">
        <v>1</v>
      </c>
      <c r="C3467" s="36" t="str">
        <f ca="1">VLOOKUP(Tabla1[[#This Row],[Cuenta]],TABLAS!$C:$D,2,0)</f>
        <v>PERSONAL</v>
      </c>
      <c r="D3467" s="33" t="s">
        <v>42</v>
      </c>
      <c r="E3467" s="39" t="str">
        <f ca="1">VLOOKUP(RANDBETWEEN(1,65),TABLAS!$B$4:$D$68,2,0)</f>
        <v>CTS-Compensación por tiempo de servicio</v>
      </c>
      <c r="F3467" s="41">
        <f t="shared" ca="1" si="54"/>
        <v>12731</v>
      </c>
      <c r="G3467" s="41">
        <f ca="1">RANDBETWEEN(70,130)/100*Tabla1[[#This Row],[Valor Meta 2019]]</f>
        <v>11967.14</v>
      </c>
      <c r="H3467" s="40">
        <f ca="1">RANDBETWEEN(70,120)/100*Tabla1[[#This Row],[Valor Real 2019]]</f>
        <v>12565.496999999999</v>
      </c>
    </row>
    <row r="3468" spans="2:8" x14ac:dyDescent="0.25">
      <c r="B3468" s="33" t="s">
        <v>1</v>
      </c>
      <c r="C3468" s="36" t="str">
        <f ca="1">VLOOKUP(Tabla1[[#This Row],[Cuenta]],TABLAS!$C:$D,2,0)</f>
        <v>PERSONAL</v>
      </c>
      <c r="D3468" s="33" t="s">
        <v>42</v>
      </c>
      <c r="E3468" s="39" t="str">
        <f ca="1">VLOOKUP(RANDBETWEEN(1,65),TABLAS!$B$4:$D$68,2,0)</f>
        <v>Gratificaciones Extraordinarias Empleados</v>
      </c>
      <c r="F3468" s="41">
        <f t="shared" ca="1" si="54"/>
        <v>11644</v>
      </c>
      <c r="G3468" s="41">
        <f ca="1">RANDBETWEEN(70,130)/100*Tabla1[[#This Row],[Valor Meta 2019]]</f>
        <v>9431.6400000000012</v>
      </c>
      <c r="H3468" s="40">
        <f ca="1">RANDBETWEEN(70,120)/100*Tabla1[[#This Row],[Valor Real 2019]]</f>
        <v>8677.1088000000018</v>
      </c>
    </row>
    <row r="3469" spans="2:8" x14ac:dyDescent="0.25">
      <c r="B3469" s="33" t="s">
        <v>1</v>
      </c>
      <c r="C3469" s="36" t="str">
        <f ca="1">VLOOKUP(Tabla1[[#This Row],[Cuenta]],TABLAS!$C:$D,2,0)</f>
        <v>GESTIÓN</v>
      </c>
      <c r="D3469" s="33" t="s">
        <v>42</v>
      </c>
      <c r="E3469" s="39" t="str">
        <f ca="1">VLOOKUP(RANDBETWEEN(1,65),TABLAS!$B$4:$D$68,2,0)</f>
        <v>Licencias de Sistemas</v>
      </c>
      <c r="F3469" s="41">
        <f t="shared" ca="1" si="54"/>
        <v>19274</v>
      </c>
      <c r="G3469" s="41">
        <f ca="1">RANDBETWEEN(70,130)/100*Tabla1[[#This Row],[Valor Meta 2019]]</f>
        <v>16382.9</v>
      </c>
      <c r="H3469" s="40">
        <f ca="1">RANDBETWEEN(70,120)/100*Tabla1[[#This Row],[Valor Real 2019]]</f>
        <v>17365.874</v>
      </c>
    </row>
    <row r="3470" spans="2:8" x14ac:dyDescent="0.25">
      <c r="B3470" s="33" t="s">
        <v>1</v>
      </c>
      <c r="C3470" s="36" t="str">
        <f ca="1">VLOOKUP(Tabla1[[#This Row],[Cuenta]],TABLAS!$C:$D,2,0)</f>
        <v>DEPRECIACIÓN, MAQ Y EQUIPOS</v>
      </c>
      <c r="D3470" s="33" t="s">
        <v>42</v>
      </c>
      <c r="E3470" s="39" t="str">
        <f ca="1">VLOOKUP(RANDBETWEEN(1,65),TABLAS!$B$4:$D$68,2,0)</f>
        <v>Deprec.Equipo de computo leasing</v>
      </c>
      <c r="F3470" s="41">
        <f t="shared" ca="1" si="54"/>
        <v>16490</v>
      </c>
      <c r="G3470" s="41">
        <f ca="1">RANDBETWEEN(70,130)/100*Tabla1[[#This Row],[Valor Meta 2019]]</f>
        <v>17809.2</v>
      </c>
      <c r="H3470" s="40">
        <f ca="1">RANDBETWEEN(70,120)/100*Tabla1[[#This Row],[Valor Real 2019]]</f>
        <v>15494.004000000001</v>
      </c>
    </row>
    <row r="3471" spans="2:8" x14ac:dyDescent="0.25">
      <c r="B3471" s="33" t="s">
        <v>1</v>
      </c>
      <c r="C3471" s="36" t="str">
        <f ca="1">VLOOKUP(Tabla1[[#This Row],[Cuenta]],TABLAS!$C:$D,2,0)</f>
        <v>PERSONAL</v>
      </c>
      <c r="D3471" s="33" t="s">
        <v>42</v>
      </c>
      <c r="E3471" s="39" t="str">
        <f ca="1">VLOOKUP(RANDBETWEEN(1,65),TABLAS!$B$4:$D$68,2,0)</f>
        <v>Participacion de utilidades</v>
      </c>
      <c r="F3471" s="41">
        <f t="shared" ca="1" si="54"/>
        <v>9131</v>
      </c>
      <c r="G3471" s="41">
        <f ca="1">RANDBETWEEN(70,130)/100*Tabla1[[#This Row],[Valor Meta 2019]]</f>
        <v>7122.18</v>
      </c>
      <c r="H3471" s="40">
        <f ca="1">RANDBETWEEN(70,120)/100*Tabla1[[#This Row],[Valor Real 2019]]</f>
        <v>8261.728799999999</v>
      </c>
    </row>
    <row r="3472" spans="2:8" x14ac:dyDescent="0.25">
      <c r="B3472" s="33" t="s">
        <v>1</v>
      </c>
      <c r="C3472" s="36" t="str">
        <f ca="1">VLOOKUP(Tabla1[[#This Row],[Cuenta]],TABLAS!$C:$D,2,0)</f>
        <v>SERVICIOS DE TERCEROS</v>
      </c>
      <c r="D3472" s="33" t="s">
        <v>42</v>
      </c>
      <c r="E3472" s="39" t="str">
        <f ca="1">VLOOKUP(RANDBETWEEN(1,65),TABLAS!$B$4:$D$68,2,0)</f>
        <v>Gasto de viaje</v>
      </c>
      <c r="F3472" s="41">
        <f t="shared" ca="1" si="54"/>
        <v>29464</v>
      </c>
      <c r="G3472" s="41">
        <f ca="1">RANDBETWEEN(70,130)/100*Tabla1[[#This Row],[Valor Meta 2019]]</f>
        <v>35946.080000000002</v>
      </c>
      <c r="H3472" s="40">
        <f ca="1">RANDBETWEEN(70,120)/100*Tabla1[[#This Row],[Valor Real 2019]]</f>
        <v>42416.374400000001</v>
      </c>
    </row>
    <row r="3473" spans="2:8" x14ac:dyDescent="0.25">
      <c r="B3473" s="33" t="s">
        <v>1</v>
      </c>
      <c r="C3473" s="36" t="str">
        <f ca="1">VLOOKUP(Tabla1[[#This Row],[Cuenta]],TABLAS!$C:$D,2,0)</f>
        <v>SERVICIOS DE TERCEROS</v>
      </c>
      <c r="D3473" s="33" t="s">
        <v>42</v>
      </c>
      <c r="E3473" s="39" t="str">
        <f ca="1">VLOOKUP(RANDBETWEEN(1,65),TABLAS!$B$4:$D$68,2,0)</f>
        <v>Consultorias</v>
      </c>
      <c r="F3473" s="41">
        <f t="shared" ca="1" si="54"/>
        <v>19667</v>
      </c>
      <c r="G3473" s="41">
        <f ca="1">RANDBETWEEN(70,130)/100*Tabla1[[#This Row],[Valor Meta 2019]]</f>
        <v>24190.41</v>
      </c>
      <c r="H3473" s="40">
        <f ca="1">RANDBETWEEN(70,120)/100*Tabla1[[#This Row],[Valor Real 2019]]</f>
        <v>27577.067399999996</v>
      </c>
    </row>
    <row r="3474" spans="2:8" x14ac:dyDescent="0.25">
      <c r="B3474" s="33" t="s">
        <v>1</v>
      </c>
      <c r="C3474" s="36" t="str">
        <f ca="1">VLOOKUP(Tabla1[[#This Row],[Cuenta]],TABLAS!$C:$D,2,0)</f>
        <v>DEPRECIACIÓN, MAQ Y EQUIPOS</v>
      </c>
      <c r="D3474" s="33" t="s">
        <v>42</v>
      </c>
      <c r="E3474" s="39" t="str">
        <f ca="1">VLOOKUP(RANDBETWEEN(1,65),TABLAS!$B$4:$D$68,2,0)</f>
        <v>Deprec.Edificaciones Costo</v>
      </c>
      <c r="F3474" s="41">
        <f t="shared" ca="1" si="54"/>
        <v>11223</v>
      </c>
      <c r="G3474" s="41">
        <f ca="1">RANDBETWEEN(70,130)/100*Tabla1[[#This Row],[Valor Meta 2019]]</f>
        <v>10661.85</v>
      </c>
      <c r="H3474" s="40">
        <f ca="1">RANDBETWEEN(70,120)/100*Tabla1[[#This Row],[Valor Real 2019]]</f>
        <v>12474.3645</v>
      </c>
    </row>
    <row r="3475" spans="2:8" x14ac:dyDescent="0.25">
      <c r="B3475" s="33" t="s">
        <v>1</v>
      </c>
      <c r="C3475" s="36" t="str">
        <f ca="1">VLOOKUP(Tabla1[[#This Row],[Cuenta]],TABLAS!$C:$D,2,0)</f>
        <v>PERSONAL</v>
      </c>
      <c r="D3475" s="33" t="s">
        <v>43</v>
      </c>
      <c r="E3475" s="39" t="str">
        <f ca="1">VLOOKUP(RANDBETWEEN(1,65),TABLAS!$B$4:$D$68,2,0)</f>
        <v>Descanso medico</v>
      </c>
      <c r="F3475" s="41">
        <f t="shared" ca="1" si="54"/>
        <v>15091</v>
      </c>
      <c r="G3475" s="41">
        <f ca="1">RANDBETWEEN(70,130)/100*Tabla1[[#This Row],[Valor Meta 2019]]</f>
        <v>16147.37</v>
      </c>
      <c r="H3475" s="40">
        <f ca="1">RANDBETWEEN(70,120)/100*Tabla1[[#This Row],[Valor Real 2019]]</f>
        <v>13402.3171</v>
      </c>
    </row>
    <row r="3476" spans="2:8" x14ac:dyDescent="0.25">
      <c r="B3476" s="33" t="s">
        <v>1</v>
      </c>
      <c r="C3476" s="36" t="str">
        <f ca="1">VLOOKUP(Tabla1[[#This Row],[Cuenta]],TABLAS!$C:$D,2,0)</f>
        <v>PERSONAL</v>
      </c>
      <c r="D3476" s="33" t="s">
        <v>43</v>
      </c>
      <c r="E3476" s="39" t="str">
        <f ca="1">VLOOKUP(RANDBETWEEN(1,65),TABLAS!$B$4:$D$68,2,0)</f>
        <v>ESSALUD-RÚgimen de prestaciones de salud</v>
      </c>
      <c r="F3476" s="41">
        <f t="shared" ca="1" si="54"/>
        <v>8248</v>
      </c>
      <c r="G3476" s="41">
        <f ca="1">RANDBETWEEN(70,130)/100*Tabla1[[#This Row],[Valor Meta 2019]]</f>
        <v>8990.3200000000015</v>
      </c>
      <c r="H3476" s="40">
        <f ca="1">RANDBETWEEN(70,120)/100*Tabla1[[#This Row],[Valor Real 2019]]</f>
        <v>9889.3520000000026</v>
      </c>
    </row>
    <row r="3477" spans="2:8" x14ac:dyDescent="0.25">
      <c r="B3477" s="33" t="s">
        <v>1</v>
      </c>
      <c r="C3477" s="36" t="str">
        <f ca="1">VLOOKUP(Tabla1[[#This Row],[Cuenta]],TABLAS!$C:$D,2,0)</f>
        <v>GESTIÓN</v>
      </c>
      <c r="D3477" s="33" t="s">
        <v>43</v>
      </c>
      <c r="E3477" s="39" t="str">
        <f ca="1">VLOOKUP(RANDBETWEEN(1,65),TABLAS!$B$4:$D$68,2,0)</f>
        <v>Sanciones Administra</v>
      </c>
      <c r="F3477" s="41">
        <f t="shared" ca="1" si="54"/>
        <v>14775</v>
      </c>
      <c r="G3477" s="41">
        <f ca="1">RANDBETWEEN(70,130)/100*Tabla1[[#This Row],[Valor Meta 2019]]</f>
        <v>18912</v>
      </c>
      <c r="H3477" s="40">
        <f ca="1">RANDBETWEEN(70,120)/100*Tabla1[[#This Row],[Valor Real 2019]]</f>
        <v>21748.799999999999</v>
      </c>
    </row>
    <row r="3478" spans="2:8" x14ac:dyDescent="0.25">
      <c r="B3478" s="33" t="s">
        <v>1</v>
      </c>
      <c r="C3478" s="36" t="str">
        <f ca="1">VLOOKUP(Tabla1[[#This Row],[Cuenta]],TABLAS!$C:$D,2,0)</f>
        <v>GESTIÓN</v>
      </c>
      <c r="D3478" s="33" t="s">
        <v>43</v>
      </c>
      <c r="E3478" s="39" t="str">
        <f ca="1">VLOOKUP(RANDBETWEEN(1,65),TABLAS!$B$4:$D$68,2,0)</f>
        <v>SOAT</v>
      </c>
      <c r="F3478" s="41">
        <f t="shared" ca="1" si="54"/>
        <v>10306</v>
      </c>
      <c r="G3478" s="41">
        <f ca="1">RANDBETWEEN(70,130)/100*Tabla1[[#This Row],[Valor Meta 2019]]</f>
        <v>11336.6</v>
      </c>
      <c r="H3478" s="40">
        <f ca="1">RANDBETWEEN(70,120)/100*Tabla1[[#This Row],[Valor Real 2019]]</f>
        <v>9636.11</v>
      </c>
    </row>
    <row r="3479" spans="2:8" x14ac:dyDescent="0.25">
      <c r="B3479" s="33" t="s">
        <v>1</v>
      </c>
      <c r="C3479" s="36" t="str">
        <f ca="1">VLOOKUP(Tabla1[[#This Row],[Cuenta]],TABLAS!$C:$D,2,0)</f>
        <v>SERVICIOS DE TERCEROS</v>
      </c>
      <c r="D3479" s="33" t="s">
        <v>43</v>
      </c>
      <c r="E3479" s="39" t="str">
        <f ca="1">VLOOKUP(RANDBETWEEN(1,65),TABLAS!$B$4:$D$68,2,0)</f>
        <v>Vigilancia</v>
      </c>
      <c r="F3479" s="41">
        <f t="shared" ca="1" si="54"/>
        <v>11227</v>
      </c>
      <c r="G3479" s="41">
        <f ca="1">RANDBETWEEN(70,130)/100*Tabla1[[#This Row],[Valor Meta 2019]]</f>
        <v>12125.160000000002</v>
      </c>
      <c r="H3479" s="40">
        <f ca="1">RANDBETWEEN(70,120)/100*Tabla1[[#This Row],[Valor Real 2019]]</f>
        <v>8851.3668000000016</v>
      </c>
    </row>
    <row r="3480" spans="2:8" x14ac:dyDescent="0.25">
      <c r="B3480" s="33" t="s">
        <v>1</v>
      </c>
      <c r="C3480" s="36" t="str">
        <f ca="1">VLOOKUP(Tabla1[[#This Row],[Cuenta]],TABLAS!$C:$D,2,0)</f>
        <v>PERSONAL</v>
      </c>
      <c r="D3480" s="33" t="s">
        <v>43</v>
      </c>
      <c r="E3480" s="39" t="str">
        <f ca="1">VLOOKUP(RANDBETWEEN(1,65),TABLAS!$B$4:$D$68,2,0)</f>
        <v>Consumos</v>
      </c>
      <c r="F3480" s="41">
        <f t="shared" ca="1" si="54"/>
        <v>27385</v>
      </c>
      <c r="G3480" s="41">
        <f ca="1">RANDBETWEEN(70,130)/100*Tabla1[[#This Row],[Valor Meta 2019]]</f>
        <v>33409.699999999997</v>
      </c>
      <c r="H3480" s="40">
        <f ca="1">RANDBETWEEN(70,120)/100*Tabla1[[#This Row],[Valor Real 2019]]</f>
        <v>36750.67</v>
      </c>
    </row>
    <row r="3481" spans="2:8" x14ac:dyDescent="0.25">
      <c r="B3481" s="33" t="s">
        <v>1</v>
      </c>
      <c r="C3481" s="36" t="str">
        <f ca="1">VLOOKUP(Tabla1[[#This Row],[Cuenta]],TABLAS!$C:$D,2,0)</f>
        <v>SERVICIOS DE TERCEROS</v>
      </c>
      <c r="D3481" s="33" t="s">
        <v>43</v>
      </c>
      <c r="E3481" s="39" t="str">
        <f ca="1">VLOOKUP(RANDBETWEEN(1,65),TABLAS!$B$4:$D$68,2,0)</f>
        <v>Estibas</v>
      </c>
      <c r="F3481" s="41">
        <f t="shared" ca="1" si="54"/>
        <v>9478</v>
      </c>
      <c r="G3481" s="41">
        <f ca="1">RANDBETWEEN(70,130)/100*Tabla1[[#This Row],[Valor Meta 2019]]</f>
        <v>6729.38</v>
      </c>
      <c r="H3481" s="40">
        <f ca="1">RANDBETWEEN(70,120)/100*Tabla1[[#This Row],[Valor Real 2019]]</f>
        <v>6191.0296000000008</v>
      </c>
    </row>
    <row r="3482" spans="2:8" x14ac:dyDescent="0.25">
      <c r="B3482" s="33" t="s">
        <v>1</v>
      </c>
      <c r="C3482" s="36" t="str">
        <f ca="1">VLOOKUP(Tabla1[[#This Row],[Cuenta]],TABLAS!$C:$D,2,0)</f>
        <v>GESTIÓN</v>
      </c>
      <c r="D3482" s="33" t="s">
        <v>43</v>
      </c>
      <c r="E3482" s="39" t="str">
        <f ca="1">VLOOKUP(RANDBETWEEN(1,65),TABLAS!$B$4:$D$68,2,0)</f>
        <v>Costo neto enajenaci¾n</v>
      </c>
      <c r="F3482" s="41">
        <f t="shared" ca="1" si="54"/>
        <v>21169</v>
      </c>
      <c r="G3482" s="41">
        <f ca="1">RANDBETWEEN(70,130)/100*Tabla1[[#This Row],[Valor Meta 2019]]</f>
        <v>20110.55</v>
      </c>
      <c r="H3482" s="40">
        <f ca="1">RANDBETWEEN(70,120)/100*Tabla1[[#This Row],[Valor Real 2019]]</f>
        <v>16088.44</v>
      </c>
    </row>
    <row r="3483" spans="2:8" x14ac:dyDescent="0.25">
      <c r="B3483" s="33" t="s">
        <v>1</v>
      </c>
      <c r="C3483" s="36" t="str">
        <f ca="1">VLOOKUP(Tabla1[[#This Row],[Cuenta]],TABLAS!$C:$D,2,0)</f>
        <v>GESTIÓN</v>
      </c>
      <c r="D3483" s="33" t="s">
        <v>38</v>
      </c>
      <c r="E3483" s="39" t="str">
        <f ca="1">VLOOKUP(RANDBETWEEN(1,65),TABLAS!$B$4:$D$68,2,0)</f>
        <v>Movilidad</v>
      </c>
      <c r="F3483" s="41">
        <f t="shared" ca="1" si="54"/>
        <v>13728</v>
      </c>
      <c r="G3483" s="41">
        <f ca="1">RANDBETWEEN(70,130)/100*Tabla1[[#This Row],[Valor Meta 2019]]</f>
        <v>13453.44</v>
      </c>
      <c r="H3483" s="40">
        <f ca="1">RANDBETWEEN(70,120)/100*Tabla1[[#This Row],[Valor Real 2019]]</f>
        <v>15336.9216</v>
      </c>
    </row>
    <row r="3484" spans="2:8" x14ac:dyDescent="0.25">
      <c r="B3484" s="33" t="s">
        <v>1</v>
      </c>
      <c r="C3484" s="36" t="str">
        <f ca="1">VLOOKUP(Tabla1[[#This Row],[Cuenta]],TABLAS!$C:$D,2,0)</f>
        <v>PERSONAL</v>
      </c>
      <c r="D3484" s="33" t="s">
        <v>38</v>
      </c>
      <c r="E3484" s="39" t="str">
        <f ca="1">VLOOKUP(RANDBETWEEN(1,65),TABLAS!$B$4:$D$68,2,0)</f>
        <v>Descanso medico</v>
      </c>
      <c r="F3484" s="41">
        <f t="shared" ca="1" si="54"/>
        <v>15361</v>
      </c>
      <c r="G3484" s="41">
        <f ca="1">RANDBETWEEN(70,130)/100*Tabla1[[#This Row],[Valor Meta 2019]]</f>
        <v>13978.51</v>
      </c>
      <c r="H3484" s="40">
        <f ca="1">RANDBETWEEN(70,120)/100*Tabla1[[#This Row],[Valor Real 2019]]</f>
        <v>9784.9570000000003</v>
      </c>
    </row>
    <row r="3485" spans="2:8" x14ac:dyDescent="0.25">
      <c r="B3485" s="33" t="s">
        <v>1</v>
      </c>
      <c r="C3485" s="36" t="str">
        <f ca="1">VLOOKUP(Tabla1[[#This Row],[Cuenta]],TABLAS!$C:$D,2,0)</f>
        <v>SERVICIOS DE TERCEROS</v>
      </c>
      <c r="D3485" s="33" t="s">
        <v>38</v>
      </c>
      <c r="E3485" s="39" t="str">
        <f ca="1">VLOOKUP(RANDBETWEEN(1,65),TABLAS!$B$4:$D$68,2,0)</f>
        <v>Gasto de viaje</v>
      </c>
      <c r="F3485" s="41">
        <f t="shared" ca="1" si="54"/>
        <v>29495</v>
      </c>
      <c r="G3485" s="41">
        <f ca="1">RANDBETWEEN(70,130)/100*Tabla1[[#This Row],[Valor Meta 2019]]</f>
        <v>32149.550000000003</v>
      </c>
      <c r="H3485" s="40">
        <f ca="1">RANDBETWEEN(70,120)/100*Tabla1[[#This Row],[Valor Real 2019]]</f>
        <v>30220.577000000001</v>
      </c>
    </row>
    <row r="3486" spans="2:8" x14ac:dyDescent="0.25">
      <c r="B3486" s="33" t="s">
        <v>1</v>
      </c>
      <c r="C3486" s="36" t="str">
        <f ca="1">VLOOKUP(Tabla1[[#This Row],[Cuenta]],TABLAS!$C:$D,2,0)</f>
        <v>PERSONAL</v>
      </c>
      <c r="D3486" s="33" t="s">
        <v>38</v>
      </c>
      <c r="E3486" s="39" t="str">
        <f ca="1">VLOOKUP(RANDBETWEEN(1,65),TABLAS!$B$4:$D$68,2,0)</f>
        <v>CTS-Compensación por tiempo de servicio</v>
      </c>
      <c r="F3486" s="41">
        <f t="shared" ca="1" si="54"/>
        <v>25872</v>
      </c>
      <c r="G3486" s="41">
        <f ca="1">RANDBETWEEN(70,130)/100*Tabla1[[#This Row],[Valor Meta 2019]]</f>
        <v>31563.84</v>
      </c>
      <c r="H3486" s="40">
        <f ca="1">RANDBETWEEN(70,120)/100*Tabla1[[#This Row],[Valor Real 2019]]</f>
        <v>34720.224000000002</v>
      </c>
    </row>
    <row r="3487" spans="2:8" x14ac:dyDescent="0.25">
      <c r="B3487" s="33" t="s">
        <v>1</v>
      </c>
      <c r="C3487" s="36" t="str">
        <f ca="1">VLOOKUP(Tabla1[[#This Row],[Cuenta]],TABLAS!$C:$D,2,0)</f>
        <v>PERSONAL</v>
      </c>
      <c r="D3487" s="33" t="s">
        <v>38</v>
      </c>
      <c r="E3487" s="39" t="str">
        <f ca="1">VLOOKUP(RANDBETWEEN(1,65),TABLAS!$B$4:$D$68,2,0)</f>
        <v>Uniformes</v>
      </c>
      <c r="F3487" s="41">
        <f t="shared" ca="1" si="54"/>
        <v>24074</v>
      </c>
      <c r="G3487" s="41">
        <f ca="1">RANDBETWEEN(70,130)/100*Tabla1[[#This Row],[Valor Meta 2019]]</f>
        <v>29851.759999999998</v>
      </c>
      <c r="H3487" s="40">
        <f ca="1">RANDBETWEEN(70,120)/100*Tabla1[[#This Row],[Valor Real 2019]]</f>
        <v>28956.207199999997</v>
      </c>
    </row>
    <row r="3488" spans="2:8" x14ac:dyDescent="0.25">
      <c r="B3488" s="33" t="s">
        <v>1</v>
      </c>
      <c r="C3488" s="36" t="str">
        <f ca="1">VLOOKUP(Tabla1[[#This Row],[Cuenta]],TABLAS!$C:$D,2,0)</f>
        <v>SERVICIOS DE TERCEROS</v>
      </c>
      <c r="D3488" s="33" t="s">
        <v>38</v>
      </c>
      <c r="E3488" s="39" t="str">
        <f ca="1">VLOOKUP(RANDBETWEEN(1,65),TABLAS!$B$4:$D$68,2,0)</f>
        <v>Agua</v>
      </c>
      <c r="F3488" s="41">
        <f t="shared" ca="1" si="54"/>
        <v>20034</v>
      </c>
      <c r="G3488" s="41">
        <f ca="1">RANDBETWEEN(70,130)/100*Tabla1[[#This Row],[Valor Meta 2019]]</f>
        <v>22838.76</v>
      </c>
      <c r="H3488" s="40">
        <f ca="1">RANDBETWEEN(70,120)/100*Tabla1[[#This Row],[Valor Real 2019]]</f>
        <v>24437.4732</v>
      </c>
    </row>
    <row r="3489" spans="2:8" x14ac:dyDescent="0.25">
      <c r="B3489" s="33" t="s">
        <v>1</v>
      </c>
      <c r="C3489" s="36" t="str">
        <f ca="1">VLOOKUP(Tabla1[[#This Row],[Cuenta]],TABLAS!$C:$D,2,0)</f>
        <v>DEPRECIACIÓN, MAQ Y EQUIPOS</v>
      </c>
      <c r="D3489" s="33" t="s">
        <v>39</v>
      </c>
      <c r="E3489" s="39" t="str">
        <f ca="1">VLOOKUP(RANDBETWEEN(1,65),TABLAS!$B$4:$D$68,2,0)</f>
        <v>Deprec.Maquinarias Costo</v>
      </c>
      <c r="F3489" s="41">
        <f t="shared" ca="1" si="54"/>
        <v>13307</v>
      </c>
      <c r="G3489" s="41">
        <f ca="1">RANDBETWEEN(70,130)/100*Tabla1[[#This Row],[Valor Meta 2019]]</f>
        <v>9447.9699999999993</v>
      </c>
      <c r="H3489" s="40">
        <f ca="1">RANDBETWEEN(70,120)/100*Tabla1[[#This Row],[Valor Real 2019]]</f>
        <v>6802.5383999999995</v>
      </c>
    </row>
    <row r="3490" spans="2:8" x14ac:dyDescent="0.25">
      <c r="B3490" s="33" t="s">
        <v>1</v>
      </c>
      <c r="C3490" s="36" t="str">
        <f ca="1">VLOOKUP(Tabla1[[#This Row],[Cuenta]],TABLAS!$C:$D,2,0)</f>
        <v>PERSONAL</v>
      </c>
      <c r="D3490" s="33" t="s">
        <v>39</v>
      </c>
      <c r="E3490" s="39" t="str">
        <f ca="1">VLOOKUP(RANDBETWEEN(1,65),TABLAS!$B$4:$D$68,2,0)</f>
        <v>SCTR-Seg complemntario trabajo de riesgo</v>
      </c>
      <c r="F3490" s="41">
        <f t="shared" ca="1" si="54"/>
        <v>23929</v>
      </c>
      <c r="G3490" s="41">
        <f ca="1">RANDBETWEEN(70,130)/100*Tabla1[[#This Row],[Valor Meta 2019]]</f>
        <v>18186.04</v>
      </c>
      <c r="H3490" s="40">
        <f ca="1">RANDBETWEEN(70,120)/100*Tabla1[[#This Row],[Valor Real 2019]]</f>
        <v>18186.04</v>
      </c>
    </row>
    <row r="3491" spans="2:8" x14ac:dyDescent="0.25">
      <c r="B3491" s="33" t="s">
        <v>1</v>
      </c>
      <c r="C3491" s="36" t="str">
        <f ca="1">VLOOKUP(Tabla1[[#This Row],[Cuenta]],TABLAS!$C:$D,2,0)</f>
        <v>DEPRECIACIÓN, MAQ Y EQUIPOS</v>
      </c>
      <c r="D3491" s="33" t="s">
        <v>39</v>
      </c>
      <c r="E3491" s="39" t="str">
        <f ca="1">VLOOKUP(RANDBETWEEN(1,65),TABLAS!$B$4:$D$68,2,0)</f>
        <v>Deprec.Maquinarias Costo</v>
      </c>
      <c r="F3491" s="41">
        <f t="shared" ca="1" si="54"/>
        <v>18618</v>
      </c>
      <c r="G3491" s="41">
        <f ca="1">RANDBETWEEN(70,130)/100*Tabla1[[#This Row],[Valor Meta 2019]]</f>
        <v>14335.86</v>
      </c>
      <c r="H3491" s="40">
        <f ca="1">RANDBETWEEN(70,120)/100*Tabla1[[#This Row],[Valor Real 2019]]</f>
        <v>13332.349800000002</v>
      </c>
    </row>
    <row r="3492" spans="2:8" x14ac:dyDescent="0.25">
      <c r="B3492" s="33" t="s">
        <v>1</v>
      </c>
      <c r="C3492" s="36" t="str">
        <f ca="1">VLOOKUP(Tabla1[[#This Row],[Cuenta]],TABLAS!$C:$D,2,0)</f>
        <v>SERVICIOS DE TERCEROS</v>
      </c>
      <c r="D3492" s="33" t="s">
        <v>39</v>
      </c>
      <c r="E3492" s="39" t="str">
        <f ca="1">VLOOKUP(RANDBETWEEN(1,65),TABLAS!$B$4:$D$68,2,0)</f>
        <v>Servicio de personal (service)</v>
      </c>
      <c r="F3492" s="41">
        <f t="shared" ca="1" si="54"/>
        <v>10890</v>
      </c>
      <c r="G3492" s="41">
        <f ca="1">RANDBETWEEN(70,130)/100*Tabla1[[#This Row],[Valor Meta 2019]]</f>
        <v>11325.6</v>
      </c>
      <c r="H3492" s="40">
        <f ca="1">RANDBETWEEN(70,120)/100*Tabla1[[#This Row],[Valor Real 2019]]</f>
        <v>10079.784</v>
      </c>
    </row>
    <row r="3493" spans="2:8" x14ac:dyDescent="0.25">
      <c r="B3493" s="33" t="s">
        <v>1</v>
      </c>
      <c r="C3493" s="36" t="str">
        <f ca="1">VLOOKUP(Tabla1[[#This Row],[Cuenta]],TABLAS!$C:$D,2,0)</f>
        <v>SERVICIOS DE TERCEROS</v>
      </c>
      <c r="D3493" s="33" t="s">
        <v>39</v>
      </c>
      <c r="E3493" s="39" t="str">
        <f ca="1">VLOOKUP(RANDBETWEEN(1,65),TABLAS!$B$4:$D$68,2,0)</f>
        <v>Otros Fletes</v>
      </c>
      <c r="F3493" s="41">
        <f t="shared" ca="1" si="54"/>
        <v>22888</v>
      </c>
      <c r="G3493" s="41">
        <f ca="1">RANDBETWEEN(70,130)/100*Tabla1[[#This Row],[Valor Meta 2019]]</f>
        <v>21972.48</v>
      </c>
      <c r="H3493" s="40">
        <f ca="1">RANDBETWEEN(70,120)/100*Tabla1[[#This Row],[Valor Real 2019]]</f>
        <v>18456.8832</v>
      </c>
    </row>
    <row r="3494" spans="2:8" x14ac:dyDescent="0.25">
      <c r="B3494" s="33" t="s">
        <v>1</v>
      </c>
      <c r="C3494" s="36" t="str">
        <f ca="1">VLOOKUP(Tabla1[[#This Row],[Cuenta]],TABLAS!$C:$D,2,0)</f>
        <v>PERSONAL</v>
      </c>
      <c r="D3494" s="33" t="s">
        <v>39</v>
      </c>
      <c r="E3494" s="39" t="str">
        <f ca="1">VLOOKUP(RANDBETWEEN(1,65),TABLAS!$B$4:$D$68,2,0)</f>
        <v>Participacion de utilidades</v>
      </c>
      <c r="F3494" s="41">
        <f t="shared" ca="1" si="54"/>
        <v>22392</v>
      </c>
      <c r="G3494" s="41">
        <f ca="1">RANDBETWEEN(70,130)/100*Tabla1[[#This Row],[Valor Meta 2019]]</f>
        <v>16346.16</v>
      </c>
      <c r="H3494" s="40">
        <f ca="1">RANDBETWEEN(70,120)/100*Tabla1[[#This Row],[Valor Real 2019]]</f>
        <v>15855.7752</v>
      </c>
    </row>
    <row r="3495" spans="2:8" x14ac:dyDescent="0.25">
      <c r="B3495" s="33" t="s">
        <v>1</v>
      </c>
      <c r="C3495" s="36" t="str">
        <f ca="1">VLOOKUP(Tabla1[[#This Row],[Cuenta]],TABLAS!$C:$D,2,0)</f>
        <v>DEPRECIACIÓN, MAQ Y EQUIPOS</v>
      </c>
      <c r="D3495" s="33" t="s">
        <v>39</v>
      </c>
      <c r="E3495" s="39" t="str">
        <f ca="1">VLOOKUP(RANDBETWEEN(1,65),TABLAS!$B$4:$D$68,2,0)</f>
        <v>Deprec.Equipo de computo Costo</v>
      </c>
      <c r="F3495" s="41">
        <f t="shared" ca="1" si="54"/>
        <v>18251</v>
      </c>
      <c r="G3495" s="41">
        <f ca="1">RANDBETWEEN(70,130)/100*Tabla1[[#This Row],[Valor Meta 2019]]</f>
        <v>21353.67</v>
      </c>
      <c r="H3495" s="40">
        <f ca="1">RANDBETWEEN(70,120)/100*Tabla1[[#This Row],[Valor Real 2019]]</f>
        <v>23489.037</v>
      </c>
    </row>
    <row r="3496" spans="2:8" x14ac:dyDescent="0.25">
      <c r="B3496" s="33" t="s">
        <v>1</v>
      </c>
      <c r="C3496" s="36" t="str">
        <f ca="1">VLOOKUP(Tabla1[[#This Row],[Cuenta]],TABLAS!$C:$D,2,0)</f>
        <v>SERVICIOS DE TERCEROS</v>
      </c>
      <c r="D3496" s="33" t="s">
        <v>39</v>
      </c>
      <c r="E3496" s="39" t="str">
        <f ca="1">VLOOKUP(RANDBETWEEN(1,65),TABLAS!$B$4:$D$68,2,0)</f>
        <v>Flete a Provincia</v>
      </c>
      <c r="F3496" s="41">
        <f t="shared" ca="1" si="54"/>
        <v>23182</v>
      </c>
      <c r="G3496" s="41">
        <f ca="1">RANDBETWEEN(70,130)/100*Tabla1[[#This Row],[Valor Meta 2019]]</f>
        <v>27354.76</v>
      </c>
      <c r="H3496" s="40">
        <f ca="1">RANDBETWEEN(70,120)/100*Tabla1[[#This Row],[Valor Real 2019]]</f>
        <v>19968.9748</v>
      </c>
    </row>
    <row r="3497" spans="2:8" x14ac:dyDescent="0.25">
      <c r="B3497" s="33" t="s">
        <v>1</v>
      </c>
      <c r="C3497" s="36" t="str">
        <f ca="1">VLOOKUP(Tabla1[[#This Row],[Cuenta]],TABLAS!$C:$D,2,0)</f>
        <v>SERVICIOS DE TERCEROS</v>
      </c>
      <c r="D3497" s="33" t="s">
        <v>39</v>
      </c>
      <c r="E3497" s="39" t="str">
        <f ca="1">VLOOKUP(RANDBETWEEN(1,65),TABLAS!$B$4:$D$68,2,0)</f>
        <v>Mantenimiento / Reparaciones</v>
      </c>
      <c r="F3497" s="41">
        <f t="shared" ca="1" si="54"/>
        <v>16181</v>
      </c>
      <c r="G3497" s="41">
        <f ca="1">RANDBETWEEN(70,130)/100*Tabla1[[#This Row],[Valor Meta 2019]]</f>
        <v>20388.060000000001</v>
      </c>
      <c r="H3497" s="40">
        <f ca="1">RANDBETWEEN(70,120)/100*Tabla1[[#This Row],[Valor Real 2019]]</f>
        <v>15087.164400000001</v>
      </c>
    </row>
    <row r="3498" spans="2:8" x14ac:dyDescent="0.25">
      <c r="B3498" s="33" t="s">
        <v>1</v>
      </c>
      <c r="C3498" s="36" t="str">
        <f ca="1">VLOOKUP(Tabla1[[#This Row],[Cuenta]],TABLAS!$C:$D,2,0)</f>
        <v>GESTIÓN</v>
      </c>
      <c r="D3498" s="33" t="s">
        <v>39</v>
      </c>
      <c r="E3498" s="39" t="str">
        <f ca="1">VLOOKUP(RANDBETWEEN(1,65),TABLAS!$B$4:$D$68,2,0)</f>
        <v>Sanciones Administra</v>
      </c>
      <c r="F3498" s="41">
        <f t="shared" ca="1" si="54"/>
        <v>27667</v>
      </c>
      <c r="G3498" s="41">
        <f ca="1">RANDBETWEEN(70,130)/100*Tabla1[[#This Row],[Valor Meta 2019]]</f>
        <v>19920.239999999998</v>
      </c>
      <c r="H3498" s="40">
        <f ca="1">RANDBETWEEN(70,120)/100*Tabla1[[#This Row],[Valor Real 2019]]</f>
        <v>16135.394399999999</v>
      </c>
    </row>
    <row r="3499" spans="2:8" x14ac:dyDescent="0.25">
      <c r="B3499" s="33" t="s">
        <v>1</v>
      </c>
      <c r="C3499" s="36" t="str">
        <f ca="1">VLOOKUP(Tabla1[[#This Row],[Cuenta]],TABLAS!$C:$D,2,0)</f>
        <v>DEPRECIACIÓN, MAQ Y EQUIPOS</v>
      </c>
      <c r="D3499" s="33" t="s">
        <v>39</v>
      </c>
      <c r="E3499" s="39" t="str">
        <f ca="1">VLOOKUP(RANDBETWEEN(1,65),TABLAS!$B$4:$D$68,2,0)</f>
        <v>Deprc.Muebles y enseres leasing</v>
      </c>
      <c r="F3499" s="41">
        <f t="shared" ca="1" si="54"/>
        <v>22173</v>
      </c>
      <c r="G3499" s="41">
        <f ca="1">RANDBETWEEN(70,130)/100*Tabla1[[#This Row],[Valor Meta 2019]]</f>
        <v>21507.809999999998</v>
      </c>
      <c r="H3499" s="40">
        <f ca="1">RANDBETWEEN(70,120)/100*Tabla1[[#This Row],[Valor Real 2019]]</f>
        <v>25379.215799999994</v>
      </c>
    </row>
    <row r="3500" spans="2:8" x14ac:dyDescent="0.25">
      <c r="B3500" s="33" t="s">
        <v>1</v>
      </c>
      <c r="C3500" s="36" t="str">
        <f ca="1">VLOOKUP(Tabla1[[#This Row],[Cuenta]],TABLAS!$C:$D,2,0)</f>
        <v>PERSONAL</v>
      </c>
      <c r="D3500" s="33" t="s">
        <v>39</v>
      </c>
      <c r="E3500" s="39" t="str">
        <f ca="1">VLOOKUP(RANDBETWEEN(1,65),TABLAS!$B$4:$D$68,2,0)</f>
        <v>Consumos</v>
      </c>
      <c r="F3500" s="41">
        <f t="shared" ca="1" si="54"/>
        <v>29396</v>
      </c>
      <c r="G3500" s="41">
        <f ca="1">RANDBETWEEN(70,130)/100*Tabla1[[#This Row],[Valor Meta 2019]]</f>
        <v>28808.079999999998</v>
      </c>
      <c r="H3500" s="40">
        <f ca="1">RANDBETWEEN(70,120)/100*Tabla1[[#This Row],[Valor Real 2019]]</f>
        <v>33993.534399999997</v>
      </c>
    </row>
    <row r="3501" spans="2:8" x14ac:dyDescent="0.25">
      <c r="B3501" s="33" t="s">
        <v>1</v>
      </c>
      <c r="C3501" s="36" t="str">
        <f ca="1">VLOOKUP(Tabla1[[#This Row],[Cuenta]],TABLAS!$C:$D,2,0)</f>
        <v>PERSONAL</v>
      </c>
      <c r="D3501" s="33" t="s">
        <v>39</v>
      </c>
      <c r="E3501" s="39" t="str">
        <f ca="1">VLOOKUP(RANDBETWEEN(1,65),TABLAS!$B$4:$D$68,2,0)</f>
        <v>Vacaciones</v>
      </c>
      <c r="F3501" s="41">
        <f t="shared" ca="1" si="54"/>
        <v>20717</v>
      </c>
      <c r="G3501" s="41">
        <f ca="1">RANDBETWEEN(70,130)/100*Tabla1[[#This Row],[Valor Meta 2019]]</f>
        <v>18023.79</v>
      </c>
      <c r="H3501" s="40">
        <f ca="1">RANDBETWEEN(70,120)/100*Tabla1[[#This Row],[Valor Real 2019]]</f>
        <v>18204.027900000001</v>
      </c>
    </row>
    <row r="3502" spans="2:8" x14ac:dyDescent="0.25">
      <c r="B3502" s="33" t="s">
        <v>1</v>
      </c>
      <c r="C3502" s="36" t="str">
        <f ca="1">VLOOKUP(Tabla1[[#This Row],[Cuenta]],TABLAS!$C:$D,2,0)</f>
        <v>SERVICIOS DE TERCEROS</v>
      </c>
      <c r="D3502" s="33" t="s">
        <v>39</v>
      </c>
      <c r="E3502" s="39" t="str">
        <f ca="1">VLOOKUP(RANDBETWEEN(1,65),TABLAS!$B$4:$D$68,2,0)</f>
        <v>Servicio de montacarga</v>
      </c>
      <c r="F3502" s="41">
        <f t="shared" ca="1" si="54"/>
        <v>25425</v>
      </c>
      <c r="G3502" s="41">
        <f ca="1">RANDBETWEEN(70,130)/100*Tabla1[[#This Row],[Valor Meta 2019]]</f>
        <v>18560.25</v>
      </c>
      <c r="H3502" s="40">
        <f ca="1">RANDBETWEEN(70,120)/100*Tabla1[[#This Row],[Valor Real 2019]]</f>
        <v>20230.672500000001</v>
      </c>
    </row>
    <row r="3503" spans="2:8" x14ac:dyDescent="0.25">
      <c r="B3503" s="33" t="s">
        <v>1</v>
      </c>
      <c r="C3503" s="36" t="str">
        <f ca="1">VLOOKUP(Tabla1[[#This Row],[Cuenta]],TABLAS!$C:$D,2,0)</f>
        <v>SERVICIOS DE TERCEROS</v>
      </c>
      <c r="D3503" s="33" t="s">
        <v>40</v>
      </c>
      <c r="E3503" s="39" t="str">
        <f ca="1">VLOOKUP(RANDBETWEEN(1,65),TABLAS!$B$4:$D$68,2,0)</f>
        <v>Energia Electrica</v>
      </c>
      <c r="F3503" s="41">
        <f t="shared" ca="1" si="54"/>
        <v>28267</v>
      </c>
      <c r="G3503" s="41">
        <f ca="1">RANDBETWEEN(70,130)/100*Tabla1[[#This Row],[Valor Meta 2019]]</f>
        <v>24026.95</v>
      </c>
      <c r="H3503" s="40">
        <f ca="1">RANDBETWEEN(70,120)/100*Tabla1[[#This Row],[Valor Real 2019]]</f>
        <v>28351.800999999999</v>
      </c>
    </row>
    <row r="3504" spans="2:8" x14ac:dyDescent="0.25">
      <c r="B3504" s="33" t="s">
        <v>1</v>
      </c>
      <c r="C3504" s="36" t="str">
        <f ca="1">VLOOKUP(Tabla1[[#This Row],[Cuenta]],TABLAS!$C:$D,2,0)</f>
        <v>GESTIÓN</v>
      </c>
      <c r="D3504" s="33" t="s">
        <v>40</v>
      </c>
      <c r="E3504" s="39" t="str">
        <f ca="1">VLOOKUP(RANDBETWEEN(1,65),TABLAS!$B$4:$D$68,2,0)</f>
        <v>Arbitrios municipales</v>
      </c>
      <c r="F3504" s="41">
        <f t="shared" ca="1" si="54"/>
        <v>21186</v>
      </c>
      <c r="G3504" s="41">
        <f ca="1">RANDBETWEEN(70,130)/100*Tabla1[[#This Row],[Valor Meta 2019]]</f>
        <v>19279.260000000002</v>
      </c>
      <c r="H3504" s="40">
        <f ca="1">RANDBETWEEN(70,120)/100*Tabla1[[#This Row],[Valor Real 2019]]</f>
        <v>23135.112000000001</v>
      </c>
    </row>
    <row r="3505" spans="2:8" x14ac:dyDescent="0.25">
      <c r="B3505" s="33" t="s">
        <v>1</v>
      </c>
      <c r="C3505" s="36" t="str">
        <f ca="1">VLOOKUP(Tabla1[[#This Row],[Cuenta]],TABLAS!$C:$D,2,0)</f>
        <v>GESTIÓN</v>
      </c>
      <c r="D3505" s="33" t="s">
        <v>40</v>
      </c>
      <c r="E3505" s="39" t="str">
        <f ca="1">VLOOKUP(RANDBETWEEN(1,65),TABLAS!$B$4:$D$68,2,0)</f>
        <v>Costo neto enajenaci¾n</v>
      </c>
      <c r="F3505" s="41">
        <f t="shared" ca="1" si="54"/>
        <v>27937</v>
      </c>
      <c r="G3505" s="41">
        <f ca="1">RANDBETWEEN(70,130)/100*Tabla1[[#This Row],[Valor Meta 2019]]</f>
        <v>31010.070000000003</v>
      </c>
      <c r="H3505" s="40">
        <f ca="1">RANDBETWEEN(70,120)/100*Tabla1[[#This Row],[Valor Real 2019]]</f>
        <v>32560.573500000006</v>
      </c>
    </row>
    <row r="3506" spans="2:8" x14ac:dyDescent="0.25">
      <c r="B3506" s="33" t="s">
        <v>1</v>
      </c>
      <c r="C3506" s="36" t="str">
        <f ca="1">VLOOKUP(Tabla1[[#This Row],[Cuenta]],TABLAS!$C:$D,2,0)</f>
        <v>DEPRECIACIÓN, MAQ Y EQUIPOS</v>
      </c>
      <c r="D3506" s="33" t="s">
        <v>40</v>
      </c>
      <c r="E3506" s="39" t="str">
        <f ca="1">VLOOKUP(RANDBETWEEN(1,65),TABLAS!$B$4:$D$68,2,0)</f>
        <v>Deprec.Edificaciones Costo</v>
      </c>
      <c r="F3506" s="41">
        <f t="shared" ca="1" si="54"/>
        <v>19653</v>
      </c>
      <c r="G3506" s="41">
        <f ca="1">RANDBETWEEN(70,130)/100*Tabla1[[#This Row],[Valor Meta 2019]]</f>
        <v>22797.48</v>
      </c>
      <c r="H3506" s="40">
        <f ca="1">RANDBETWEEN(70,120)/100*Tabla1[[#This Row],[Valor Real 2019]]</f>
        <v>23937.353999999999</v>
      </c>
    </row>
    <row r="3507" spans="2:8" x14ac:dyDescent="0.25">
      <c r="B3507" s="33" t="s">
        <v>1</v>
      </c>
      <c r="C3507" s="36" t="str">
        <f ca="1">VLOOKUP(Tabla1[[#This Row],[Cuenta]],TABLAS!$C:$D,2,0)</f>
        <v>PERSONAL</v>
      </c>
      <c r="D3507" s="33" t="s">
        <v>40</v>
      </c>
      <c r="E3507" s="39" t="str">
        <f ca="1">VLOOKUP(RANDBETWEEN(1,65),TABLAS!$B$4:$D$68,2,0)</f>
        <v>Vacaciones</v>
      </c>
      <c r="F3507" s="41">
        <f t="shared" ca="1" si="54"/>
        <v>9494</v>
      </c>
      <c r="G3507" s="41">
        <f ca="1">RANDBETWEEN(70,130)/100*Tabla1[[#This Row],[Valor Meta 2019]]</f>
        <v>7595.2000000000007</v>
      </c>
      <c r="H3507" s="40">
        <f ca="1">RANDBETWEEN(70,120)/100*Tabla1[[#This Row],[Valor Real 2019]]</f>
        <v>8126.8640000000014</v>
      </c>
    </row>
    <row r="3508" spans="2:8" x14ac:dyDescent="0.25">
      <c r="B3508" s="33" t="s">
        <v>1</v>
      </c>
      <c r="C3508" s="36" t="str">
        <f ca="1">VLOOKUP(Tabla1[[#This Row],[Cuenta]],TABLAS!$C:$D,2,0)</f>
        <v>PERSONAL</v>
      </c>
      <c r="D3508" s="33" t="s">
        <v>40</v>
      </c>
      <c r="E3508" s="39" t="str">
        <f ca="1">VLOOKUP(RANDBETWEEN(1,65),TABLAS!$B$4:$D$68,2,0)</f>
        <v>Seguro de vida</v>
      </c>
      <c r="F3508" s="41">
        <f t="shared" ca="1" si="54"/>
        <v>13315</v>
      </c>
      <c r="G3508" s="41">
        <f ca="1">RANDBETWEEN(70,130)/100*Tabla1[[#This Row],[Valor Meta 2019]]</f>
        <v>14646.500000000002</v>
      </c>
      <c r="H3508" s="40">
        <f ca="1">RANDBETWEEN(70,120)/100*Tabla1[[#This Row],[Valor Real 2019]]</f>
        <v>10545.480000000001</v>
      </c>
    </row>
    <row r="3509" spans="2:8" x14ac:dyDescent="0.25">
      <c r="B3509" s="33" t="s">
        <v>1</v>
      </c>
      <c r="C3509" s="36" t="str">
        <f ca="1">VLOOKUP(Tabla1[[#This Row],[Cuenta]],TABLAS!$C:$D,2,0)</f>
        <v>DEPRECIACIÓN, MAQ Y EQUIPOS</v>
      </c>
      <c r="D3509" s="33" t="s">
        <v>40</v>
      </c>
      <c r="E3509" s="39" t="str">
        <f ca="1">VLOOKUP(RANDBETWEEN(1,65),TABLAS!$B$4:$D$68,2,0)</f>
        <v>Depre.Equipos diversos leasing</v>
      </c>
      <c r="F3509" s="41">
        <f t="shared" ca="1" si="54"/>
        <v>14635</v>
      </c>
      <c r="G3509" s="41">
        <f ca="1">RANDBETWEEN(70,130)/100*Tabla1[[#This Row],[Valor Meta 2019]]</f>
        <v>15366.75</v>
      </c>
      <c r="H3509" s="40">
        <f ca="1">RANDBETWEEN(70,120)/100*Tabla1[[#This Row],[Valor Real 2019]]</f>
        <v>10910.3925</v>
      </c>
    </row>
    <row r="3510" spans="2:8" x14ac:dyDescent="0.25">
      <c r="B3510" s="33" t="s">
        <v>1</v>
      </c>
      <c r="C3510" s="36" t="str">
        <f ca="1">VLOOKUP(Tabla1[[#This Row],[Cuenta]],TABLAS!$C:$D,2,0)</f>
        <v>PERSONAL</v>
      </c>
      <c r="D3510" s="33" t="s">
        <v>40</v>
      </c>
      <c r="E3510" s="39" t="str">
        <f ca="1">VLOOKUP(RANDBETWEEN(1,65),TABLAS!$B$4:$D$68,2,0)</f>
        <v>Gratif. Ordinarias Empleados</v>
      </c>
      <c r="F3510" s="41">
        <f t="shared" ca="1" si="54"/>
        <v>23701</v>
      </c>
      <c r="G3510" s="41">
        <f ca="1">RANDBETWEEN(70,130)/100*Tabla1[[#This Row],[Valor Meta 2019]]</f>
        <v>17775.75</v>
      </c>
      <c r="H3510" s="40">
        <f ca="1">RANDBETWEEN(70,120)/100*Tabla1[[#This Row],[Valor Real 2019]]</f>
        <v>19731.0825</v>
      </c>
    </row>
    <row r="3511" spans="2:8" x14ac:dyDescent="0.25">
      <c r="B3511" s="33" t="s">
        <v>1</v>
      </c>
      <c r="C3511" s="36" t="str">
        <f ca="1">VLOOKUP(Tabla1[[#This Row],[Cuenta]],TABLAS!$C:$D,2,0)</f>
        <v>PERSONAL</v>
      </c>
      <c r="D3511" s="33" t="s">
        <v>41</v>
      </c>
      <c r="E3511" s="39" t="str">
        <f ca="1">VLOOKUP(RANDBETWEEN(1,65),TABLAS!$B$4:$D$68,2,0)</f>
        <v>Movilidad y/o servicio de Transporte</v>
      </c>
      <c r="F3511" s="41">
        <f t="shared" ca="1" si="54"/>
        <v>24292</v>
      </c>
      <c r="G3511" s="41">
        <f ca="1">RANDBETWEEN(70,130)/100*Tabla1[[#This Row],[Valor Meta 2019]]</f>
        <v>29150.399999999998</v>
      </c>
      <c r="H3511" s="40">
        <f ca="1">RANDBETWEEN(70,120)/100*Tabla1[[#This Row],[Valor Real 2019]]</f>
        <v>27692.879999999997</v>
      </c>
    </row>
    <row r="3512" spans="2:8" x14ac:dyDescent="0.25">
      <c r="B3512" s="33" t="s">
        <v>1</v>
      </c>
      <c r="C3512" s="36" t="str">
        <f ca="1">VLOOKUP(Tabla1[[#This Row],[Cuenta]],TABLAS!$C:$D,2,0)</f>
        <v>GESTIÓN</v>
      </c>
      <c r="D3512" s="33" t="s">
        <v>41</v>
      </c>
      <c r="E3512" s="39" t="str">
        <f ca="1">VLOOKUP(RANDBETWEEN(1,65),TABLAS!$B$4:$D$68,2,0)</f>
        <v>Costo neto enajenaci¾n</v>
      </c>
      <c r="F3512" s="41">
        <f t="shared" ca="1" si="54"/>
        <v>16244</v>
      </c>
      <c r="G3512" s="41">
        <f ca="1">RANDBETWEEN(70,130)/100*Tabla1[[#This Row],[Valor Meta 2019]]</f>
        <v>12670.32</v>
      </c>
      <c r="H3512" s="40">
        <f ca="1">RANDBETWEEN(70,120)/100*Tabla1[[#This Row],[Valor Real 2019]]</f>
        <v>13303.836000000001</v>
      </c>
    </row>
    <row r="3513" spans="2:8" x14ac:dyDescent="0.25">
      <c r="B3513" s="33" t="s">
        <v>1</v>
      </c>
      <c r="C3513" s="36" t="str">
        <f ca="1">VLOOKUP(Tabla1[[#This Row],[Cuenta]],TABLAS!$C:$D,2,0)</f>
        <v>GESTIÓN</v>
      </c>
      <c r="D3513" s="33" t="s">
        <v>41</v>
      </c>
      <c r="E3513" s="39" t="str">
        <f ca="1">VLOOKUP(RANDBETWEEN(1,65),TABLAS!$B$4:$D$68,2,0)</f>
        <v>Sanciones Administra</v>
      </c>
      <c r="F3513" s="41">
        <f t="shared" ca="1" si="54"/>
        <v>19397</v>
      </c>
      <c r="G3513" s="41">
        <f ca="1">RANDBETWEEN(70,130)/100*Tabla1[[#This Row],[Valor Meta 2019]]</f>
        <v>20366.850000000002</v>
      </c>
      <c r="H3513" s="40">
        <f ca="1">RANDBETWEEN(70,120)/100*Tabla1[[#This Row],[Valor Real 2019]]</f>
        <v>19348.5075</v>
      </c>
    </row>
    <row r="3514" spans="2:8" x14ac:dyDescent="0.25">
      <c r="B3514" s="33" t="s">
        <v>1</v>
      </c>
      <c r="C3514" s="36" t="str">
        <f ca="1">VLOOKUP(Tabla1[[#This Row],[Cuenta]],TABLAS!$C:$D,2,0)</f>
        <v>PERSONAL</v>
      </c>
      <c r="D3514" s="33" t="s">
        <v>41</v>
      </c>
      <c r="E3514" s="39" t="str">
        <f ca="1">VLOOKUP(RANDBETWEEN(1,65),TABLAS!$B$4:$D$68,2,0)</f>
        <v>CTS-Compensación por tiempo de servicio</v>
      </c>
      <c r="F3514" s="41">
        <f t="shared" ca="1" si="54"/>
        <v>10907</v>
      </c>
      <c r="G3514" s="41">
        <f ca="1">RANDBETWEEN(70,130)/100*Tabla1[[#This Row],[Valor Meta 2019]]</f>
        <v>11016.07</v>
      </c>
      <c r="H3514" s="40">
        <f ca="1">RANDBETWEEN(70,120)/100*Tabla1[[#This Row],[Valor Real 2019]]</f>
        <v>8372.2132000000001</v>
      </c>
    </row>
    <row r="3515" spans="2:8" x14ac:dyDescent="0.25">
      <c r="B3515" s="33" t="s">
        <v>1</v>
      </c>
      <c r="C3515" s="36" t="str">
        <f ca="1">VLOOKUP(Tabla1[[#This Row],[Cuenta]],TABLAS!$C:$D,2,0)</f>
        <v>PERSONAL</v>
      </c>
      <c r="D3515" s="33" t="s">
        <v>41</v>
      </c>
      <c r="E3515" s="39" t="str">
        <f ca="1">VLOOKUP(RANDBETWEEN(1,65),TABLAS!$B$4:$D$68,2,0)</f>
        <v>Sueldos</v>
      </c>
      <c r="F3515" s="41">
        <f t="shared" ca="1" si="54"/>
        <v>21413</v>
      </c>
      <c r="G3515" s="41">
        <f ca="1">RANDBETWEEN(70,130)/100*Tabla1[[#This Row],[Valor Meta 2019]]</f>
        <v>14989.099999999999</v>
      </c>
      <c r="H3515" s="40">
        <f ca="1">RANDBETWEEN(70,120)/100*Tabla1[[#This Row],[Valor Real 2019]]</f>
        <v>10642.260999999999</v>
      </c>
    </row>
    <row r="3516" spans="2:8" x14ac:dyDescent="0.25">
      <c r="B3516" s="33" t="s">
        <v>1</v>
      </c>
      <c r="C3516" s="36" t="str">
        <f ca="1">VLOOKUP(Tabla1[[#This Row],[Cuenta]],TABLAS!$C:$D,2,0)</f>
        <v>DEPRECIACIÓN, MAQ Y EQUIPOS</v>
      </c>
      <c r="D3516" s="33" t="s">
        <v>41</v>
      </c>
      <c r="E3516" s="39" t="str">
        <f ca="1">VLOOKUP(RANDBETWEEN(1,65),TABLAS!$B$4:$D$68,2,0)</f>
        <v>Deprec.Equipo de transporte Costo</v>
      </c>
      <c r="F3516" s="41">
        <f t="shared" ca="1" si="54"/>
        <v>9273</v>
      </c>
      <c r="G3516" s="41">
        <f ca="1">RANDBETWEEN(70,130)/100*Tabla1[[#This Row],[Valor Meta 2019]]</f>
        <v>9736.65</v>
      </c>
      <c r="H3516" s="40">
        <f ca="1">RANDBETWEEN(70,120)/100*Tabla1[[#This Row],[Valor Real 2019]]</f>
        <v>11099.780999999999</v>
      </c>
    </row>
    <row r="3517" spans="2:8" x14ac:dyDescent="0.25">
      <c r="B3517" s="33" t="s">
        <v>1</v>
      </c>
      <c r="C3517" s="36" t="str">
        <f ca="1">VLOOKUP(Tabla1[[#This Row],[Cuenta]],TABLAS!$C:$D,2,0)</f>
        <v>SERVICIOS DE TERCEROS</v>
      </c>
      <c r="D3517" s="33" t="s">
        <v>42</v>
      </c>
      <c r="E3517" s="39" t="str">
        <f ca="1">VLOOKUP(RANDBETWEEN(1,65),TABLAS!$B$4:$D$68,2,0)</f>
        <v>Agua</v>
      </c>
      <c r="F3517" s="41">
        <f t="shared" ca="1" si="54"/>
        <v>9024</v>
      </c>
      <c r="G3517" s="41">
        <f ca="1">RANDBETWEEN(70,130)/100*Tabla1[[#This Row],[Valor Meta 2019]]</f>
        <v>9836.16</v>
      </c>
      <c r="H3517" s="40">
        <f ca="1">RANDBETWEEN(70,120)/100*Tabla1[[#This Row],[Valor Real 2019]]</f>
        <v>7082.0351999999993</v>
      </c>
    </row>
    <row r="3518" spans="2:8" x14ac:dyDescent="0.25">
      <c r="B3518" s="33" t="s">
        <v>1</v>
      </c>
      <c r="C3518" s="36" t="str">
        <f ca="1">VLOOKUP(Tabla1[[#This Row],[Cuenta]],TABLAS!$C:$D,2,0)</f>
        <v>DEPRECIACIÓN, MAQ Y EQUIPOS</v>
      </c>
      <c r="D3518" s="33" t="s">
        <v>42</v>
      </c>
      <c r="E3518" s="39" t="str">
        <f ca="1">VLOOKUP(RANDBETWEEN(1,65),TABLAS!$B$4:$D$68,2,0)</f>
        <v>Deprec.Equipo de computo Costo</v>
      </c>
      <c r="F3518" s="41">
        <f t="shared" ca="1" si="54"/>
        <v>12006</v>
      </c>
      <c r="G3518" s="41">
        <f ca="1">RANDBETWEEN(70,130)/100*Tabla1[[#This Row],[Valor Meta 2019]]</f>
        <v>12846.42</v>
      </c>
      <c r="H3518" s="40">
        <f ca="1">RANDBETWEEN(70,120)/100*Tabla1[[#This Row],[Valor Real 2019]]</f>
        <v>8992.4939999999988</v>
      </c>
    </row>
    <row r="3519" spans="2:8" x14ac:dyDescent="0.25">
      <c r="B3519" s="33" t="s">
        <v>1</v>
      </c>
      <c r="C3519" s="36" t="str">
        <f ca="1">VLOOKUP(Tabla1[[#This Row],[Cuenta]],TABLAS!$C:$D,2,0)</f>
        <v>SERVICIOS DE TERCEROS</v>
      </c>
      <c r="D3519" s="33" t="s">
        <v>42</v>
      </c>
      <c r="E3519" s="39" t="str">
        <f ca="1">VLOOKUP(RANDBETWEEN(1,65),TABLAS!$B$4:$D$68,2,0)</f>
        <v>Vigilancia</v>
      </c>
      <c r="F3519" s="41">
        <f t="shared" ca="1" si="54"/>
        <v>17364</v>
      </c>
      <c r="G3519" s="41">
        <f ca="1">RANDBETWEEN(70,130)/100*Tabla1[[#This Row],[Valor Meta 2019]]</f>
        <v>16495.8</v>
      </c>
      <c r="H3519" s="40">
        <f ca="1">RANDBETWEEN(70,120)/100*Tabla1[[#This Row],[Valor Real 2019]]</f>
        <v>17485.547999999999</v>
      </c>
    </row>
    <row r="3520" spans="2:8" x14ac:dyDescent="0.25">
      <c r="B3520" s="33" t="s">
        <v>1</v>
      </c>
      <c r="C3520" s="36" t="str">
        <f ca="1">VLOOKUP(Tabla1[[#This Row],[Cuenta]],TABLAS!$C:$D,2,0)</f>
        <v>GESTIÓN</v>
      </c>
      <c r="D3520" s="33" t="s">
        <v>42</v>
      </c>
      <c r="E3520" s="39" t="str">
        <f ca="1">VLOOKUP(RANDBETWEEN(1,65),TABLAS!$B$4:$D$68,2,0)</f>
        <v>Arbitrios municipales</v>
      </c>
      <c r="F3520" s="41">
        <f t="shared" ca="1" si="54"/>
        <v>27526</v>
      </c>
      <c r="G3520" s="41">
        <f ca="1">RANDBETWEEN(70,130)/100*Tabla1[[#This Row],[Valor Meta 2019]]</f>
        <v>31654.899999999998</v>
      </c>
      <c r="H3520" s="40">
        <f ca="1">RANDBETWEEN(70,120)/100*Tabla1[[#This Row],[Valor Real 2019]]</f>
        <v>30388.703999999998</v>
      </c>
    </row>
    <row r="3521" spans="2:8" x14ac:dyDescent="0.25">
      <c r="B3521" s="33" t="s">
        <v>1</v>
      </c>
      <c r="C3521" s="36" t="str">
        <f ca="1">VLOOKUP(Tabla1[[#This Row],[Cuenta]],TABLAS!$C:$D,2,0)</f>
        <v>SERVICIOS DE TERCEROS</v>
      </c>
      <c r="D3521" s="33" t="s">
        <v>42</v>
      </c>
      <c r="E3521" s="39" t="str">
        <f ca="1">VLOOKUP(RANDBETWEEN(1,65),TABLAS!$B$4:$D$68,2,0)</f>
        <v>Servicio de personal (service)</v>
      </c>
      <c r="F3521" s="41">
        <f t="shared" ca="1" si="54"/>
        <v>24984</v>
      </c>
      <c r="G3521" s="41">
        <f ca="1">RANDBETWEEN(70,130)/100*Tabla1[[#This Row],[Valor Meta 2019]]</f>
        <v>28731.599999999999</v>
      </c>
      <c r="H3521" s="40">
        <f ca="1">RANDBETWEEN(70,120)/100*Tabla1[[#This Row],[Valor Real 2019]]</f>
        <v>25283.807999999997</v>
      </c>
    </row>
    <row r="3522" spans="2:8" x14ac:dyDescent="0.25">
      <c r="B3522" s="33" t="s">
        <v>1</v>
      </c>
      <c r="C3522" s="36" t="str">
        <f ca="1">VLOOKUP(Tabla1[[#This Row],[Cuenta]],TABLAS!$C:$D,2,0)</f>
        <v>DEPRECIACIÓN, MAQ Y EQUIPOS</v>
      </c>
      <c r="D3522" s="33" t="s">
        <v>42</v>
      </c>
      <c r="E3522" s="39" t="str">
        <f ca="1">VLOOKUP(RANDBETWEEN(1,65),TABLAS!$B$4:$D$68,2,0)</f>
        <v>Deprec.Equipo de transporte Costo</v>
      </c>
      <c r="F3522" s="41">
        <f t="shared" ca="1" si="54"/>
        <v>20165</v>
      </c>
      <c r="G3522" s="41">
        <f ca="1">RANDBETWEEN(70,130)/100*Tabla1[[#This Row],[Valor Meta 2019]]</f>
        <v>19963.349999999999</v>
      </c>
      <c r="H3522" s="40">
        <f ca="1">RANDBETWEEN(70,120)/100*Tabla1[[#This Row],[Valor Real 2019]]</f>
        <v>22957.852499999997</v>
      </c>
    </row>
    <row r="3523" spans="2:8" x14ac:dyDescent="0.25">
      <c r="B3523" s="33" t="s">
        <v>1</v>
      </c>
      <c r="C3523" s="36" t="str">
        <f ca="1">VLOOKUP(Tabla1[[#This Row],[Cuenta]],TABLAS!$C:$D,2,0)</f>
        <v>PERSONAL</v>
      </c>
      <c r="D3523" s="33" t="s">
        <v>42</v>
      </c>
      <c r="E3523" s="39" t="str">
        <f ca="1">VLOOKUP(RANDBETWEEN(1,65),TABLAS!$B$4:$D$68,2,0)</f>
        <v>Uniformes</v>
      </c>
      <c r="F3523" s="41">
        <f t="shared" ca="1" si="54"/>
        <v>22361</v>
      </c>
      <c r="G3523" s="41">
        <f ca="1">RANDBETWEEN(70,130)/100*Tabla1[[#This Row],[Valor Meta 2019]]</f>
        <v>18783.239999999998</v>
      </c>
      <c r="H3523" s="40">
        <f ca="1">RANDBETWEEN(70,120)/100*Tabla1[[#This Row],[Valor Real 2019]]</f>
        <v>15214.4244</v>
      </c>
    </row>
    <row r="3524" spans="2:8" x14ac:dyDescent="0.25">
      <c r="B3524" s="33" t="s">
        <v>1</v>
      </c>
      <c r="C3524" s="36" t="str">
        <f ca="1">VLOOKUP(Tabla1[[#This Row],[Cuenta]],TABLAS!$C:$D,2,0)</f>
        <v>GESTIÓN</v>
      </c>
      <c r="D3524" s="33" t="s">
        <v>42</v>
      </c>
      <c r="E3524" s="39" t="str">
        <f ca="1">VLOOKUP(RANDBETWEEN(1,65),TABLAS!$B$4:$D$68,2,0)</f>
        <v>Seguros-vehiculos</v>
      </c>
      <c r="F3524" s="41">
        <f t="shared" ca="1" si="54"/>
        <v>17165</v>
      </c>
      <c r="G3524" s="41">
        <f ca="1">RANDBETWEEN(70,130)/100*Tabla1[[#This Row],[Valor Meta 2019]]</f>
        <v>14246.949999999999</v>
      </c>
      <c r="H3524" s="40">
        <f ca="1">RANDBETWEEN(70,120)/100*Tabla1[[#This Row],[Valor Real 2019]]</f>
        <v>11682.498999999998</v>
      </c>
    </row>
    <row r="3525" spans="2:8" x14ac:dyDescent="0.25">
      <c r="B3525" s="33" t="s">
        <v>1</v>
      </c>
      <c r="C3525" s="36" t="str">
        <f ca="1">VLOOKUP(Tabla1[[#This Row],[Cuenta]],TABLAS!$C:$D,2,0)</f>
        <v>SERVICIOS DE TERCEROS</v>
      </c>
      <c r="D3525" s="33" t="s">
        <v>42</v>
      </c>
      <c r="E3525" s="39" t="str">
        <f ca="1">VLOOKUP(RANDBETWEEN(1,65),TABLAS!$B$4:$D$68,2,0)</f>
        <v>Alquileres</v>
      </c>
      <c r="F3525" s="41">
        <f t="shared" ca="1" si="54"/>
        <v>14313</v>
      </c>
      <c r="G3525" s="41">
        <f ca="1">RANDBETWEEN(70,130)/100*Tabla1[[#This Row],[Valor Meta 2019]]</f>
        <v>17318.73</v>
      </c>
      <c r="H3525" s="40">
        <f ca="1">RANDBETWEEN(70,120)/100*Tabla1[[#This Row],[Valor Real 2019]]</f>
        <v>15933.231600000001</v>
      </c>
    </row>
    <row r="3526" spans="2:8" x14ac:dyDescent="0.25">
      <c r="B3526" s="33" t="s">
        <v>1</v>
      </c>
      <c r="C3526" s="36" t="str">
        <f ca="1">VLOOKUP(Tabla1[[#This Row],[Cuenta]],TABLAS!$C:$D,2,0)</f>
        <v>GESTIÓN</v>
      </c>
      <c r="D3526" s="33" t="s">
        <v>42</v>
      </c>
      <c r="E3526" s="39" t="str">
        <f ca="1">VLOOKUP(RANDBETWEEN(1,65),TABLAS!$B$4:$D$68,2,0)</f>
        <v>Arbitrios municipales</v>
      </c>
      <c r="F3526" s="41">
        <f t="shared" ref="F3526:F3589" ca="1" si="55">RANDBETWEEN(8000,30000)</f>
        <v>21439</v>
      </c>
      <c r="G3526" s="41">
        <f ca="1">RANDBETWEEN(70,130)/100*Tabla1[[#This Row],[Valor Meta 2019]]</f>
        <v>22296.560000000001</v>
      </c>
      <c r="H3526" s="40">
        <f ca="1">RANDBETWEEN(70,120)/100*Tabla1[[#This Row],[Valor Real 2019]]</f>
        <v>19620.9728</v>
      </c>
    </row>
    <row r="3527" spans="2:8" x14ac:dyDescent="0.25">
      <c r="B3527" s="33" t="s">
        <v>1</v>
      </c>
      <c r="C3527" s="36" t="str">
        <f ca="1">VLOOKUP(Tabla1[[#This Row],[Cuenta]],TABLAS!$C:$D,2,0)</f>
        <v>PERSONAL</v>
      </c>
      <c r="D3527" s="33" t="s">
        <v>42</v>
      </c>
      <c r="E3527" s="39" t="str">
        <f ca="1">VLOOKUP(RANDBETWEEN(1,65),TABLAS!$B$4:$D$68,2,0)</f>
        <v>Vacaciones</v>
      </c>
      <c r="F3527" s="41">
        <f t="shared" ca="1" si="55"/>
        <v>28476</v>
      </c>
      <c r="G3527" s="41">
        <f ca="1">RANDBETWEEN(70,130)/100*Tabla1[[#This Row],[Valor Meta 2019]]</f>
        <v>28476</v>
      </c>
      <c r="H3527" s="40">
        <f ca="1">RANDBETWEEN(70,120)/100*Tabla1[[#This Row],[Valor Real 2019]]</f>
        <v>30469.320000000003</v>
      </c>
    </row>
    <row r="3528" spans="2:8" x14ac:dyDescent="0.25">
      <c r="B3528" s="33" t="s">
        <v>1</v>
      </c>
      <c r="C3528" s="36" t="str">
        <f ca="1">VLOOKUP(Tabla1[[#This Row],[Cuenta]],TABLAS!$C:$D,2,0)</f>
        <v>SERVICIOS DE TERCEROS</v>
      </c>
      <c r="D3528" s="33" t="s">
        <v>42</v>
      </c>
      <c r="E3528" s="39" t="str">
        <f ca="1">VLOOKUP(RANDBETWEEN(1,65),TABLAS!$B$4:$D$68,2,0)</f>
        <v>Flete a Provincia</v>
      </c>
      <c r="F3528" s="41">
        <f t="shared" ca="1" si="55"/>
        <v>16390</v>
      </c>
      <c r="G3528" s="41">
        <f ca="1">RANDBETWEEN(70,130)/100*Tabla1[[#This Row],[Valor Meta 2019]]</f>
        <v>17045.600000000002</v>
      </c>
      <c r="H3528" s="40">
        <f ca="1">RANDBETWEEN(70,120)/100*Tabla1[[#This Row],[Valor Real 2019]]</f>
        <v>18920.616000000005</v>
      </c>
    </row>
    <row r="3529" spans="2:8" x14ac:dyDescent="0.25">
      <c r="B3529" s="33" t="s">
        <v>1</v>
      </c>
      <c r="C3529" s="36" t="str">
        <f ca="1">VLOOKUP(Tabla1[[#This Row],[Cuenta]],TABLAS!$C:$D,2,0)</f>
        <v>PERSONAL</v>
      </c>
      <c r="D3529" s="33" t="s">
        <v>42</v>
      </c>
      <c r="E3529" s="39" t="str">
        <f ca="1">VLOOKUP(RANDBETWEEN(1,65),TABLAS!$B$4:$D$68,2,0)</f>
        <v>Gratificaciones Extraordinarias Empleados</v>
      </c>
      <c r="F3529" s="41">
        <f t="shared" ca="1" si="55"/>
        <v>11733</v>
      </c>
      <c r="G3529" s="41">
        <f ca="1">RANDBETWEEN(70,130)/100*Tabla1[[#This Row],[Valor Meta 2019]]</f>
        <v>11498.34</v>
      </c>
      <c r="H3529" s="40">
        <f ca="1">RANDBETWEEN(70,120)/100*Tabla1[[#This Row],[Valor Real 2019]]</f>
        <v>11498.34</v>
      </c>
    </row>
    <row r="3530" spans="2:8" x14ac:dyDescent="0.25">
      <c r="B3530" s="33" t="s">
        <v>1</v>
      </c>
      <c r="C3530" s="36" t="str">
        <f ca="1">VLOOKUP(Tabla1[[#This Row],[Cuenta]],TABLAS!$C:$D,2,0)</f>
        <v>SERVICIOS DE TERCEROS</v>
      </c>
      <c r="D3530" s="33" t="s">
        <v>42</v>
      </c>
      <c r="E3530" s="39" t="str">
        <f ca="1">VLOOKUP(RANDBETWEEN(1,65),TABLAS!$B$4:$D$68,2,0)</f>
        <v>Mantenimiento / Reparaciones</v>
      </c>
      <c r="F3530" s="41">
        <f t="shared" ca="1" si="55"/>
        <v>27486</v>
      </c>
      <c r="G3530" s="41">
        <f ca="1">RANDBETWEEN(70,130)/100*Tabla1[[#This Row],[Valor Meta 2019]]</f>
        <v>26661.42</v>
      </c>
      <c r="H3530" s="40">
        <f ca="1">RANDBETWEEN(70,120)/100*Tabla1[[#This Row],[Valor Real 2019]]</f>
        <v>26928.034199999998</v>
      </c>
    </row>
    <row r="3531" spans="2:8" x14ac:dyDescent="0.25">
      <c r="B3531" s="33" t="s">
        <v>1</v>
      </c>
      <c r="C3531" s="36" t="str">
        <f ca="1">VLOOKUP(Tabla1[[#This Row],[Cuenta]],TABLAS!$C:$D,2,0)</f>
        <v>SERVICIOS DE TERCEROS</v>
      </c>
      <c r="D3531" s="33" t="s">
        <v>42</v>
      </c>
      <c r="E3531" s="39" t="str">
        <f ca="1">VLOOKUP(RANDBETWEEN(1,65),TABLAS!$B$4:$D$68,2,0)</f>
        <v>Alquileres</v>
      </c>
      <c r="F3531" s="41">
        <f t="shared" ca="1" si="55"/>
        <v>9638</v>
      </c>
      <c r="G3531" s="41">
        <f ca="1">RANDBETWEEN(70,130)/100*Tabla1[[#This Row],[Valor Meta 2019]]</f>
        <v>9541.6200000000008</v>
      </c>
      <c r="H3531" s="40">
        <f ca="1">RANDBETWEEN(70,120)/100*Tabla1[[#This Row],[Valor Real 2019]]</f>
        <v>8778.2904000000017</v>
      </c>
    </row>
    <row r="3532" spans="2:8" x14ac:dyDescent="0.25">
      <c r="B3532" s="33" t="s">
        <v>1</v>
      </c>
      <c r="C3532" s="36" t="str">
        <f ca="1">VLOOKUP(Tabla1[[#This Row],[Cuenta]],TABLAS!$C:$D,2,0)</f>
        <v>SERVICIOS DE TERCEROS</v>
      </c>
      <c r="D3532" s="33" t="s">
        <v>43</v>
      </c>
      <c r="E3532" s="39" t="str">
        <f ca="1">VLOOKUP(RANDBETWEEN(1,65),TABLAS!$B$4:$D$68,2,0)</f>
        <v>Estibas</v>
      </c>
      <c r="F3532" s="41">
        <f t="shared" ca="1" si="55"/>
        <v>26315</v>
      </c>
      <c r="G3532" s="41">
        <f ca="1">RANDBETWEEN(70,130)/100*Tabla1[[#This Row],[Valor Meta 2019]]</f>
        <v>24209.8</v>
      </c>
      <c r="H3532" s="40">
        <f ca="1">RANDBETWEEN(70,120)/100*Tabla1[[#This Row],[Valor Real 2019]]</f>
        <v>24693.995999999999</v>
      </c>
    </row>
    <row r="3533" spans="2:8" x14ac:dyDescent="0.25">
      <c r="B3533" s="33" t="s">
        <v>1</v>
      </c>
      <c r="C3533" s="36" t="str">
        <f ca="1">VLOOKUP(Tabla1[[#This Row],[Cuenta]],TABLAS!$C:$D,2,0)</f>
        <v>DEPRECIACIÓN, MAQ Y EQUIPOS</v>
      </c>
      <c r="D3533" s="33" t="s">
        <v>43</v>
      </c>
      <c r="E3533" s="39" t="str">
        <f ca="1">VLOOKUP(RANDBETWEEN(1,65),TABLAS!$B$4:$D$68,2,0)</f>
        <v>Deprec.Edificaciones Costo</v>
      </c>
      <c r="F3533" s="41">
        <f t="shared" ca="1" si="55"/>
        <v>15153</v>
      </c>
      <c r="G3533" s="41">
        <f ca="1">RANDBETWEEN(70,130)/100*Tabla1[[#This Row],[Valor Meta 2019]]</f>
        <v>11667.81</v>
      </c>
      <c r="H3533" s="40">
        <f ca="1">RANDBETWEEN(70,120)/100*Tabla1[[#This Row],[Valor Real 2019]]</f>
        <v>12484.556700000001</v>
      </c>
    </row>
    <row r="3534" spans="2:8" x14ac:dyDescent="0.25">
      <c r="B3534" s="33" t="s">
        <v>1</v>
      </c>
      <c r="C3534" s="36" t="str">
        <f ca="1">VLOOKUP(Tabla1[[#This Row],[Cuenta]],TABLAS!$C:$D,2,0)</f>
        <v>SERVICIOS DE TERCEROS</v>
      </c>
      <c r="D3534" s="33" t="s">
        <v>43</v>
      </c>
      <c r="E3534" s="39" t="str">
        <f ca="1">VLOOKUP(RANDBETWEEN(1,65),TABLAS!$B$4:$D$68,2,0)</f>
        <v>Courier</v>
      </c>
      <c r="F3534" s="41">
        <f t="shared" ca="1" si="55"/>
        <v>8604</v>
      </c>
      <c r="G3534" s="41">
        <f ca="1">RANDBETWEEN(70,130)/100*Tabla1[[#This Row],[Valor Meta 2019]]</f>
        <v>7485.48</v>
      </c>
      <c r="H3534" s="40">
        <f ca="1">RANDBETWEEN(70,120)/100*Tabla1[[#This Row],[Valor Real 2019]]</f>
        <v>6587.2223999999997</v>
      </c>
    </row>
    <row r="3535" spans="2:8" x14ac:dyDescent="0.25">
      <c r="B3535" s="33" t="s">
        <v>1</v>
      </c>
      <c r="C3535" s="36" t="str">
        <f ca="1">VLOOKUP(Tabla1[[#This Row],[Cuenta]],TABLAS!$C:$D,2,0)</f>
        <v>PERSONAL</v>
      </c>
      <c r="D3535" s="33" t="s">
        <v>43</v>
      </c>
      <c r="E3535" s="39" t="str">
        <f ca="1">VLOOKUP(RANDBETWEEN(1,65),TABLAS!$B$4:$D$68,2,0)</f>
        <v>Movilidad y/o servicio de Transporte</v>
      </c>
      <c r="F3535" s="41">
        <f t="shared" ca="1" si="55"/>
        <v>10420</v>
      </c>
      <c r="G3535" s="41">
        <f ca="1">RANDBETWEEN(70,130)/100*Tabla1[[#This Row],[Valor Meta 2019]]</f>
        <v>13546</v>
      </c>
      <c r="H3535" s="40">
        <f ca="1">RANDBETWEEN(70,120)/100*Tabla1[[#This Row],[Valor Real 2019]]</f>
        <v>14900.6</v>
      </c>
    </row>
    <row r="3536" spans="2:8" x14ac:dyDescent="0.25">
      <c r="B3536" s="33" t="s">
        <v>1</v>
      </c>
      <c r="C3536" s="36" t="str">
        <f ca="1">VLOOKUP(Tabla1[[#This Row],[Cuenta]],TABLAS!$C:$D,2,0)</f>
        <v>DEPRECIACIÓN, MAQ Y EQUIPOS</v>
      </c>
      <c r="D3536" s="33" t="s">
        <v>43</v>
      </c>
      <c r="E3536" s="39" t="str">
        <f ca="1">VLOOKUP(RANDBETWEEN(1,65),TABLAS!$B$4:$D$68,2,0)</f>
        <v>Dperec.Muebles y enseres Costo</v>
      </c>
      <c r="F3536" s="41">
        <f t="shared" ca="1" si="55"/>
        <v>13908</v>
      </c>
      <c r="G3536" s="41">
        <f ca="1">RANDBETWEEN(70,130)/100*Tabla1[[#This Row],[Valor Meta 2019]]</f>
        <v>15716.039999999999</v>
      </c>
      <c r="H3536" s="40">
        <f ca="1">RANDBETWEEN(70,120)/100*Tabla1[[#This Row],[Valor Real 2019]]</f>
        <v>15244.558799999999</v>
      </c>
    </row>
    <row r="3537" spans="2:8" x14ac:dyDescent="0.25">
      <c r="B3537" s="33" t="s">
        <v>1</v>
      </c>
      <c r="C3537" s="36" t="str">
        <f ca="1">VLOOKUP(Tabla1[[#This Row],[Cuenta]],TABLAS!$C:$D,2,0)</f>
        <v>PERSONAL</v>
      </c>
      <c r="D3537" s="33" t="s">
        <v>43</v>
      </c>
      <c r="E3537" s="39" t="str">
        <f ca="1">VLOOKUP(RANDBETWEEN(1,65),TABLAS!$B$4:$D$68,2,0)</f>
        <v>Gratif. Ordinarias Empleados</v>
      </c>
      <c r="F3537" s="41">
        <f t="shared" ca="1" si="55"/>
        <v>8184</v>
      </c>
      <c r="G3537" s="41">
        <f ca="1">RANDBETWEEN(70,130)/100*Tabla1[[#This Row],[Valor Meta 2019]]</f>
        <v>5728.7999999999993</v>
      </c>
      <c r="H3537" s="40">
        <f ca="1">RANDBETWEEN(70,120)/100*Tabla1[[#This Row],[Valor Real 2019]]</f>
        <v>6874.5599999999986</v>
      </c>
    </row>
    <row r="3538" spans="2:8" x14ac:dyDescent="0.25">
      <c r="B3538" s="33" t="s">
        <v>1</v>
      </c>
      <c r="C3538" s="36" t="str">
        <f ca="1">VLOOKUP(Tabla1[[#This Row],[Cuenta]],TABLAS!$C:$D,2,0)</f>
        <v>GESTIÓN</v>
      </c>
      <c r="D3538" s="33" t="s">
        <v>43</v>
      </c>
      <c r="E3538" s="39" t="str">
        <f ca="1">VLOOKUP(RANDBETWEEN(1,65),TABLAS!$B$4:$D$68,2,0)</f>
        <v>Licencias de Sistemas</v>
      </c>
      <c r="F3538" s="41">
        <f t="shared" ca="1" si="55"/>
        <v>29551</v>
      </c>
      <c r="G3538" s="41">
        <f ca="1">RANDBETWEEN(70,130)/100*Tabla1[[#This Row],[Valor Meta 2019]]</f>
        <v>28073.449999999997</v>
      </c>
      <c r="H3538" s="40">
        <f ca="1">RANDBETWEEN(70,120)/100*Tabla1[[#This Row],[Valor Real 2019]]</f>
        <v>28073.449999999997</v>
      </c>
    </row>
    <row r="3539" spans="2:8" x14ac:dyDescent="0.25">
      <c r="B3539" s="33" t="s">
        <v>1</v>
      </c>
      <c r="C3539" s="36" t="str">
        <f ca="1">VLOOKUP(Tabla1[[#This Row],[Cuenta]],TABLAS!$C:$D,2,0)</f>
        <v>SERVICIOS DE TERCEROS</v>
      </c>
      <c r="D3539" s="33" t="s">
        <v>43</v>
      </c>
      <c r="E3539" s="39" t="str">
        <f ca="1">VLOOKUP(RANDBETWEEN(1,65),TABLAS!$B$4:$D$68,2,0)</f>
        <v>Vigilancia</v>
      </c>
      <c r="F3539" s="41">
        <f t="shared" ca="1" si="55"/>
        <v>23294</v>
      </c>
      <c r="G3539" s="41">
        <f ca="1">RANDBETWEEN(70,130)/100*Tabla1[[#This Row],[Valor Meta 2019]]</f>
        <v>27952.799999999999</v>
      </c>
      <c r="H3539" s="40">
        <f ca="1">RANDBETWEEN(70,120)/100*Tabla1[[#This Row],[Valor Real 2019]]</f>
        <v>20964.599999999999</v>
      </c>
    </row>
    <row r="3540" spans="2:8" x14ac:dyDescent="0.25">
      <c r="B3540" s="33" t="s">
        <v>1</v>
      </c>
      <c r="C3540" s="36" t="str">
        <f ca="1">VLOOKUP(Tabla1[[#This Row],[Cuenta]],TABLAS!$C:$D,2,0)</f>
        <v>GESTIÓN</v>
      </c>
      <c r="D3540" s="33" t="s">
        <v>38</v>
      </c>
      <c r="E3540" s="39" t="str">
        <f ca="1">VLOOKUP(RANDBETWEEN(1,65),TABLAS!$B$4:$D$68,2,0)</f>
        <v>Costo neto enajenaci¾n</v>
      </c>
      <c r="F3540" s="41">
        <f t="shared" ca="1" si="55"/>
        <v>18085</v>
      </c>
      <c r="G3540" s="41">
        <f ca="1">RANDBETWEEN(70,130)/100*Tabla1[[#This Row],[Valor Meta 2019]]</f>
        <v>14106.300000000001</v>
      </c>
      <c r="H3540" s="40">
        <f ca="1">RANDBETWEEN(70,120)/100*Tabla1[[#This Row],[Valor Real 2019]]</f>
        <v>14670.552000000001</v>
      </c>
    </row>
    <row r="3541" spans="2:8" x14ac:dyDescent="0.25">
      <c r="B3541" s="33" t="s">
        <v>1</v>
      </c>
      <c r="C3541" s="36" t="str">
        <f ca="1">VLOOKUP(Tabla1[[#This Row],[Cuenta]],TABLAS!$C:$D,2,0)</f>
        <v>DEPRECIACIÓN, MAQ Y EQUIPOS</v>
      </c>
      <c r="D3541" s="33" t="s">
        <v>38</v>
      </c>
      <c r="E3541" s="39" t="str">
        <f ca="1">VLOOKUP(RANDBETWEEN(1,65),TABLAS!$B$4:$D$68,2,0)</f>
        <v>Deprec.Maquinarias leasing</v>
      </c>
      <c r="F3541" s="41">
        <f t="shared" ca="1" si="55"/>
        <v>25820</v>
      </c>
      <c r="G3541" s="41">
        <f ca="1">RANDBETWEEN(70,130)/100*Tabla1[[#This Row],[Valor Meta 2019]]</f>
        <v>25820</v>
      </c>
      <c r="H3541" s="40">
        <f ca="1">RANDBETWEEN(70,120)/100*Tabla1[[#This Row],[Valor Real 2019]]</f>
        <v>25045.399999999998</v>
      </c>
    </row>
    <row r="3542" spans="2:8" x14ac:dyDescent="0.25">
      <c r="B3542" s="33" t="s">
        <v>1</v>
      </c>
      <c r="C3542" s="36" t="str">
        <f ca="1">VLOOKUP(Tabla1[[#This Row],[Cuenta]],TABLAS!$C:$D,2,0)</f>
        <v>SERVICIOS DE TERCEROS</v>
      </c>
      <c r="D3542" s="33" t="s">
        <v>38</v>
      </c>
      <c r="E3542" s="39" t="str">
        <f ca="1">VLOOKUP(RANDBETWEEN(1,65),TABLAS!$B$4:$D$68,2,0)</f>
        <v>Courier</v>
      </c>
      <c r="F3542" s="41">
        <f t="shared" ca="1" si="55"/>
        <v>16171</v>
      </c>
      <c r="G3542" s="41">
        <f ca="1">RANDBETWEEN(70,130)/100*Tabla1[[#This Row],[Valor Meta 2019]]</f>
        <v>12936.800000000001</v>
      </c>
      <c r="H3542" s="40">
        <f ca="1">RANDBETWEEN(70,120)/100*Tabla1[[#This Row],[Valor Real 2019]]</f>
        <v>14747.951999999999</v>
      </c>
    </row>
    <row r="3543" spans="2:8" x14ac:dyDescent="0.25">
      <c r="B3543" s="33" t="s">
        <v>1</v>
      </c>
      <c r="C3543" s="36" t="str">
        <f ca="1">VLOOKUP(Tabla1[[#This Row],[Cuenta]],TABLAS!$C:$D,2,0)</f>
        <v>DEPRECIACIÓN, MAQ Y EQUIPOS</v>
      </c>
      <c r="D3543" s="33" t="s">
        <v>38</v>
      </c>
      <c r="E3543" s="39" t="str">
        <f ca="1">VLOOKUP(RANDBETWEEN(1,65),TABLAS!$B$4:$D$68,2,0)</f>
        <v>Dperec.Muebles y enseres Costo</v>
      </c>
      <c r="F3543" s="41">
        <f t="shared" ca="1" si="55"/>
        <v>25405</v>
      </c>
      <c r="G3543" s="41">
        <f ca="1">RANDBETWEEN(70,130)/100*Tabla1[[#This Row],[Valor Meta 2019]]</f>
        <v>32010.3</v>
      </c>
      <c r="H3543" s="40">
        <f ca="1">RANDBETWEEN(70,120)/100*Tabla1[[#This Row],[Valor Real 2019]]</f>
        <v>28489.167000000001</v>
      </c>
    </row>
    <row r="3544" spans="2:8" x14ac:dyDescent="0.25">
      <c r="B3544" s="33" t="s">
        <v>1</v>
      </c>
      <c r="C3544" s="36" t="str">
        <f ca="1">VLOOKUP(Tabla1[[#This Row],[Cuenta]],TABLAS!$C:$D,2,0)</f>
        <v>DEPRECIACIÓN, MAQ Y EQUIPOS</v>
      </c>
      <c r="D3544" s="33" t="s">
        <v>38</v>
      </c>
      <c r="E3544" s="39" t="str">
        <f ca="1">VLOOKUP(RANDBETWEEN(1,65),TABLAS!$B$4:$D$68,2,0)</f>
        <v>Deprec.Equipo de transporte leasing</v>
      </c>
      <c r="F3544" s="41">
        <f t="shared" ca="1" si="55"/>
        <v>13777</v>
      </c>
      <c r="G3544" s="41">
        <f ca="1">RANDBETWEEN(70,130)/100*Tabla1[[#This Row],[Valor Meta 2019]]</f>
        <v>10608.29</v>
      </c>
      <c r="H3544" s="40">
        <f ca="1">RANDBETWEEN(70,120)/100*Tabla1[[#This Row],[Valor Real 2019]]</f>
        <v>9123.1293999999998</v>
      </c>
    </row>
    <row r="3545" spans="2:8" x14ac:dyDescent="0.25">
      <c r="B3545" s="33" t="s">
        <v>1</v>
      </c>
      <c r="C3545" s="36" t="str">
        <f ca="1">VLOOKUP(Tabla1[[#This Row],[Cuenta]],TABLAS!$C:$D,2,0)</f>
        <v>SERVICIOS DE TERCEROS</v>
      </c>
      <c r="D3545" s="33" t="s">
        <v>38</v>
      </c>
      <c r="E3545" s="39" t="str">
        <f ca="1">VLOOKUP(RANDBETWEEN(1,65),TABLAS!$B$4:$D$68,2,0)</f>
        <v>Limpieza</v>
      </c>
      <c r="F3545" s="41">
        <f t="shared" ca="1" si="55"/>
        <v>21919</v>
      </c>
      <c r="G3545" s="41">
        <f ca="1">RANDBETWEEN(70,130)/100*Tabla1[[#This Row],[Valor Meta 2019]]</f>
        <v>27398.75</v>
      </c>
      <c r="H3545" s="40">
        <f ca="1">RANDBETWEEN(70,120)/100*Tabla1[[#This Row],[Valor Real 2019]]</f>
        <v>26302.799999999999</v>
      </c>
    </row>
    <row r="3546" spans="2:8" x14ac:dyDescent="0.25">
      <c r="B3546" s="33" t="s">
        <v>1</v>
      </c>
      <c r="C3546" s="36" t="str">
        <f ca="1">VLOOKUP(Tabla1[[#This Row],[Cuenta]],TABLAS!$C:$D,2,0)</f>
        <v>SERVICIOS DE TERCEROS</v>
      </c>
      <c r="D3546" s="33" t="s">
        <v>39</v>
      </c>
      <c r="E3546" s="39" t="str">
        <f ca="1">VLOOKUP(RANDBETWEEN(1,65),TABLAS!$B$4:$D$68,2,0)</f>
        <v>Energia Electrica</v>
      </c>
      <c r="F3546" s="41">
        <f t="shared" ca="1" si="55"/>
        <v>28799</v>
      </c>
      <c r="G3546" s="41">
        <f ca="1">RANDBETWEEN(70,130)/100*Tabla1[[#This Row],[Valor Meta 2019]]</f>
        <v>26495.08</v>
      </c>
      <c r="H3546" s="40">
        <f ca="1">RANDBETWEEN(70,120)/100*Tabla1[[#This Row],[Valor Real 2019]]</f>
        <v>21725.9656</v>
      </c>
    </row>
    <row r="3547" spans="2:8" x14ac:dyDescent="0.25">
      <c r="B3547" s="33" t="s">
        <v>1</v>
      </c>
      <c r="C3547" s="36" t="str">
        <f ca="1">VLOOKUP(Tabla1[[#This Row],[Cuenta]],TABLAS!$C:$D,2,0)</f>
        <v>PERSONAL</v>
      </c>
      <c r="D3547" s="33" t="s">
        <v>39</v>
      </c>
      <c r="E3547" s="39" t="str">
        <f ca="1">VLOOKUP(RANDBETWEEN(1,65),TABLAS!$B$4:$D$68,2,0)</f>
        <v>Uniformes</v>
      </c>
      <c r="F3547" s="41">
        <f t="shared" ca="1" si="55"/>
        <v>26990</v>
      </c>
      <c r="G3547" s="41">
        <f ca="1">RANDBETWEEN(70,130)/100*Tabla1[[#This Row],[Valor Meta 2019]]</f>
        <v>32657.899999999998</v>
      </c>
      <c r="H3547" s="40">
        <f ca="1">RANDBETWEEN(70,120)/100*Tabla1[[#This Row],[Valor Real 2019]]</f>
        <v>35923.69</v>
      </c>
    </row>
    <row r="3548" spans="2:8" x14ac:dyDescent="0.25">
      <c r="B3548" s="33" t="s">
        <v>1</v>
      </c>
      <c r="C3548" s="36" t="str">
        <f ca="1">VLOOKUP(Tabla1[[#This Row],[Cuenta]],TABLAS!$C:$D,2,0)</f>
        <v>PERSONAL</v>
      </c>
      <c r="D3548" s="33" t="s">
        <v>39</v>
      </c>
      <c r="E3548" s="39" t="str">
        <f ca="1">VLOOKUP(RANDBETWEEN(1,65),TABLAS!$B$4:$D$68,2,0)</f>
        <v>Indemnizacion Despido Arbitrario</v>
      </c>
      <c r="F3548" s="41">
        <f t="shared" ca="1" si="55"/>
        <v>13833</v>
      </c>
      <c r="G3548" s="41">
        <f ca="1">RANDBETWEEN(70,130)/100*Tabla1[[#This Row],[Valor Meta 2019]]</f>
        <v>13833</v>
      </c>
      <c r="H3548" s="40">
        <f ca="1">RANDBETWEEN(70,120)/100*Tabla1[[#This Row],[Valor Real 2019]]</f>
        <v>13833</v>
      </c>
    </row>
    <row r="3549" spans="2:8" x14ac:dyDescent="0.25">
      <c r="B3549" s="33" t="s">
        <v>1</v>
      </c>
      <c r="C3549" s="36" t="str">
        <f ca="1">VLOOKUP(Tabla1[[#This Row],[Cuenta]],TABLAS!$C:$D,2,0)</f>
        <v>PERSONAL</v>
      </c>
      <c r="D3549" s="33" t="s">
        <v>39</v>
      </c>
      <c r="E3549" s="39" t="str">
        <f ca="1">VLOOKUP(RANDBETWEEN(1,65),TABLAS!$B$4:$D$68,2,0)</f>
        <v>Movilidad y/o servicio de Transporte</v>
      </c>
      <c r="F3549" s="41">
        <f t="shared" ca="1" si="55"/>
        <v>21792</v>
      </c>
      <c r="G3549" s="41">
        <f ca="1">RANDBETWEEN(70,130)/100*Tabla1[[#This Row],[Valor Meta 2019]]</f>
        <v>15690.24</v>
      </c>
      <c r="H3549" s="40">
        <f ca="1">RANDBETWEEN(70,120)/100*Tabla1[[#This Row],[Valor Real 2019]]</f>
        <v>11610.777599999999</v>
      </c>
    </row>
    <row r="3550" spans="2:8" x14ac:dyDescent="0.25">
      <c r="B3550" s="33" t="s">
        <v>1</v>
      </c>
      <c r="C3550" s="36" t="str">
        <f ca="1">VLOOKUP(Tabla1[[#This Row],[Cuenta]],TABLAS!$C:$D,2,0)</f>
        <v>PERSONAL</v>
      </c>
      <c r="D3550" s="33" t="s">
        <v>39</v>
      </c>
      <c r="E3550" s="39" t="str">
        <f ca="1">VLOOKUP(RANDBETWEEN(1,65),TABLAS!$B$4:$D$68,2,0)</f>
        <v>Tickets de alimentos</v>
      </c>
      <c r="F3550" s="41">
        <f t="shared" ca="1" si="55"/>
        <v>17963</v>
      </c>
      <c r="G3550" s="41">
        <f ca="1">RANDBETWEEN(70,130)/100*Tabla1[[#This Row],[Valor Meta 2019]]</f>
        <v>12933.359999999999</v>
      </c>
      <c r="H3550" s="40">
        <f ca="1">RANDBETWEEN(70,120)/100*Tabla1[[#This Row],[Valor Real 2019]]</f>
        <v>14614.696799999998</v>
      </c>
    </row>
    <row r="3551" spans="2:8" x14ac:dyDescent="0.25">
      <c r="B3551" s="33" t="s">
        <v>1</v>
      </c>
      <c r="C3551" s="36" t="str">
        <f ca="1">VLOOKUP(Tabla1[[#This Row],[Cuenta]],TABLAS!$C:$D,2,0)</f>
        <v>GESTIÓN</v>
      </c>
      <c r="D3551" s="33" t="s">
        <v>39</v>
      </c>
      <c r="E3551" s="39" t="str">
        <f ca="1">VLOOKUP(RANDBETWEEN(1,65),TABLAS!$B$4:$D$68,2,0)</f>
        <v>Costo neto enajenaci¾n</v>
      </c>
      <c r="F3551" s="41">
        <f t="shared" ca="1" si="55"/>
        <v>24702</v>
      </c>
      <c r="G3551" s="41">
        <f ca="1">RANDBETWEEN(70,130)/100*Tabla1[[#This Row],[Valor Meta 2019]]</f>
        <v>31618.560000000001</v>
      </c>
      <c r="H3551" s="40">
        <f ca="1">RANDBETWEEN(70,120)/100*Tabla1[[#This Row],[Valor Real 2019]]</f>
        <v>32883.3024</v>
      </c>
    </row>
    <row r="3552" spans="2:8" x14ac:dyDescent="0.25">
      <c r="B3552" s="33" t="s">
        <v>1</v>
      </c>
      <c r="C3552" s="36" t="str">
        <f ca="1">VLOOKUP(Tabla1[[#This Row],[Cuenta]],TABLAS!$C:$D,2,0)</f>
        <v>SERVICIOS DE TERCEROS</v>
      </c>
      <c r="D3552" s="33" t="s">
        <v>39</v>
      </c>
      <c r="E3552" s="39" t="str">
        <f ca="1">VLOOKUP(RANDBETWEEN(1,65),TABLAS!$B$4:$D$68,2,0)</f>
        <v>Gastos por almacenaje y/o embalaje</v>
      </c>
      <c r="F3552" s="41">
        <f t="shared" ca="1" si="55"/>
        <v>11771</v>
      </c>
      <c r="G3552" s="41">
        <f ca="1">RANDBETWEEN(70,130)/100*Tabla1[[#This Row],[Valor Meta 2019]]</f>
        <v>11535.58</v>
      </c>
      <c r="H3552" s="40">
        <f ca="1">RANDBETWEEN(70,120)/100*Tabla1[[#This Row],[Valor Real 2019]]</f>
        <v>13611.984399999999</v>
      </c>
    </row>
    <row r="3553" spans="2:8" x14ac:dyDescent="0.25">
      <c r="B3553" s="33" t="s">
        <v>1</v>
      </c>
      <c r="C3553" s="36" t="str">
        <f ca="1">VLOOKUP(Tabla1[[#This Row],[Cuenta]],TABLAS!$C:$D,2,0)</f>
        <v>SERVICIOS DE TERCEROS</v>
      </c>
      <c r="D3553" s="33" t="s">
        <v>39</v>
      </c>
      <c r="E3553" s="39" t="str">
        <f ca="1">VLOOKUP(RANDBETWEEN(1,65),TABLAS!$B$4:$D$68,2,0)</f>
        <v>Vigilancia</v>
      </c>
      <c r="F3553" s="41">
        <f t="shared" ca="1" si="55"/>
        <v>8357</v>
      </c>
      <c r="G3553" s="41">
        <f ca="1">RANDBETWEEN(70,130)/100*Tabla1[[#This Row],[Valor Meta 2019]]</f>
        <v>10696.960000000001</v>
      </c>
      <c r="H3553" s="40">
        <f ca="1">RANDBETWEEN(70,120)/100*Tabla1[[#This Row],[Valor Real 2019]]</f>
        <v>8557.5680000000011</v>
      </c>
    </row>
    <row r="3554" spans="2:8" x14ac:dyDescent="0.25">
      <c r="B3554" s="33" t="s">
        <v>1</v>
      </c>
      <c r="C3554" s="36" t="str">
        <f ca="1">VLOOKUP(Tabla1[[#This Row],[Cuenta]],TABLAS!$C:$D,2,0)</f>
        <v>PERSONAL</v>
      </c>
      <c r="D3554" s="33" t="s">
        <v>39</v>
      </c>
      <c r="E3554" s="39" t="str">
        <f ca="1">VLOOKUP(RANDBETWEEN(1,65),TABLAS!$B$4:$D$68,2,0)</f>
        <v>Seguro de vida</v>
      </c>
      <c r="F3554" s="41">
        <f t="shared" ca="1" si="55"/>
        <v>9480</v>
      </c>
      <c r="G3554" s="41">
        <f ca="1">RANDBETWEEN(70,130)/100*Tabla1[[#This Row],[Valor Meta 2019]]</f>
        <v>8721.6</v>
      </c>
      <c r="H3554" s="40">
        <f ca="1">RANDBETWEEN(70,120)/100*Tabla1[[#This Row],[Valor Real 2019]]</f>
        <v>7151.7119999999995</v>
      </c>
    </row>
    <row r="3555" spans="2:8" x14ac:dyDescent="0.25">
      <c r="B3555" s="33" t="s">
        <v>1</v>
      </c>
      <c r="C3555" s="36" t="str">
        <f ca="1">VLOOKUP(Tabla1[[#This Row],[Cuenta]],TABLAS!$C:$D,2,0)</f>
        <v>PERSONAL</v>
      </c>
      <c r="D3555" s="33" t="s">
        <v>39</v>
      </c>
      <c r="E3555" s="39" t="str">
        <f ca="1">VLOOKUP(RANDBETWEEN(1,65),TABLAS!$B$4:$D$68,2,0)</f>
        <v>Descanso medico</v>
      </c>
      <c r="F3555" s="41">
        <f t="shared" ca="1" si="55"/>
        <v>24650</v>
      </c>
      <c r="G3555" s="41">
        <f ca="1">RANDBETWEEN(70,130)/100*Tabla1[[#This Row],[Valor Meta 2019]]</f>
        <v>32045</v>
      </c>
      <c r="H3555" s="40">
        <f ca="1">RANDBETWEEN(70,120)/100*Tabla1[[#This Row],[Valor Real 2019]]</f>
        <v>24995.100000000002</v>
      </c>
    </row>
    <row r="3556" spans="2:8" x14ac:dyDescent="0.25">
      <c r="B3556" s="33" t="s">
        <v>1</v>
      </c>
      <c r="C3556" s="36" t="str">
        <f ca="1">VLOOKUP(Tabla1[[#This Row],[Cuenta]],TABLAS!$C:$D,2,0)</f>
        <v>GESTIÓN</v>
      </c>
      <c r="D3556" s="33" t="s">
        <v>39</v>
      </c>
      <c r="E3556" s="39" t="str">
        <f ca="1">VLOOKUP(RANDBETWEEN(1,65),TABLAS!$B$4:$D$68,2,0)</f>
        <v>Combustible</v>
      </c>
      <c r="F3556" s="41">
        <f t="shared" ca="1" si="55"/>
        <v>15427</v>
      </c>
      <c r="G3556" s="41">
        <f ca="1">RANDBETWEEN(70,130)/100*Tabla1[[#This Row],[Valor Meta 2019]]</f>
        <v>18049.59</v>
      </c>
      <c r="H3556" s="40">
        <f ca="1">RANDBETWEEN(70,120)/100*Tabla1[[#This Row],[Valor Real 2019]]</f>
        <v>12995.7048</v>
      </c>
    </row>
    <row r="3557" spans="2:8" x14ac:dyDescent="0.25">
      <c r="B3557" s="33" t="s">
        <v>1</v>
      </c>
      <c r="C3557" s="36" t="str">
        <f ca="1">VLOOKUP(Tabla1[[#This Row],[Cuenta]],TABLAS!$C:$D,2,0)</f>
        <v>PERSONAL</v>
      </c>
      <c r="D3557" s="33" t="s">
        <v>39</v>
      </c>
      <c r="E3557" s="39" t="str">
        <f ca="1">VLOOKUP(RANDBETWEEN(1,65),TABLAS!$B$4:$D$68,2,0)</f>
        <v>Vacaciones</v>
      </c>
      <c r="F3557" s="41">
        <f t="shared" ca="1" si="55"/>
        <v>25367</v>
      </c>
      <c r="G3557" s="41">
        <f ca="1">RANDBETWEEN(70,130)/100*Tabla1[[#This Row],[Valor Meta 2019]]</f>
        <v>23591.31</v>
      </c>
      <c r="H3557" s="40">
        <f ca="1">RANDBETWEEN(70,120)/100*Tabla1[[#This Row],[Valor Real 2019]]</f>
        <v>27601.832699999999</v>
      </c>
    </row>
    <row r="3558" spans="2:8" x14ac:dyDescent="0.25">
      <c r="B3558" s="33" t="s">
        <v>1</v>
      </c>
      <c r="C3558" s="36" t="str">
        <f ca="1">VLOOKUP(Tabla1[[#This Row],[Cuenta]],TABLAS!$C:$D,2,0)</f>
        <v>PERSONAL</v>
      </c>
      <c r="D3558" s="33" t="s">
        <v>39</v>
      </c>
      <c r="E3558" s="39" t="str">
        <f ca="1">VLOOKUP(RANDBETWEEN(1,65),TABLAS!$B$4:$D$68,2,0)</f>
        <v>Seguro de vida</v>
      </c>
      <c r="F3558" s="41">
        <f t="shared" ca="1" si="55"/>
        <v>27437</v>
      </c>
      <c r="G3558" s="41">
        <f ca="1">RANDBETWEEN(70,130)/100*Tabla1[[#This Row],[Valor Meta 2019]]</f>
        <v>35668.1</v>
      </c>
      <c r="H3558" s="40">
        <f ca="1">RANDBETWEEN(70,120)/100*Tabla1[[#This Row],[Valor Real 2019]]</f>
        <v>34954.737999999998</v>
      </c>
    </row>
    <row r="3559" spans="2:8" x14ac:dyDescent="0.25">
      <c r="B3559" s="33" t="s">
        <v>1</v>
      </c>
      <c r="C3559" s="36" t="str">
        <f ca="1">VLOOKUP(Tabla1[[#This Row],[Cuenta]],TABLAS!$C:$D,2,0)</f>
        <v>DEPRECIACIÓN, MAQ Y EQUIPOS</v>
      </c>
      <c r="D3559" s="33" t="s">
        <v>39</v>
      </c>
      <c r="E3559" s="39" t="str">
        <f ca="1">VLOOKUP(RANDBETWEEN(1,65),TABLAS!$B$4:$D$68,2,0)</f>
        <v>Perdida medicion activos-MercaderÝa Difer.inventar</v>
      </c>
      <c r="F3559" s="41">
        <f t="shared" ca="1" si="55"/>
        <v>12827</v>
      </c>
      <c r="G3559" s="41">
        <f ca="1">RANDBETWEEN(70,130)/100*Tabla1[[#This Row],[Valor Meta 2019]]</f>
        <v>11672.57</v>
      </c>
      <c r="H3559" s="40">
        <f ca="1">RANDBETWEEN(70,120)/100*Tabla1[[#This Row],[Valor Real 2019]]</f>
        <v>10271.8616</v>
      </c>
    </row>
    <row r="3560" spans="2:8" x14ac:dyDescent="0.25">
      <c r="B3560" s="33" t="s">
        <v>1</v>
      </c>
      <c r="C3560" s="36" t="str">
        <f ca="1">VLOOKUP(Tabla1[[#This Row],[Cuenta]],TABLAS!$C:$D,2,0)</f>
        <v>DEPRECIACIÓN, MAQ Y EQUIPOS</v>
      </c>
      <c r="D3560" s="33" t="s">
        <v>40</v>
      </c>
      <c r="E3560" s="39" t="str">
        <f ca="1">VLOOKUP(RANDBETWEEN(1,65),TABLAS!$B$4:$D$68,2,0)</f>
        <v>Deprec. Edificaciones leasing</v>
      </c>
      <c r="F3560" s="41">
        <f t="shared" ca="1" si="55"/>
        <v>13705</v>
      </c>
      <c r="G3560" s="41">
        <f ca="1">RANDBETWEEN(70,130)/100*Tabla1[[#This Row],[Valor Meta 2019]]</f>
        <v>13156.8</v>
      </c>
      <c r="H3560" s="40">
        <f ca="1">RANDBETWEEN(70,120)/100*Tabla1[[#This Row],[Valor Real 2019]]</f>
        <v>10262.304</v>
      </c>
    </row>
    <row r="3561" spans="2:8" x14ac:dyDescent="0.25">
      <c r="B3561" s="33" t="s">
        <v>1</v>
      </c>
      <c r="C3561" s="36" t="str">
        <f ca="1">VLOOKUP(Tabla1[[#This Row],[Cuenta]],TABLAS!$C:$D,2,0)</f>
        <v>PERSONAL</v>
      </c>
      <c r="D3561" s="33" t="s">
        <v>40</v>
      </c>
      <c r="E3561" s="39" t="str">
        <f ca="1">VLOOKUP(RANDBETWEEN(1,65),TABLAS!$B$4:$D$68,2,0)</f>
        <v>Vacaciones</v>
      </c>
      <c r="F3561" s="41">
        <f t="shared" ca="1" si="55"/>
        <v>8486</v>
      </c>
      <c r="G3561" s="41">
        <f ca="1">RANDBETWEEN(70,130)/100*Tabla1[[#This Row],[Valor Meta 2019]]</f>
        <v>6194.78</v>
      </c>
      <c r="H3561" s="40">
        <f ca="1">RANDBETWEEN(70,120)/100*Tabla1[[#This Row],[Valor Real 2019]]</f>
        <v>5885.0409999999993</v>
      </c>
    </row>
    <row r="3562" spans="2:8" x14ac:dyDescent="0.25">
      <c r="B3562" s="33" t="s">
        <v>1</v>
      </c>
      <c r="C3562" s="36" t="str">
        <f ca="1">VLOOKUP(Tabla1[[#This Row],[Cuenta]],TABLAS!$C:$D,2,0)</f>
        <v>PERSONAL</v>
      </c>
      <c r="D3562" s="33" t="s">
        <v>40</v>
      </c>
      <c r="E3562" s="39" t="str">
        <f ca="1">VLOOKUP(RANDBETWEEN(1,65),TABLAS!$B$4:$D$68,2,0)</f>
        <v>Movilidad y/o servicio de Transporte</v>
      </c>
      <c r="F3562" s="41">
        <f t="shared" ca="1" si="55"/>
        <v>29766</v>
      </c>
      <c r="G3562" s="41">
        <f ca="1">RANDBETWEEN(70,130)/100*Tabla1[[#This Row],[Valor Meta 2019]]</f>
        <v>22324.5</v>
      </c>
      <c r="H3562" s="40">
        <f ca="1">RANDBETWEEN(70,120)/100*Tabla1[[#This Row],[Valor Real 2019]]</f>
        <v>16520.13</v>
      </c>
    </row>
    <row r="3563" spans="2:8" x14ac:dyDescent="0.25">
      <c r="B3563" s="33" t="s">
        <v>1</v>
      </c>
      <c r="C3563" s="36" t="str">
        <f ca="1">VLOOKUP(Tabla1[[#This Row],[Cuenta]],TABLAS!$C:$D,2,0)</f>
        <v>PERSONAL</v>
      </c>
      <c r="D3563" s="33" t="s">
        <v>40</v>
      </c>
      <c r="E3563" s="39" t="str">
        <f ca="1">VLOOKUP(RANDBETWEEN(1,65),TABLAS!$B$4:$D$68,2,0)</f>
        <v>Consumos</v>
      </c>
      <c r="F3563" s="41">
        <f t="shared" ca="1" si="55"/>
        <v>10845</v>
      </c>
      <c r="G3563" s="41">
        <f ca="1">RANDBETWEEN(70,130)/100*Tabla1[[#This Row],[Valor Meta 2019]]</f>
        <v>8892.9</v>
      </c>
      <c r="H3563" s="40">
        <f ca="1">RANDBETWEEN(70,120)/100*Tabla1[[#This Row],[Valor Real 2019]]</f>
        <v>9960.0480000000007</v>
      </c>
    </row>
    <row r="3564" spans="2:8" x14ac:dyDescent="0.25">
      <c r="B3564" s="33" t="s">
        <v>1</v>
      </c>
      <c r="C3564" s="36" t="str">
        <f ca="1">VLOOKUP(Tabla1[[#This Row],[Cuenta]],TABLAS!$C:$D,2,0)</f>
        <v>DEPRECIACIÓN, MAQ Y EQUIPOS</v>
      </c>
      <c r="D3564" s="33" t="s">
        <v>40</v>
      </c>
      <c r="E3564" s="39" t="str">
        <f ca="1">VLOOKUP(RANDBETWEEN(1,65),TABLAS!$B$4:$D$68,2,0)</f>
        <v>Deprec.Equipo de transporte leasing</v>
      </c>
      <c r="F3564" s="41">
        <f t="shared" ca="1" si="55"/>
        <v>9005</v>
      </c>
      <c r="G3564" s="41">
        <f ca="1">RANDBETWEEN(70,130)/100*Tabla1[[#This Row],[Valor Meta 2019]]</f>
        <v>9545.3000000000011</v>
      </c>
      <c r="H3564" s="40">
        <f ca="1">RANDBETWEEN(70,120)/100*Tabla1[[#This Row],[Valor Real 2019]]</f>
        <v>6872.6160000000009</v>
      </c>
    </row>
    <row r="3565" spans="2:8" x14ac:dyDescent="0.25">
      <c r="B3565" s="33" t="s">
        <v>1</v>
      </c>
      <c r="C3565" s="36" t="str">
        <f ca="1">VLOOKUP(Tabla1[[#This Row],[Cuenta]],TABLAS!$C:$D,2,0)</f>
        <v>PERSONAL</v>
      </c>
      <c r="D3565" s="33" t="s">
        <v>40</v>
      </c>
      <c r="E3565" s="39" t="str">
        <f ca="1">VLOOKUP(RANDBETWEEN(1,65),TABLAS!$B$4:$D$68,2,0)</f>
        <v>Gratificaciones Extraordinarias Empleados</v>
      </c>
      <c r="F3565" s="41">
        <f t="shared" ca="1" si="55"/>
        <v>18146</v>
      </c>
      <c r="G3565" s="41">
        <f ca="1">RANDBETWEEN(70,130)/100*Tabla1[[#This Row],[Valor Meta 2019]]</f>
        <v>13609.5</v>
      </c>
      <c r="H3565" s="40">
        <f ca="1">RANDBETWEEN(70,120)/100*Tabla1[[#This Row],[Valor Real 2019]]</f>
        <v>15378.734999999999</v>
      </c>
    </row>
    <row r="3566" spans="2:8" x14ac:dyDescent="0.25">
      <c r="B3566" s="33" t="s">
        <v>1</v>
      </c>
      <c r="C3566" s="36" t="str">
        <f ca="1">VLOOKUP(Tabla1[[#This Row],[Cuenta]],TABLAS!$C:$D,2,0)</f>
        <v>SERVICIOS DE TERCEROS</v>
      </c>
      <c r="D3566" s="33" t="s">
        <v>40</v>
      </c>
      <c r="E3566" s="39" t="str">
        <f ca="1">VLOOKUP(RANDBETWEEN(1,65),TABLAS!$B$4:$D$68,2,0)</f>
        <v>Gasto de viaje</v>
      </c>
      <c r="F3566" s="41">
        <f t="shared" ca="1" si="55"/>
        <v>23957</v>
      </c>
      <c r="G3566" s="41">
        <f ca="1">RANDBETWEEN(70,130)/100*Tabla1[[#This Row],[Valor Meta 2019]]</f>
        <v>19884.309999999998</v>
      </c>
      <c r="H3566" s="40">
        <f ca="1">RANDBETWEEN(70,120)/100*Tabla1[[#This Row],[Valor Real 2019]]</f>
        <v>20083.1531</v>
      </c>
    </row>
    <row r="3567" spans="2:8" x14ac:dyDescent="0.25">
      <c r="B3567" s="33" t="s">
        <v>1</v>
      </c>
      <c r="C3567" s="36" t="str">
        <f ca="1">VLOOKUP(Tabla1[[#This Row],[Cuenta]],TABLAS!$C:$D,2,0)</f>
        <v>SERVICIOS DE TERCEROS</v>
      </c>
      <c r="D3567" s="33" t="s">
        <v>40</v>
      </c>
      <c r="E3567" s="39" t="str">
        <f ca="1">VLOOKUP(RANDBETWEEN(1,65),TABLAS!$B$4:$D$68,2,0)</f>
        <v>Gtos.reclamos de clientes</v>
      </c>
      <c r="F3567" s="41">
        <f t="shared" ca="1" si="55"/>
        <v>12749</v>
      </c>
      <c r="G3567" s="41">
        <f ca="1">RANDBETWEEN(70,130)/100*Tabla1[[#This Row],[Valor Meta 2019]]</f>
        <v>13768.92</v>
      </c>
      <c r="H3567" s="40">
        <f ca="1">RANDBETWEEN(70,120)/100*Tabla1[[#This Row],[Valor Real 2019]]</f>
        <v>11290.5144</v>
      </c>
    </row>
    <row r="3568" spans="2:8" x14ac:dyDescent="0.25">
      <c r="B3568" s="33" t="s">
        <v>1</v>
      </c>
      <c r="C3568" s="36" t="str">
        <f ca="1">VLOOKUP(Tabla1[[#This Row],[Cuenta]],TABLAS!$C:$D,2,0)</f>
        <v>PERSONAL</v>
      </c>
      <c r="D3568" s="33" t="s">
        <v>41</v>
      </c>
      <c r="E3568" s="39" t="str">
        <f ca="1">VLOOKUP(RANDBETWEEN(1,65),TABLAS!$B$4:$D$68,2,0)</f>
        <v>Seguro de vida</v>
      </c>
      <c r="F3568" s="41">
        <f t="shared" ca="1" si="55"/>
        <v>27148</v>
      </c>
      <c r="G3568" s="41">
        <f ca="1">RANDBETWEEN(70,130)/100*Tabla1[[#This Row],[Valor Meta 2019]]</f>
        <v>30948.719999999998</v>
      </c>
      <c r="H3568" s="40">
        <f ca="1">RANDBETWEEN(70,120)/100*Tabla1[[#This Row],[Valor Real 2019]]</f>
        <v>23211.539999999997</v>
      </c>
    </row>
    <row r="3569" spans="2:8" x14ac:dyDescent="0.25">
      <c r="B3569" s="33" t="s">
        <v>1</v>
      </c>
      <c r="C3569" s="36" t="str">
        <f ca="1">VLOOKUP(Tabla1[[#This Row],[Cuenta]],TABLAS!$C:$D,2,0)</f>
        <v>SERVICIOS DE TERCEROS</v>
      </c>
      <c r="D3569" s="33" t="s">
        <v>41</v>
      </c>
      <c r="E3569" s="39" t="str">
        <f ca="1">VLOOKUP(RANDBETWEEN(1,65),TABLAS!$B$4:$D$68,2,0)</f>
        <v>Estibas</v>
      </c>
      <c r="F3569" s="41">
        <f t="shared" ca="1" si="55"/>
        <v>10330</v>
      </c>
      <c r="G3569" s="41">
        <f ca="1">RANDBETWEEN(70,130)/100*Tabla1[[#This Row],[Valor Meta 2019]]</f>
        <v>11053.1</v>
      </c>
      <c r="H3569" s="40">
        <f ca="1">RANDBETWEEN(70,120)/100*Tabla1[[#This Row],[Valor Real 2019]]</f>
        <v>12268.941000000001</v>
      </c>
    </row>
    <row r="3570" spans="2:8" x14ac:dyDescent="0.25">
      <c r="B3570" s="33" t="s">
        <v>1</v>
      </c>
      <c r="C3570" s="36" t="str">
        <f ca="1">VLOOKUP(Tabla1[[#This Row],[Cuenta]],TABLAS!$C:$D,2,0)</f>
        <v>SERVICIOS DE TERCEROS</v>
      </c>
      <c r="D3570" s="33" t="s">
        <v>41</v>
      </c>
      <c r="E3570" s="39" t="str">
        <f ca="1">VLOOKUP(RANDBETWEEN(1,65),TABLAS!$B$4:$D$68,2,0)</f>
        <v>Courier</v>
      </c>
      <c r="F3570" s="41">
        <f t="shared" ca="1" si="55"/>
        <v>8109</v>
      </c>
      <c r="G3570" s="41">
        <f ca="1">RANDBETWEEN(70,130)/100*Tabla1[[#This Row],[Valor Meta 2019]]</f>
        <v>7217.01</v>
      </c>
      <c r="H3570" s="40">
        <f ca="1">RANDBETWEEN(70,120)/100*Tabla1[[#This Row],[Valor Real 2019]]</f>
        <v>6134.4584999999997</v>
      </c>
    </row>
    <row r="3571" spans="2:8" x14ac:dyDescent="0.25">
      <c r="B3571" s="33" t="s">
        <v>1</v>
      </c>
      <c r="C3571" s="36" t="str">
        <f ca="1">VLOOKUP(Tabla1[[#This Row],[Cuenta]],TABLAS!$C:$D,2,0)</f>
        <v>DEPRECIACIÓN, MAQ Y EQUIPOS</v>
      </c>
      <c r="D3571" s="33" t="s">
        <v>41</v>
      </c>
      <c r="E3571" s="39" t="str">
        <f ca="1">VLOOKUP(RANDBETWEEN(1,65),TABLAS!$B$4:$D$68,2,0)</f>
        <v>Deprec.Equipo de transporte leasing</v>
      </c>
      <c r="F3571" s="41">
        <f t="shared" ca="1" si="55"/>
        <v>15826</v>
      </c>
      <c r="G3571" s="41">
        <f ca="1">RANDBETWEEN(70,130)/100*Tabla1[[#This Row],[Valor Meta 2019]]</f>
        <v>16459.04</v>
      </c>
      <c r="H3571" s="40">
        <f ca="1">RANDBETWEEN(70,120)/100*Tabla1[[#This Row],[Valor Real 2019]]</f>
        <v>19092.486399999998</v>
      </c>
    </row>
    <row r="3572" spans="2:8" x14ac:dyDescent="0.25">
      <c r="B3572" s="33" t="s">
        <v>1</v>
      </c>
      <c r="C3572" s="36" t="str">
        <f ca="1">VLOOKUP(Tabla1[[#This Row],[Cuenta]],TABLAS!$C:$D,2,0)</f>
        <v>GESTIÓN</v>
      </c>
      <c r="D3572" s="33" t="s">
        <v>41</v>
      </c>
      <c r="E3572" s="39" t="str">
        <f ca="1">VLOOKUP(RANDBETWEEN(1,65),TABLAS!$B$4:$D$68,2,0)</f>
        <v>Costo neto enajenaci¾n</v>
      </c>
      <c r="F3572" s="41">
        <f t="shared" ca="1" si="55"/>
        <v>28407</v>
      </c>
      <c r="G3572" s="41">
        <f ca="1">RANDBETWEEN(70,130)/100*Tabla1[[#This Row],[Valor Meta 2019]]</f>
        <v>29827.350000000002</v>
      </c>
      <c r="H3572" s="40">
        <f ca="1">RANDBETWEEN(70,120)/100*Tabla1[[#This Row],[Valor Real 2019]]</f>
        <v>25949.7945</v>
      </c>
    </row>
    <row r="3573" spans="2:8" x14ac:dyDescent="0.25">
      <c r="B3573" s="33" t="s">
        <v>1</v>
      </c>
      <c r="C3573" s="36" t="str">
        <f ca="1">VLOOKUP(Tabla1[[#This Row],[Cuenta]],TABLAS!$C:$D,2,0)</f>
        <v>SERVICIOS DE TERCEROS</v>
      </c>
      <c r="D3573" s="33" t="s">
        <v>41</v>
      </c>
      <c r="E3573" s="39" t="str">
        <f ca="1">VLOOKUP(RANDBETWEEN(1,65),TABLAS!$B$4:$D$68,2,0)</f>
        <v>Courier</v>
      </c>
      <c r="F3573" s="41">
        <f t="shared" ca="1" si="55"/>
        <v>23530</v>
      </c>
      <c r="G3573" s="41">
        <f ca="1">RANDBETWEEN(70,130)/100*Tabla1[[#This Row],[Valor Meta 2019]]</f>
        <v>28941.899999999998</v>
      </c>
      <c r="H3573" s="40">
        <f ca="1">RANDBETWEEN(70,120)/100*Tabla1[[#This Row],[Valor Real 2019]]</f>
        <v>24890.033999999996</v>
      </c>
    </row>
    <row r="3574" spans="2:8" x14ac:dyDescent="0.25">
      <c r="B3574" s="33" t="s">
        <v>1</v>
      </c>
      <c r="C3574" s="36" t="str">
        <f ca="1">VLOOKUP(Tabla1[[#This Row],[Cuenta]],TABLAS!$C:$D,2,0)</f>
        <v>GESTIÓN</v>
      </c>
      <c r="D3574" s="33" t="s">
        <v>42</v>
      </c>
      <c r="E3574" s="39" t="str">
        <f ca="1">VLOOKUP(RANDBETWEEN(1,65),TABLAS!$B$4:$D$68,2,0)</f>
        <v>Sanciones Administra</v>
      </c>
      <c r="F3574" s="41">
        <f t="shared" ca="1" si="55"/>
        <v>28273</v>
      </c>
      <c r="G3574" s="41">
        <f ca="1">RANDBETWEEN(70,130)/100*Tabla1[[#This Row],[Valor Meta 2019]]</f>
        <v>36754.9</v>
      </c>
      <c r="H3574" s="40">
        <f ca="1">RANDBETWEEN(70,120)/100*Tabla1[[#This Row],[Valor Real 2019]]</f>
        <v>28301.273000000001</v>
      </c>
    </row>
    <row r="3575" spans="2:8" x14ac:dyDescent="0.25">
      <c r="B3575" s="33" t="s">
        <v>1</v>
      </c>
      <c r="C3575" s="36" t="str">
        <f ca="1">VLOOKUP(Tabla1[[#This Row],[Cuenta]],TABLAS!$C:$D,2,0)</f>
        <v>DEPRECIACIÓN, MAQ Y EQUIPOS</v>
      </c>
      <c r="D3575" s="33" t="s">
        <v>42</v>
      </c>
      <c r="E3575" s="39" t="str">
        <f ca="1">VLOOKUP(RANDBETWEEN(1,65),TABLAS!$B$4:$D$68,2,0)</f>
        <v>Deprec.Equipo de computo leasing</v>
      </c>
      <c r="F3575" s="41">
        <f t="shared" ca="1" si="55"/>
        <v>10517</v>
      </c>
      <c r="G3575" s="41">
        <f ca="1">RANDBETWEEN(70,130)/100*Tabla1[[#This Row],[Valor Meta 2019]]</f>
        <v>8308.43</v>
      </c>
      <c r="H3575" s="40">
        <f ca="1">RANDBETWEEN(70,120)/100*Tabla1[[#This Row],[Valor Real 2019]]</f>
        <v>9887.0316999999995</v>
      </c>
    </row>
    <row r="3576" spans="2:8" x14ac:dyDescent="0.25">
      <c r="B3576" s="33" t="s">
        <v>1</v>
      </c>
      <c r="C3576" s="36" t="str">
        <f ca="1">VLOOKUP(Tabla1[[#This Row],[Cuenta]],TABLAS!$C:$D,2,0)</f>
        <v>GESTIÓN</v>
      </c>
      <c r="D3576" s="33" t="s">
        <v>42</v>
      </c>
      <c r="E3576" s="39" t="str">
        <f ca="1">VLOOKUP(RANDBETWEEN(1,65),TABLAS!$B$4:$D$68,2,0)</f>
        <v>Suministros diversos</v>
      </c>
      <c r="F3576" s="41">
        <f t="shared" ca="1" si="55"/>
        <v>22101</v>
      </c>
      <c r="G3576" s="41">
        <f ca="1">RANDBETWEEN(70,130)/100*Tabla1[[#This Row],[Valor Meta 2019]]</f>
        <v>24753.120000000003</v>
      </c>
      <c r="H3576" s="40">
        <f ca="1">RANDBETWEEN(70,120)/100*Tabla1[[#This Row],[Valor Real 2019]]</f>
        <v>25248.182400000002</v>
      </c>
    </row>
    <row r="3577" spans="2:8" x14ac:dyDescent="0.25">
      <c r="B3577" s="33" t="s">
        <v>1</v>
      </c>
      <c r="C3577" s="36" t="str">
        <f ca="1">VLOOKUP(Tabla1[[#This Row],[Cuenta]],TABLAS!$C:$D,2,0)</f>
        <v>GESTIÓN</v>
      </c>
      <c r="D3577" s="33" t="s">
        <v>42</v>
      </c>
      <c r="E3577" s="39" t="str">
        <f ca="1">VLOOKUP(RANDBETWEEN(1,65),TABLAS!$B$4:$D$68,2,0)</f>
        <v>Sanciones Administra</v>
      </c>
      <c r="F3577" s="41">
        <f t="shared" ca="1" si="55"/>
        <v>12539</v>
      </c>
      <c r="G3577" s="41">
        <f ca="1">RANDBETWEEN(70,130)/100*Tabla1[[#This Row],[Valor Meta 2019]]</f>
        <v>16300.7</v>
      </c>
      <c r="H3577" s="40">
        <f ca="1">RANDBETWEEN(70,120)/100*Tabla1[[#This Row],[Valor Real 2019]]</f>
        <v>19071.819</v>
      </c>
    </row>
    <row r="3578" spans="2:8" x14ac:dyDescent="0.25">
      <c r="B3578" s="33" t="s">
        <v>1</v>
      </c>
      <c r="C3578" s="36" t="str">
        <f ca="1">VLOOKUP(Tabla1[[#This Row],[Cuenta]],TABLAS!$C:$D,2,0)</f>
        <v>SERVICIOS DE TERCEROS</v>
      </c>
      <c r="D3578" s="33" t="s">
        <v>42</v>
      </c>
      <c r="E3578" s="39" t="str">
        <f ca="1">VLOOKUP(RANDBETWEEN(1,65),TABLAS!$B$4:$D$68,2,0)</f>
        <v>Flete a Provincia</v>
      </c>
      <c r="F3578" s="41">
        <f t="shared" ca="1" si="55"/>
        <v>19243</v>
      </c>
      <c r="G3578" s="41">
        <f ca="1">RANDBETWEEN(70,130)/100*Tabla1[[#This Row],[Valor Meta 2019]]</f>
        <v>20397.580000000002</v>
      </c>
      <c r="H3578" s="40">
        <f ca="1">RANDBETWEEN(70,120)/100*Tabla1[[#This Row],[Valor Real 2019]]</f>
        <v>20805.531600000002</v>
      </c>
    </row>
    <row r="3579" spans="2:8" x14ac:dyDescent="0.25">
      <c r="B3579" s="33" t="s">
        <v>1</v>
      </c>
      <c r="C3579" s="36" t="str">
        <f ca="1">VLOOKUP(Tabla1[[#This Row],[Cuenta]],TABLAS!$C:$D,2,0)</f>
        <v>SERVICIOS DE TERCEROS</v>
      </c>
      <c r="D3579" s="33" t="s">
        <v>42</v>
      </c>
      <c r="E3579" s="39" t="str">
        <f ca="1">VLOOKUP(RANDBETWEEN(1,65),TABLAS!$B$4:$D$68,2,0)</f>
        <v>Limpieza</v>
      </c>
      <c r="F3579" s="41">
        <f t="shared" ca="1" si="55"/>
        <v>24493</v>
      </c>
      <c r="G3579" s="41">
        <f ca="1">RANDBETWEEN(70,130)/100*Tabla1[[#This Row],[Valor Meta 2019]]</f>
        <v>21553.84</v>
      </c>
      <c r="H3579" s="40">
        <f ca="1">RANDBETWEEN(70,120)/100*Tabla1[[#This Row],[Valor Real 2019]]</f>
        <v>20476.147999999997</v>
      </c>
    </row>
    <row r="3580" spans="2:8" x14ac:dyDescent="0.25">
      <c r="B3580" s="33" t="s">
        <v>1</v>
      </c>
      <c r="C3580" s="36" t="str">
        <f ca="1">VLOOKUP(Tabla1[[#This Row],[Cuenta]],TABLAS!$C:$D,2,0)</f>
        <v>DEPRECIACIÓN, MAQ Y EQUIPOS</v>
      </c>
      <c r="D3580" s="33" t="s">
        <v>42</v>
      </c>
      <c r="E3580" s="39" t="str">
        <f ca="1">VLOOKUP(RANDBETWEEN(1,65),TABLAS!$B$4:$D$68,2,0)</f>
        <v>Deprec.Equipo de computo Costo</v>
      </c>
      <c r="F3580" s="41">
        <f t="shared" ca="1" si="55"/>
        <v>12100</v>
      </c>
      <c r="G3580" s="41">
        <f ca="1">RANDBETWEEN(70,130)/100*Tabla1[[#This Row],[Valor Meta 2019]]</f>
        <v>12826</v>
      </c>
      <c r="H3580" s="40">
        <f ca="1">RANDBETWEEN(70,120)/100*Tabla1[[#This Row],[Valor Real 2019]]</f>
        <v>13852.080000000002</v>
      </c>
    </row>
    <row r="3581" spans="2:8" x14ac:dyDescent="0.25">
      <c r="B3581" s="33" t="s">
        <v>1</v>
      </c>
      <c r="C3581" s="36" t="str">
        <f ca="1">VLOOKUP(Tabla1[[#This Row],[Cuenta]],TABLAS!$C:$D,2,0)</f>
        <v>PERSONAL</v>
      </c>
      <c r="D3581" s="33" t="s">
        <v>42</v>
      </c>
      <c r="E3581" s="39" t="str">
        <f ca="1">VLOOKUP(RANDBETWEEN(1,65),TABLAS!$B$4:$D$68,2,0)</f>
        <v>Gratif. Ordinarias Empleados</v>
      </c>
      <c r="F3581" s="41">
        <f t="shared" ca="1" si="55"/>
        <v>21364</v>
      </c>
      <c r="G3581" s="41">
        <f ca="1">RANDBETWEEN(70,130)/100*Tabla1[[#This Row],[Valor Meta 2019]]</f>
        <v>24782.239999999998</v>
      </c>
      <c r="H3581" s="40">
        <f ca="1">RANDBETWEEN(70,120)/100*Tabla1[[#This Row],[Valor Real 2019]]</f>
        <v>19082.324799999999</v>
      </c>
    </row>
    <row r="3582" spans="2:8" x14ac:dyDescent="0.25">
      <c r="B3582" s="33" t="s">
        <v>1</v>
      </c>
      <c r="C3582" s="36" t="str">
        <f ca="1">VLOOKUP(Tabla1[[#This Row],[Cuenta]],TABLAS!$C:$D,2,0)</f>
        <v>DEPRECIACIÓN, MAQ Y EQUIPOS</v>
      </c>
      <c r="D3582" s="33" t="s">
        <v>42</v>
      </c>
      <c r="E3582" s="39" t="str">
        <f ca="1">VLOOKUP(RANDBETWEEN(1,65),TABLAS!$B$4:$D$68,2,0)</f>
        <v>Dperec.Muebles y enseres Costo</v>
      </c>
      <c r="F3582" s="41">
        <f t="shared" ca="1" si="55"/>
        <v>15544</v>
      </c>
      <c r="G3582" s="41">
        <f ca="1">RANDBETWEEN(70,130)/100*Tabla1[[#This Row],[Valor Meta 2019]]</f>
        <v>15233.119999999999</v>
      </c>
      <c r="H3582" s="40">
        <f ca="1">RANDBETWEEN(70,120)/100*Tabla1[[#This Row],[Valor Real 2019]]</f>
        <v>15385.4512</v>
      </c>
    </row>
    <row r="3583" spans="2:8" x14ac:dyDescent="0.25">
      <c r="B3583" s="33" t="s">
        <v>1</v>
      </c>
      <c r="C3583" s="36" t="str">
        <f ca="1">VLOOKUP(Tabla1[[#This Row],[Cuenta]],TABLAS!$C:$D,2,0)</f>
        <v>PERSONAL</v>
      </c>
      <c r="D3583" s="33" t="s">
        <v>42</v>
      </c>
      <c r="E3583" s="39" t="str">
        <f ca="1">VLOOKUP(RANDBETWEEN(1,65),TABLAS!$B$4:$D$68,2,0)</f>
        <v>Gratificaciones Extraordinarias Empleados</v>
      </c>
      <c r="F3583" s="41">
        <f t="shared" ca="1" si="55"/>
        <v>29095</v>
      </c>
      <c r="G3583" s="41">
        <f ca="1">RANDBETWEEN(70,130)/100*Tabla1[[#This Row],[Valor Meta 2019]]</f>
        <v>36659.699999999997</v>
      </c>
      <c r="H3583" s="40">
        <f ca="1">RANDBETWEEN(70,120)/100*Tabla1[[#This Row],[Valor Real 2019]]</f>
        <v>40692.267</v>
      </c>
    </row>
    <row r="3584" spans="2:8" x14ac:dyDescent="0.25">
      <c r="B3584" s="33" t="s">
        <v>1</v>
      </c>
      <c r="C3584" s="36" t="str">
        <f ca="1">VLOOKUP(Tabla1[[#This Row],[Cuenta]],TABLAS!$C:$D,2,0)</f>
        <v>DEPRECIACIÓN, MAQ Y EQUIPOS</v>
      </c>
      <c r="D3584" s="33" t="s">
        <v>42</v>
      </c>
      <c r="E3584" s="39" t="str">
        <f ca="1">VLOOKUP(RANDBETWEEN(1,65),TABLAS!$B$4:$D$68,2,0)</f>
        <v>Dperec.Muebles y enseres Costo</v>
      </c>
      <c r="F3584" s="41">
        <f t="shared" ca="1" si="55"/>
        <v>14478</v>
      </c>
      <c r="G3584" s="41">
        <f ca="1">RANDBETWEEN(70,130)/100*Tabla1[[#This Row],[Valor Meta 2019]]</f>
        <v>14912.34</v>
      </c>
      <c r="H3584" s="40">
        <f ca="1">RANDBETWEEN(70,120)/100*Tabla1[[#This Row],[Valor Real 2019]]</f>
        <v>13122.859200000001</v>
      </c>
    </row>
    <row r="3585" spans="2:8" x14ac:dyDescent="0.25">
      <c r="B3585" s="33" t="s">
        <v>1</v>
      </c>
      <c r="C3585" s="36" t="str">
        <f ca="1">VLOOKUP(Tabla1[[#This Row],[Cuenta]],TABLAS!$C:$D,2,0)</f>
        <v>DEPRECIACIÓN, MAQ Y EQUIPOS</v>
      </c>
      <c r="D3585" s="33" t="s">
        <v>42</v>
      </c>
      <c r="E3585" s="39" t="str">
        <f ca="1">VLOOKUP(RANDBETWEEN(1,65),TABLAS!$B$4:$D$68,2,0)</f>
        <v>Deprec.Maquinarias leasing</v>
      </c>
      <c r="F3585" s="41">
        <f t="shared" ca="1" si="55"/>
        <v>27732</v>
      </c>
      <c r="G3585" s="41">
        <f ca="1">RANDBETWEEN(70,130)/100*Tabla1[[#This Row],[Valor Meta 2019]]</f>
        <v>21353.64</v>
      </c>
      <c r="H3585" s="40">
        <f ca="1">RANDBETWEEN(70,120)/100*Tabla1[[#This Row],[Valor Real 2019]]</f>
        <v>17723.521199999999</v>
      </c>
    </row>
    <row r="3586" spans="2:8" x14ac:dyDescent="0.25">
      <c r="B3586" s="33" t="s">
        <v>1</v>
      </c>
      <c r="C3586" s="36" t="str">
        <f ca="1">VLOOKUP(Tabla1[[#This Row],[Cuenta]],TABLAS!$C:$D,2,0)</f>
        <v>SERVICIOS DE TERCEROS</v>
      </c>
      <c r="D3586" s="33" t="s">
        <v>42</v>
      </c>
      <c r="E3586" s="39" t="str">
        <f ca="1">VLOOKUP(RANDBETWEEN(1,65),TABLAS!$B$4:$D$68,2,0)</f>
        <v>Energia Electrica</v>
      </c>
      <c r="F3586" s="41">
        <f t="shared" ca="1" si="55"/>
        <v>27090</v>
      </c>
      <c r="G3586" s="41">
        <f ca="1">RANDBETWEEN(70,130)/100*Tabla1[[#This Row],[Valor Meta 2019]]</f>
        <v>32778.9</v>
      </c>
      <c r="H3586" s="40">
        <f ca="1">RANDBETWEEN(70,120)/100*Tabla1[[#This Row],[Valor Real 2019]]</f>
        <v>32778.9</v>
      </c>
    </row>
    <row r="3587" spans="2:8" x14ac:dyDescent="0.25">
      <c r="B3587" s="33" t="s">
        <v>1</v>
      </c>
      <c r="C3587" s="36" t="str">
        <f ca="1">VLOOKUP(Tabla1[[#This Row],[Cuenta]],TABLAS!$C:$D,2,0)</f>
        <v>GESTIÓN</v>
      </c>
      <c r="D3587" s="33" t="s">
        <v>42</v>
      </c>
      <c r="E3587" s="39" t="str">
        <f ca="1">VLOOKUP(RANDBETWEEN(1,65),TABLAS!$B$4:$D$68,2,0)</f>
        <v>Suministros diversos</v>
      </c>
      <c r="F3587" s="41">
        <f t="shared" ca="1" si="55"/>
        <v>12452</v>
      </c>
      <c r="G3587" s="41">
        <f ca="1">RANDBETWEEN(70,130)/100*Tabla1[[#This Row],[Valor Meta 2019]]</f>
        <v>11206.800000000001</v>
      </c>
      <c r="H3587" s="40">
        <f ca="1">RANDBETWEEN(70,120)/100*Tabla1[[#This Row],[Valor Real 2019]]</f>
        <v>12215.412000000002</v>
      </c>
    </row>
    <row r="3588" spans="2:8" x14ac:dyDescent="0.25">
      <c r="B3588" s="33" t="s">
        <v>1</v>
      </c>
      <c r="C3588" s="36" t="str">
        <f ca="1">VLOOKUP(Tabla1[[#This Row],[Cuenta]],TABLAS!$C:$D,2,0)</f>
        <v>DEPRECIACIÓN, MAQ Y EQUIPOS</v>
      </c>
      <c r="D3588" s="33" t="s">
        <v>42</v>
      </c>
      <c r="E3588" s="39" t="str">
        <f ca="1">VLOOKUP(RANDBETWEEN(1,65),TABLAS!$B$4:$D$68,2,0)</f>
        <v>Dperec.Muebles y enseres Costo</v>
      </c>
      <c r="F3588" s="41">
        <f t="shared" ca="1" si="55"/>
        <v>20409</v>
      </c>
      <c r="G3588" s="41">
        <f ca="1">RANDBETWEEN(70,130)/100*Tabla1[[#This Row],[Valor Meta 2019]]</f>
        <v>22245.81</v>
      </c>
      <c r="H3588" s="40">
        <f ca="1">RANDBETWEEN(70,120)/100*Tabla1[[#This Row],[Valor Real 2019]]</f>
        <v>18908.9385</v>
      </c>
    </row>
    <row r="3589" spans="2:8" x14ac:dyDescent="0.25">
      <c r="B3589" s="33" t="s">
        <v>1</v>
      </c>
      <c r="C3589" s="36" t="str">
        <f ca="1">VLOOKUP(Tabla1[[#This Row],[Cuenta]],TABLAS!$C:$D,2,0)</f>
        <v>PERSONAL</v>
      </c>
      <c r="D3589" s="33" t="s">
        <v>43</v>
      </c>
      <c r="E3589" s="39" t="str">
        <f ca="1">VLOOKUP(RANDBETWEEN(1,65),TABLAS!$B$4:$D$68,2,0)</f>
        <v>SCTR-Seg complemntario trabajo de riesgo</v>
      </c>
      <c r="F3589" s="41">
        <f t="shared" ca="1" si="55"/>
        <v>13131</v>
      </c>
      <c r="G3589" s="41">
        <f ca="1">RANDBETWEEN(70,130)/100*Tabla1[[#This Row],[Valor Meta 2019]]</f>
        <v>14181.480000000001</v>
      </c>
      <c r="H3589" s="40">
        <f ca="1">RANDBETWEEN(70,120)/100*Tabla1[[#This Row],[Valor Real 2019]]</f>
        <v>17017.776000000002</v>
      </c>
    </row>
    <row r="3590" spans="2:8" x14ac:dyDescent="0.25">
      <c r="B3590" s="33" t="s">
        <v>1</v>
      </c>
      <c r="C3590" s="36" t="str">
        <f ca="1">VLOOKUP(Tabla1[[#This Row],[Cuenta]],TABLAS!$C:$D,2,0)</f>
        <v>SERVICIOS DE TERCEROS</v>
      </c>
      <c r="D3590" s="33" t="s">
        <v>43</v>
      </c>
      <c r="E3590" s="39" t="str">
        <f ca="1">VLOOKUP(RANDBETWEEN(1,65),TABLAS!$B$4:$D$68,2,0)</f>
        <v>Gtos.reclamos de clientes</v>
      </c>
      <c r="F3590" s="41">
        <f t="shared" ref="F3590:F3653" ca="1" si="56">RANDBETWEEN(8000,30000)</f>
        <v>29136</v>
      </c>
      <c r="G3590" s="41">
        <f ca="1">RANDBETWEEN(70,130)/100*Tabla1[[#This Row],[Valor Meta 2019]]</f>
        <v>36711.360000000001</v>
      </c>
      <c r="H3590" s="40">
        <f ca="1">RANDBETWEEN(70,120)/100*Tabla1[[#This Row],[Valor Real 2019]]</f>
        <v>39281.155200000001</v>
      </c>
    </row>
    <row r="3591" spans="2:8" x14ac:dyDescent="0.25">
      <c r="B3591" s="33" t="s">
        <v>1</v>
      </c>
      <c r="C3591" s="36" t="str">
        <f ca="1">VLOOKUP(Tabla1[[#This Row],[Cuenta]],TABLAS!$C:$D,2,0)</f>
        <v>PERSONAL</v>
      </c>
      <c r="D3591" s="33" t="s">
        <v>43</v>
      </c>
      <c r="E3591" s="39" t="str">
        <f ca="1">VLOOKUP(RANDBETWEEN(1,65),TABLAS!$B$4:$D$68,2,0)</f>
        <v>Participacion de utilidades</v>
      </c>
      <c r="F3591" s="41">
        <f t="shared" ca="1" si="56"/>
        <v>19640</v>
      </c>
      <c r="G3591" s="41">
        <f ca="1">RANDBETWEEN(70,130)/100*Tabla1[[#This Row],[Valor Meta 2019]]</f>
        <v>23371.599999999999</v>
      </c>
      <c r="H3591" s="40">
        <f ca="1">RANDBETWEEN(70,120)/100*Tabla1[[#This Row],[Valor Real 2019]]</f>
        <v>20567.007999999998</v>
      </c>
    </row>
    <row r="3592" spans="2:8" x14ac:dyDescent="0.25">
      <c r="B3592" s="33" t="s">
        <v>1</v>
      </c>
      <c r="C3592" s="36" t="str">
        <f ca="1">VLOOKUP(Tabla1[[#This Row],[Cuenta]],TABLAS!$C:$D,2,0)</f>
        <v>SERVICIOS DE TERCEROS</v>
      </c>
      <c r="D3592" s="33" t="s">
        <v>43</v>
      </c>
      <c r="E3592" s="39" t="str">
        <f ca="1">VLOOKUP(RANDBETWEEN(1,65),TABLAS!$B$4:$D$68,2,0)</f>
        <v>Gasto de viaje</v>
      </c>
      <c r="F3592" s="41">
        <f t="shared" ca="1" si="56"/>
        <v>28807</v>
      </c>
      <c r="G3592" s="41">
        <f ca="1">RANDBETWEEN(70,130)/100*Tabla1[[#This Row],[Valor Meta 2019]]</f>
        <v>35720.68</v>
      </c>
      <c r="H3592" s="40">
        <f ca="1">RANDBETWEEN(70,120)/100*Tabla1[[#This Row],[Valor Real 2019]]</f>
        <v>36077.8868</v>
      </c>
    </row>
    <row r="3593" spans="2:8" x14ac:dyDescent="0.25">
      <c r="B3593" s="33" t="s">
        <v>1</v>
      </c>
      <c r="C3593" s="36" t="str">
        <f ca="1">VLOOKUP(Tabla1[[#This Row],[Cuenta]],TABLAS!$C:$D,2,0)</f>
        <v>SERVICIOS DE TERCEROS</v>
      </c>
      <c r="D3593" s="33" t="s">
        <v>43</v>
      </c>
      <c r="E3593" s="39" t="str">
        <f ca="1">VLOOKUP(RANDBETWEEN(1,65),TABLAS!$B$4:$D$68,2,0)</f>
        <v>Consultorias</v>
      </c>
      <c r="F3593" s="41">
        <f t="shared" ca="1" si="56"/>
        <v>28690</v>
      </c>
      <c r="G3593" s="41">
        <f ca="1">RANDBETWEEN(70,130)/100*Tabla1[[#This Row],[Valor Meta 2019]]</f>
        <v>20083</v>
      </c>
      <c r="H3593" s="40">
        <f ca="1">RANDBETWEEN(70,120)/100*Tabla1[[#This Row],[Valor Real 2019]]</f>
        <v>19279.68</v>
      </c>
    </row>
    <row r="3594" spans="2:8" x14ac:dyDescent="0.25">
      <c r="B3594" s="33" t="s">
        <v>1</v>
      </c>
      <c r="C3594" s="36" t="str">
        <f ca="1">VLOOKUP(Tabla1[[#This Row],[Cuenta]],TABLAS!$C:$D,2,0)</f>
        <v>SERVICIOS DE TERCEROS</v>
      </c>
      <c r="D3594" s="33" t="s">
        <v>43</v>
      </c>
      <c r="E3594" s="39" t="str">
        <f ca="1">VLOOKUP(RANDBETWEEN(1,65),TABLAS!$B$4:$D$68,2,0)</f>
        <v>Aporte Publicitario</v>
      </c>
      <c r="F3594" s="41">
        <f t="shared" ca="1" si="56"/>
        <v>21736</v>
      </c>
      <c r="G3594" s="41">
        <f ca="1">RANDBETWEEN(70,130)/100*Tabla1[[#This Row],[Valor Meta 2019]]</f>
        <v>16519.36</v>
      </c>
      <c r="H3594" s="40">
        <f ca="1">RANDBETWEEN(70,120)/100*Tabla1[[#This Row],[Valor Real 2019]]</f>
        <v>18006.102400000003</v>
      </c>
    </row>
    <row r="3595" spans="2:8" x14ac:dyDescent="0.25">
      <c r="B3595" s="33" t="s">
        <v>1</v>
      </c>
      <c r="C3595" s="36" t="str">
        <f ca="1">VLOOKUP(Tabla1[[#This Row],[Cuenta]],TABLAS!$C:$D,2,0)</f>
        <v>PERSONAL</v>
      </c>
      <c r="D3595" s="33" t="s">
        <v>43</v>
      </c>
      <c r="E3595" s="39" t="str">
        <f ca="1">VLOOKUP(RANDBETWEEN(1,65),TABLAS!$B$4:$D$68,2,0)</f>
        <v>ESSALUD-RÚgimen de prestaciones de salud</v>
      </c>
      <c r="F3595" s="41">
        <f t="shared" ca="1" si="56"/>
        <v>12007</v>
      </c>
      <c r="G3595" s="41">
        <f ca="1">RANDBETWEEN(70,130)/100*Tabla1[[#This Row],[Valor Meta 2019]]</f>
        <v>11886.93</v>
      </c>
      <c r="H3595" s="40">
        <f ca="1">RANDBETWEEN(70,120)/100*Tabla1[[#This Row],[Valor Real 2019]]</f>
        <v>8320.8510000000006</v>
      </c>
    </row>
    <row r="3596" spans="2:8" x14ac:dyDescent="0.25">
      <c r="B3596" s="33" t="s">
        <v>1</v>
      </c>
      <c r="C3596" s="36" t="str">
        <f ca="1">VLOOKUP(Tabla1[[#This Row],[Cuenta]],TABLAS!$C:$D,2,0)</f>
        <v>SERVICIOS DE TERCEROS</v>
      </c>
      <c r="D3596" s="33" t="s">
        <v>43</v>
      </c>
      <c r="E3596" s="39" t="str">
        <f ca="1">VLOOKUP(RANDBETWEEN(1,65),TABLAS!$B$4:$D$68,2,0)</f>
        <v>Otros Fletes</v>
      </c>
      <c r="F3596" s="41">
        <f t="shared" ca="1" si="56"/>
        <v>22025</v>
      </c>
      <c r="G3596" s="41">
        <f ca="1">RANDBETWEEN(70,130)/100*Tabla1[[#This Row],[Valor Meta 2019]]</f>
        <v>17840.25</v>
      </c>
      <c r="H3596" s="40">
        <f ca="1">RANDBETWEEN(70,120)/100*Tabla1[[#This Row],[Valor Real 2019]]</f>
        <v>20873.092499999999</v>
      </c>
    </row>
    <row r="3597" spans="2:8" x14ac:dyDescent="0.25">
      <c r="B3597" s="33" t="s">
        <v>1</v>
      </c>
      <c r="C3597" s="36" t="str">
        <f ca="1">VLOOKUP(Tabla1[[#This Row],[Cuenta]],TABLAS!$C:$D,2,0)</f>
        <v>SERVICIOS DE TERCEROS</v>
      </c>
      <c r="D3597" s="33" t="s">
        <v>38</v>
      </c>
      <c r="E3597" s="39" t="str">
        <f ca="1">VLOOKUP(RANDBETWEEN(1,65),TABLAS!$B$4:$D$68,2,0)</f>
        <v>Consultorias</v>
      </c>
      <c r="F3597" s="41">
        <f t="shared" ca="1" si="56"/>
        <v>20988</v>
      </c>
      <c r="G3597" s="41">
        <f ca="1">RANDBETWEEN(70,130)/100*Tabla1[[#This Row],[Valor Meta 2019]]</f>
        <v>26864.639999999999</v>
      </c>
      <c r="H3597" s="40">
        <f ca="1">RANDBETWEEN(70,120)/100*Tabla1[[#This Row],[Valor Real 2019]]</f>
        <v>29819.750400000001</v>
      </c>
    </row>
    <row r="3598" spans="2:8" x14ac:dyDescent="0.25">
      <c r="B3598" s="33" t="s">
        <v>1</v>
      </c>
      <c r="C3598" s="36" t="str">
        <f ca="1">VLOOKUP(Tabla1[[#This Row],[Cuenta]],TABLAS!$C:$D,2,0)</f>
        <v>DEPRECIACIÓN, MAQ Y EQUIPOS</v>
      </c>
      <c r="D3598" s="33" t="s">
        <v>38</v>
      </c>
      <c r="E3598" s="39" t="str">
        <f ca="1">VLOOKUP(RANDBETWEEN(1,65),TABLAS!$B$4:$D$68,2,0)</f>
        <v>Deprec.Equipo de transporte leasing</v>
      </c>
      <c r="F3598" s="41">
        <f t="shared" ca="1" si="56"/>
        <v>27441</v>
      </c>
      <c r="G3598" s="41">
        <f ca="1">RANDBETWEEN(70,130)/100*Tabla1[[#This Row],[Valor Meta 2019]]</f>
        <v>20031.93</v>
      </c>
      <c r="H3598" s="40">
        <f ca="1">RANDBETWEEN(70,120)/100*Tabla1[[#This Row],[Valor Real 2019]]</f>
        <v>20833.207200000001</v>
      </c>
    </row>
    <row r="3599" spans="2:8" x14ac:dyDescent="0.25">
      <c r="B3599" s="33" t="s">
        <v>1</v>
      </c>
      <c r="C3599" s="36" t="str">
        <f ca="1">VLOOKUP(Tabla1[[#This Row],[Cuenta]],TABLAS!$C:$D,2,0)</f>
        <v>DEPRECIACIÓN, MAQ Y EQUIPOS</v>
      </c>
      <c r="D3599" s="33" t="s">
        <v>38</v>
      </c>
      <c r="E3599" s="39" t="str">
        <f ca="1">VLOOKUP(RANDBETWEEN(1,65),TABLAS!$B$4:$D$68,2,0)</f>
        <v>Perd. med-desmedros / merma</v>
      </c>
      <c r="F3599" s="41">
        <f t="shared" ca="1" si="56"/>
        <v>11805</v>
      </c>
      <c r="G3599" s="41">
        <f ca="1">RANDBETWEEN(70,130)/100*Tabla1[[#This Row],[Valor Meta 2019]]</f>
        <v>13457.699999999999</v>
      </c>
      <c r="H3599" s="40">
        <f ca="1">RANDBETWEEN(70,120)/100*Tabla1[[#This Row],[Valor Real 2019]]</f>
        <v>16014.662999999999</v>
      </c>
    </row>
    <row r="3600" spans="2:8" x14ac:dyDescent="0.25">
      <c r="B3600" s="33" t="s">
        <v>1</v>
      </c>
      <c r="C3600" s="36" t="str">
        <f ca="1">VLOOKUP(Tabla1[[#This Row],[Cuenta]],TABLAS!$C:$D,2,0)</f>
        <v>DEPRECIACIÓN, MAQ Y EQUIPOS</v>
      </c>
      <c r="D3600" s="33" t="s">
        <v>38</v>
      </c>
      <c r="E3600" s="39" t="str">
        <f ca="1">VLOOKUP(RANDBETWEEN(1,65),TABLAS!$B$4:$D$68,2,0)</f>
        <v>Deprec.Maquinarias leasing</v>
      </c>
      <c r="F3600" s="41">
        <f t="shared" ca="1" si="56"/>
        <v>19993</v>
      </c>
      <c r="G3600" s="41">
        <f ca="1">RANDBETWEEN(70,130)/100*Tabla1[[#This Row],[Valor Meta 2019]]</f>
        <v>14195.029999999999</v>
      </c>
      <c r="H3600" s="40">
        <f ca="1">RANDBETWEEN(70,120)/100*Tabla1[[#This Row],[Valor Real 2019]]</f>
        <v>10788.2228</v>
      </c>
    </row>
    <row r="3601" spans="2:8" x14ac:dyDescent="0.25">
      <c r="B3601" s="33" t="s">
        <v>1</v>
      </c>
      <c r="C3601" s="36" t="str">
        <f ca="1">VLOOKUP(Tabla1[[#This Row],[Cuenta]],TABLAS!$C:$D,2,0)</f>
        <v>DEPRECIACIÓN, MAQ Y EQUIPOS</v>
      </c>
      <c r="D3601" s="33" t="s">
        <v>38</v>
      </c>
      <c r="E3601" s="39" t="str">
        <f ca="1">VLOOKUP(RANDBETWEEN(1,65),TABLAS!$B$4:$D$68,2,0)</f>
        <v>Deprec.Edificaciones Costo</v>
      </c>
      <c r="F3601" s="41">
        <f t="shared" ca="1" si="56"/>
        <v>8022</v>
      </c>
      <c r="G3601" s="41">
        <f ca="1">RANDBETWEEN(70,130)/100*Tabla1[[#This Row],[Valor Meta 2019]]</f>
        <v>6898.92</v>
      </c>
      <c r="H3601" s="40">
        <f ca="1">RANDBETWEEN(70,120)/100*Tabla1[[#This Row],[Valor Real 2019]]</f>
        <v>6691.9524000000001</v>
      </c>
    </row>
    <row r="3602" spans="2:8" x14ac:dyDescent="0.25">
      <c r="B3602" s="33" t="s">
        <v>1</v>
      </c>
      <c r="C3602" s="36" t="str">
        <f ca="1">VLOOKUP(Tabla1[[#This Row],[Cuenta]],TABLAS!$C:$D,2,0)</f>
        <v>DEPRECIACIÓN, MAQ Y EQUIPOS</v>
      </c>
      <c r="D3602" s="33" t="s">
        <v>38</v>
      </c>
      <c r="E3602" s="39" t="str">
        <f ca="1">VLOOKUP(RANDBETWEEN(1,65),TABLAS!$B$4:$D$68,2,0)</f>
        <v>Perdida medicion activos-MercaderÝa Difer.inventar</v>
      </c>
      <c r="F3602" s="41">
        <f t="shared" ca="1" si="56"/>
        <v>12176</v>
      </c>
      <c r="G3602" s="41">
        <f ca="1">RANDBETWEEN(70,130)/100*Tabla1[[#This Row],[Valor Meta 2019]]</f>
        <v>11323.68</v>
      </c>
      <c r="H3602" s="40">
        <f ca="1">RANDBETWEEN(70,120)/100*Tabla1[[#This Row],[Valor Real 2019]]</f>
        <v>12682.521600000002</v>
      </c>
    </row>
    <row r="3603" spans="2:8" x14ac:dyDescent="0.25">
      <c r="B3603" s="33" t="s">
        <v>1</v>
      </c>
      <c r="C3603" s="36" t="str">
        <f ca="1">VLOOKUP(Tabla1[[#This Row],[Cuenta]],TABLAS!$C:$D,2,0)</f>
        <v>DEPRECIACIÓN, MAQ Y EQUIPOS</v>
      </c>
      <c r="D3603" s="33" t="s">
        <v>39</v>
      </c>
      <c r="E3603" s="39" t="str">
        <f ca="1">VLOOKUP(RANDBETWEEN(1,65),TABLAS!$B$4:$D$68,2,0)</f>
        <v>Deprec. Edificaciones leasing</v>
      </c>
      <c r="F3603" s="41">
        <f t="shared" ca="1" si="56"/>
        <v>13621</v>
      </c>
      <c r="G3603" s="41">
        <f ca="1">RANDBETWEEN(70,130)/100*Tabla1[[#This Row],[Valor Meta 2019]]</f>
        <v>13893.42</v>
      </c>
      <c r="H3603" s="40">
        <f ca="1">RANDBETWEEN(70,120)/100*Tabla1[[#This Row],[Valor Real 2019]]</f>
        <v>12226.2096</v>
      </c>
    </row>
    <row r="3604" spans="2:8" x14ac:dyDescent="0.25">
      <c r="B3604" s="33" t="s">
        <v>1</v>
      </c>
      <c r="C3604" s="36" t="str">
        <f ca="1">VLOOKUP(Tabla1[[#This Row],[Cuenta]],TABLAS!$C:$D,2,0)</f>
        <v>SERVICIOS DE TERCEROS</v>
      </c>
      <c r="D3604" s="33" t="s">
        <v>39</v>
      </c>
      <c r="E3604" s="39" t="str">
        <f ca="1">VLOOKUP(RANDBETWEEN(1,65),TABLAS!$B$4:$D$68,2,0)</f>
        <v>Servicios p·blicos</v>
      </c>
      <c r="F3604" s="41">
        <f t="shared" ca="1" si="56"/>
        <v>15881</v>
      </c>
      <c r="G3604" s="41">
        <f ca="1">RANDBETWEEN(70,130)/100*Tabla1[[#This Row],[Valor Meta 2019]]</f>
        <v>13975.28</v>
      </c>
      <c r="H3604" s="40">
        <f ca="1">RANDBETWEEN(70,120)/100*Tabla1[[#This Row],[Valor Real 2019]]</f>
        <v>12158.4936</v>
      </c>
    </row>
    <row r="3605" spans="2:8" x14ac:dyDescent="0.25">
      <c r="B3605" s="33" t="s">
        <v>1</v>
      </c>
      <c r="C3605" s="36" t="str">
        <f ca="1">VLOOKUP(Tabla1[[#This Row],[Cuenta]],TABLAS!$C:$D,2,0)</f>
        <v>GESTIÓN</v>
      </c>
      <c r="D3605" s="33" t="s">
        <v>39</v>
      </c>
      <c r="E3605" s="39" t="str">
        <f ca="1">VLOOKUP(RANDBETWEEN(1,65),TABLAS!$B$4:$D$68,2,0)</f>
        <v>Movilidad</v>
      </c>
      <c r="F3605" s="41">
        <f t="shared" ca="1" si="56"/>
        <v>16945</v>
      </c>
      <c r="G3605" s="41">
        <f ca="1">RANDBETWEEN(70,130)/100*Tabla1[[#This Row],[Valor Meta 2019]]</f>
        <v>14064.349999999999</v>
      </c>
      <c r="H3605" s="40">
        <f ca="1">RANDBETWEEN(70,120)/100*Tabla1[[#This Row],[Valor Real 2019]]</f>
        <v>15048.854499999999</v>
      </c>
    </row>
    <row r="3606" spans="2:8" x14ac:dyDescent="0.25">
      <c r="B3606" s="33" t="s">
        <v>1</v>
      </c>
      <c r="C3606" s="36" t="str">
        <f ca="1">VLOOKUP(Tabla1[[#This Row],[Cuenta]],TABLAS!$C:$D,2,0)</f>
        <v>SERVICIOS DE TERCEROS</v>
      </c>
      <c r="D3606" s="33" t="s">
        <v>39</v>
      </c>
      <c r="E3606" s="39" t="str">
        <f ca="1">VLOOKUP(RANDBETWEEN(1,65),TABLAS!$B$4:$D$68,2,0)</f>
        <v>Aporte Publicitario</v>
      </c>
      <c r="F3606" s="41">
        <f t="shared" ca="1" si="56"/>
        <v>11918</v>
      </c>
      <c r="G3606" s="41">
        <f ca="1">RANDBETWEEN(70,130)/100*Tabla1[[#This Row],[Valor Meta 2019]]</f>
        <v>14659.14</v>
      </c>
      <c r="H3606" s="40">
        <f ca="1">RANDBETWEEN(70,120)/100*Tabla1[[#This Row],[Valor Real 2019]]</f>
        <v>10554.5808</v>
      </c>
    </row>
    <row r="3607" spans="2:8" x14ac:dyDescent="0.25">
      <c r="B3607" s="33" t="s">
        <v>1</v>
      </c>
      <c r="C3607" s="36" t="str">
        <f ca="1">VLOOKUP(Tabla1[[#This Row],[Cuenta]],TABLAS!$C:$D,2,0)</f>
        <v>GESTIÓN</v>
      </c>
      <c r="D3607" s="33" t="s">
        <v>39</v>
      </c>
      <c r="E3607" s="39" t="str">
        <f ca="1">VLOOKUP(RANDBETWEEN(1,65),TABLAS!$B$4:$D$68,2,0)</f>
        <v>Combustible</v>
      </c>
      <c r="F3607" s="41">
        <f t="shared" ca="1" si="56"/>
        <v>26427</v>
      </c>
      <c r="G3607" s="41">
        <f ca="1">RANDBETWEEN(70,130)/100*Tabla1[[#This Row],[Valor Meta 2019]]</f>
        <v>29862.51</v>
      </c>
      <c r="H3607" s="40">
        <f ca="1">RANDBETWEEN(70,120)/100*Tabla1[[#This Row],[Valor Real 2019]]</f>
        <v>24188.633099999999</v>
      </c>
    </row>
    <row r="3608" spans="2:8" x14ac:dyDescent="0.25">
      <c r="B3608" s="33" t="s">
        <v>1</v>
      </c>
      <c r="C3608" s="36" t="str">
        <f ca="1">VLOOKUP(Tabla1[[#This Row],[Cuenta]],TABLAS!$C:$D,2,0)</f>
        <v>PERSONAL</v>
      </c>
      <c r="D3608" s="33" t="s">
        <v>39</v>
      </c>
      <c r="E3608" s="39" t="str">
        <f ca="1">VLOOKUP(RANDBETWEEN(1,65),TABLAS!$B$4:$D$68,2,0)</f>
        <v>Participacion de utilidades</v>
      </c>
      <c r="F3608" s="41">
        <f t="shared" ca="1" si="56"/>
        <v>18186</v>
      </c>
      <c r="G3608" s="41">
        <f ca="1">RANDBETWEEN(70,130)/100*Tabla1[[#This Row],[Valor Meta 2019]]</f>
        <v>19095.3</v>
      </c>
      <c r="H3608" s="40">
        <f ca="1">RANDBETWEEN(70,120)/100*Tabla1[[#This Row],[Valor Real 2019]]</f>
        <v>18140.535</v>
      </c>
    </row>
    <row r="3609" spans="2:8" x14ac:dyDescent="0.25">
      <c r="B3609" s="33" t="s">
        <v>1</v>
      </c>
      <c r="C3609" s="36" t="str">
        <f ca="1">VLOOKUP(Tabla1[[#This Row],[Cuenta]],TABLAS!$C:$D,2,0)</f>
        <v>SERVICIOS DE TERCEROS</v>
      </c>
      <c r="D3609" s="33" t="s">
        <v>39</v>
      </c>
      <c r="E3609" s="39" t="str">
        <f ca="1">VLOOKUP(RANDBETWEEN(1,65),TABLAS!$B$4:$D$68,2,0)</f>
        <v>Gasto de viaje</v>
      </c>
      <c r="F3609" s="41">
        <f t="shared" ca="1" si="56"/>
        <v>11342</v>
      </c>
      <c r="G3609" s="41">
        <f ca="1">RANDBETWEEN(70,130)/100*Tabla1[[#This Row],[Valor Meta 2019]]</f>
        <v>10888.32</v>
      </c>
      <c r="H3609" s="40">
        <f ca="1">RANDBETWEEN(70,120)/100*Tabla1[[#This Row],[Valor Real 2019]]</f>
        <v>8492.8896000000004</v>
      </c>
    </row>
    <row r="3610" spans="2:8" x14ac:dyDescent="0.25">
      <c r="B3610" s="33" t="s">
        <v>1</v>
      </c>
      <c r="C3610" s="36" t="str">
        <f ca="1">VLOOKUP(Tabla1[[#This Row],[Cuenta]],TABLAS!$C:$D,2,0)</f>
        <v>PERSONAL</v>
      </c>
      <c r="D3610" s="33" t="s">
        <v>39</v>
      </c>
      <c r="E3610" s="39" t="str">
        <f ca="1">VLOOKUP(RANDBETWEEN(1,65),TABLAS!$B$4:$D$68,2,0)</f>
        <v>Participacion de utilidades</v>
      </c>
      <c r="F3610" s="41">
        <f t="shared" ca="1" si="56"/>
        <v>22360</v>
      </c>
      <c r="G3610" s="41">
        <f ca="1">RANDBETWEEN(70,130)/100*Tabla1[[#This Row],[Valor Meta 2019]]</f>
        <v>22360</v>
      </c>
      <c r="H3610" s="40">
        <f ca="1">RANDBETWEEN(70,120)/100*Tabla1[[#This Row],[Valor Real 2019]]</f>
        <v>17888</v>
      </c>
    </row>
    <row r="3611" spans="2:8" x14ac:dyDescent="0.25">
      <c r="B3611" s="33" t="s">
        <v>1</v>
      </c>
      <c r="C3611" s="36" t="str">
        <f ca="1">VLOOKUP(Tabla1[[#This Row],[Cuenta]],TABLAS!$C:$D,2,0)</f>
        <v>GESTIÓN</v>
      </c>
      <c r="D3611" s="33" t="s">
        <v>39</v>
      </c>
      <c r="E3611" s="39" t="str">
        <f ca="1">VLOOKUP(RANDBETWEEN(1,65),TABLAS!$B$4:$D$68,2,0)</f>
        <v>Suministros diversos</v>
      </c>
      <c r="F3611" s="41">
        <f t="shared" ca="1" si="56"/>
        <v>21390</v>
      </c>
      <c r="G3611" s="41">
        <f ca="1">RANDBETWEEN(70,130)/100*Tabla1[[#This Row],[Valor Meta 2019]]</f>
        <v>18395.400000000001</v>
      </c>
      <c r="H3611" s="40">
        <f ca="1">RANDBETWEEN(70,120)/100*Tabla1[[#This Row],[Valor Real 2019]]</f>
        <v>20970.756000000001</v>
      </c>
    </row>
    <row r="3612" spans="2:8" x14ac:dyDescent="0.25">
      <c r="B3612" s="33" t="s">
        <v>1</v>
      </c>
      <c r="C3612" s="36" t="str">
        <f ca="1">VLOOKUP(Tabla1[[#This Row],[Cuenta]],TABLAS!$C:$D,2,0)</f>
        <v>GESTIÓN</v>
      </c>
      <c r="D3612" s="33" t="s">
        <v>39</v>
      </c>
      <c r="E3612" s="39" t="str">
        <f ca="1">VLOOKUP(RANDBETWEEN(1,65),TABLAS!$B$4:$D$68,2,0)</f>
        <v>SOAT</v>
      </c>
      <c r="F3612" s="41">
        <f t="shared" ca="1" si="56"/>
        <v>21301</v>
      </c>
      <c r="G3612" s="41">
        <f ca="1">RANDBETWEEN(70,130)/100*Tabla1[[#This Row],[Valor Meta 2019]]</f>
        <v>22153.040000000001</v>
      </c>
      <c r="H3612" s="40">
        <f ca="1">RANDBETWEEN(70,120)/100*Tabla1[[#This Row],[Valor Real 2019]]</f>
        <v>19051.614400000002</v>
      </c>
    </row>
    <row r="3613" spans="2:8" x14ac:dyDescent="0.25">
      <c r="B3613" s="33" t="s">
        <v>1</v>
      </c>
      <c r="C3613" s="36" t="str">
        <f ca="1">VLOOKUP(Tabla1[[#This Row],[Cuenta]],TABLAS!$C:$D,2,0)</f>
        <v>DEPRECIACIÓN, MAQ Y EQUIPOS</v>
      </c>
      <c r="D3613" s="33" t="s">
        <v>39</v>
      </c>
      <c r="E3613" s="39" t="str">
        <f ca="1">VLOOKUP(RANDBETWEEN(1,65),TABLAS!$B$4:$D$68,2,0)</f>
        <v>Deprec. Edificaciones leasing</v>
      </c>
      <c r="F3613" s="41">
        <f t="shared" ca="1" si="56"/>
        <v>16828</v>
      </c>
      <c r="G3613" s="41">
        <f ca="1">RANDBETWEEN(70,130)/100*Tabla1[[#This Row],[Valor Meta 2019]]</f>
        <v>19857.039999999997</v>
      </c>
      <c r="H3613" s="40">
        <f ca="1">RANDBETWEEN(70,120)/100*Tabla1[[#This Row],[Valor Real 2019]]</f>
        <v>17672.765599999999</v>
      </c>
    </row>
    <row r="3614" spans="2:8" x14ac:dyDescent="0.25">
      <c r="B3614" s="33" t="s">
        <v>1</v>
      </c>
      <c r="C3614" s="36" t="str">
        <f ca="1">VLOOKUP(Tabla1[[#This Row],[Cuenta]],TABLAS!$C:$D,2,0)</f>
        <v>GESTIÓN</v>
      </c>
      <c r="D3614" s="33" t="s">
        <v>39</v>
      </c>
      <c r="E3614" s="39" t="str">
        <f ca="1">VLOOKUP(RANDBETWEEN(1,65),TABLAS!$B$4:$D$68,2,0)</f>
        <v>Combustible</v>
      </c>
      <c r="F3614" s="41">
        <f t="shared" ca="1" si="56"/>
        <v>27562</v>
      </c>
      <c r="G3614" s="41">
        <f ca="1">RANDBETWEEN(70,130)/100*Tabla1[[#This Row],[Valor Meta 2019]]</f>
        <v>30318.2</v>
      </c>
      <c r="H3614" s="40">
        <f ca="1">RANDBETWEEN(70,120)/100*Tabla1[[#This Row],[Valor Real 2019]]</f>
        <v>30621.382000000001</v>
      </c>
    </row>
    <row r="3615" spans="2:8" x14ac:dyDescent="0.25">
      <c r="B3615" s="33" t="s">
        <v>1</v>
      </c>
      <c r="C3615" s="36" t="str">
        <f ca="1">VLOOKUP(Tabla1[[#This Row],[Cuenta]],TABLAS!$C:$D,2,0)</f>
        <v>GESTIÓN</v>
      </c>
      <c r="D3615" s="33" t="s">
        <v>39</v>
      </c>
      <c r="E3615" s="39" t="str">
        <f ca="1">VLOOKUP(RANDBETWEEN(1,65),TABLAS!$B$4:$D$68,2,0)</f>
        <v>Costo neto enajenaci¾n</v>
      </c>
      <c r="F3615" s="41">
        <f t="shared" ca="1" si="56"/>
        <v>14161</v>
      </c>
      <c r="G3615" s="41">
        <f ca="1">RANDBETWEEN(70,130)/100*Tabla1[[#This Row],[Valor Meta 2019]]</f>
        <v>12744.9</v>
      </c>
      <c r="H3615" s="40">
        <f ca="1">RANDBETWEEN(70,120)/100*Tabla1[[#This Row],[Valor Real 2019]]</f>
        <v>12617.450999999999</v>
      </c>
    </row>
    <row r="3616" spans="2:8" x14ac:dyDescent="0.25">
      <c r="B3616" s="33" t="s">
        <v>1</v>
      </c>
      <c r="C3616" s="36" t="str">
        <f ca="1">VLOOKUP(Tabla1[[#This Row],[Cuenta]],TABLAS!$C:$D,2,0)</f>
        <v>PERSONAL</v>
      </c>
      <c r="D3616" s="33" t="s">
        <v>39</v>
      </c>
      <c r="E3616" s="39" t="str">
        <f ca="1">VLOOKUP(RANDBETWEEN(1,65),TABLAS!$B$4:$D$68,2,0)</f>
        <v>Sueldos</v>
      </c>
      <c r="F3616" s="41">
        <f t="shared" ca="1" si="56"/>
        <v>23566</v>
      </c>
      <c r="G3616" s="41">
        <f ca="1">RANDBETWEEN(70,130)/100*Tabla1[[#This Row],[Valor Meta 2019]]</f>
        <v>23330.34</v>
      </c>
      <c r="H3616" s="40">
        <f ca="1">RANDBETWEEN(70,120)/100*Tabla1[[#This Row],[Valor Real 2019]]</f>
        <v>19364.182199999999</v>
      </c>
    </row>
    <row r="3617" spans="2:8" x14ac:dyDescent="0.25">
      <c r="B3617" s="33" t="s">
        <v>1</v>
      </c>
      <c r="C3617" s="36" t="str">
        <f ca="1">VLOOKUP(Tabla1[[#This Row],[Cuenta]],TABLAS!$C:$D,2,0)</f>
        <v>SERVICIOS DE TERCEROS</v>
      </c>
      <c r="D3617" s="33" t="s">
        <v>40</v>
      </c>
      <c r="E3617" s="39" t="str">
        <f ca="1">VLOOKUP(RANDBETWEEN(1,65),TABLAS!$B$4:$D$68,2,0)</f>
        <v>Courier</v>
      </c>
      <c r="F3617" s="41">
        <f t="shared" ca="1" si="56"/>
        <v>9342</v>
      </c>
      <c r="G3617" s="41">
        <f ca="1">RANDBETWEEN(70,130)/100*Tabla1[[#This Row],[Valor Meta 2019]]</f>
        <v>8968.32</v>
      </c>
      <c r="H3617" s="40">
        <f ca="1">RANDBETWEEN(70,120)/100*Tabla1[[#This Row],[Valor Real 2019]]</f>
        <v>6546.8735999999999</v>
      </c>
    </row>
    <row r="3618" spans="2:8" x14ac:dyDescent="0.25">
      <c r="B3618" s="33" t="s">
        <v>1</v>
      </c>
      <c r="C3618" s="36" t="str">
        <f ca="1">VLOOKUP(Tabla1[[#This Row],[Cuenta]],TABLAS!$C:$D,2,0)</f>
        <v>PERSONAL</v>
      </c>
      <c r="D3618" s="33" t="s">
        <v>40</v>
      </c>
      <c r="E3618" s="39" t="str">
        <f ca="1">VLOOKUP(RANDBETWEEN(1,65),TABLAS!$B$4:$D$68,2,0)</f>
        <v>Incentivo por cese</v>
      </c>
      <c r="F3618" s="41">
        <f t="shared" ca="1" si="56"/>
        <v>16001</v>
      </c>
      <c r="G3618" s="41">
        <f ca="1">RANDBETWEEN(70,130)/100*Tabla1[[#This Row],[Valor Meta 2019]]</f>
        <v>14560.91</v>
      </c>
      <c r="H3618" s="40">
        <f ca="1">RANDBETWEEN(70,120)/100*Tabla1[[#This Row],[Valor Real 2019]]</f>
        <v>12522.382599999999</v>
      </c>
    </row>
    <row r="3619" spans="2:8" x14ac:dyDescent="0.25">
      <c r="B3619" s="33" t="s">
        <v>1</v>
      </c>
      <c r="C3619" s="36" t="str">
        <f ca="1">VLOOKUP(Tabla1[[#This Row],[Cuenta]],TABLAS!$C:$D,2,0)</f>
        <v>PERSONAL</v>
      </c>
      <c r="D3619" s="33" t="s">
        <v>40</v>
      </c>
      <c r="E3619" s="39" t="str">
        <f ca="1">VLOOKUP(RANDBETWEEN(1,65),TABLAS!$B$4:$D$68,2,0)</f>
        <v>CTS-Compensación por tiempo de servicio</v>
      </c>
      <c r="F3619" s="41">
        <f t="shared" ca="1" si="56"/>
        <v>18372</v>
      </c>
      <c r="G3619" s="41">
        <f ca="1">RANDBETWEEN(70,130)/100*Tabla1[[#This Row],[Valor Meta 2019]]</f>
        <v>16534.8</v>
      </c>
      <c r="H3619" s="40">
        <f ca="1">RANDBETWEEN(70,120)/100*Tabla1[[#This Row],[Valor Real 2019]]</f>
        <v>17526.887999999999</v>
      </c>
    </row>
    <row r="3620" spans="2:8" x14ac:dyDescent="0.25">
      <c r="B3620" s="33" t="s">
        <v>1</v>
      </c>
      <c r="C3620" s="36" t="str">
        <f ca="1">VLOOKUP(Tabla1[[#This Row],[Cuenta]],TABLAS!$C:$D,2,0)</f>
        <v>SERVICIOS DE TERCEROS</v>
      </c>
      <c r="D3620" s="33" t="s">
        <v>40</v>
      </c>
      <c r="E3620" s="39" t="str">
        <f ca="1">VLOOKUP(RANDBETWEEN(1,65),TABLAS!$B$4:$D$68,2,0)</f>
        <v>Selección Y Eval. Pe</v>
      </c>
      <c r="F3620" s="41">
        <f t="shared" ca="1" si="56"/>
        <v>19343</v>
      </c>
      <c r="G3620" s="41">
        <f ca="1">RANDBETWEEN(70,130)/100*Tabla1[[#This Row],[Valor Meta 2019]]</f>
        <v>18569.28</v>
      </c>
      <c r="H3620" s="40">
        <f ca="1">RANDBETWEEN(70,120)/100*Tabla1[[#This Row],[Valor Real 2019]]</f>
        <v>13741.267199999998</v>
      </c>
    </row>
    <row r="3621" spans="2:8" x14ac:dyDescent="0.25">
      <c r="B3621" s="33" t="s">
        <v>1</v>
      </c>
      <c r="C3621" s="36" t="str">
        <f ca="1">VLOOKUP(Tabla1[[#This Row],[Cuenta]],TABLAS!$C:$D,2,0)</f>
        <v>GESTIÓN</v>
      </c>
      <c r="D3621" s="33" t="s">
        <v>40</v>
      </c>
      <c r="E3621" s="39" t="str">
        <f ca="1">VLOOKUP(RANDBETWEEN(1,65),TABLAS!$B$4:$D$68,2,0)</f>
        <v>comprobantes de pago</v>
      </c>
      <c r="F3621" s="41">
        <f t="shared" ca="1" si="56"/>
        <v>8411</v>
      </c>
      <c r="G3621" s="41">
        <f ca="1">RANDBETWEEN(70,130)/100*Tabla1[[#This Row],[Valor Meta 2019]]</f>
        <v>6560.58</v>
      </c>
      <c r="H3621" s="40">
        <f ca="1">RANDBETWEEN(70,120)/100*Tabla1[[#This Row],[Valor Real 2019]]</f>
        <v>7807.0901999999996</v>
      </c>
    </row>
    <row r="3622" spans="2:8" x14ac:dyDescent="0.25">
      <c r="B3622" s="33" t="s">
        <v>1</v>
      </c>
      <c r="C3622" s="36" t="str">
        <f ca="1">VLOOKUP(Tabla1[[#This Row],[Cuenta]],TABLAS!$C:$D,2,0)</f>
        <v>SERVICIOS DE TERCEROS</v>
      </c>
      <c r="D3622" s="33" t="s">
        <v>40</v>
      </c>
      <c r="E3622" s="39" t="str">
        <f ca="1">VLOOKUP(RANDBETWEEN(1,65),TABLAS!$B$4:$D$68,2,0)</f>
        <v>Limpieza</v>
      </c>
      <c r="F3622" s="41">
        <f t="shared" ca="1" si="56"/>
        <v>14638</v>
      </c>
      <c r="G3622" s="41">
        <f ca="1">RANDBETWEEN(70,130)/100*Tabla1[[#This Row],[Valor Meta 2019]]</f>
        <v>12735.06</v>
      </c>
      <c r="H3622" s="40">
        <f ca="1">RANDBETWEEN(70,120)/100*Tabla1[[#This Row],[Valor Real 2019]]</f>
        <v>14263.2672</v>
      </c>
    </row>
    <row r="3623" spans="2:8" x14ac:dyDescent="0.25">
      <c r="B3623" s="33" t="s">
        <v>1</v>
      </c>
      <c r="C3623" s="36" t="str">
        <f ca="1">VLOOKUP(Tabla1[[#This Row],[Cuenta]],TABLAS!$C:$D,2,0)</f>
        <v>SERVICIOS DE TERCEROS</v>
      </c>
      <c r="D3623" s="33" t="s">
        <v>40</v>
      </c>
      <c r="E3623" s="39" t="str">
        <f ca="1">VLOOKUP(RANDBETWEEN(1,65),TABLAS!$B$4:$D$68,2,0)</f>
        <v>Agua</v>
      </c>
      <c r="F3623" s="41">
        <f t="shared" ca="1" si="56"/>
        <v>12030</v>
      </c>
      <c r="G3623" s="41">
        <f ca="1">RANDBETWEEN(70,130)/100*Tabla1[[#This Row],[Valor Meta 2019]]</f>
        <v>8781.9</v>
      </c>
      <c r="H3623" s="40">
        <f ca="1">RANDBETWEEN(70,120)/100*Tabla1[[#This Row],[Valor Real 2019]]</f>
        <v>8430.6239999999998</v>
      </c>
    </row>
    <row r="3624" spans="2:8" x14ac:dyDescent="0.25">
      <c r="B3624" s="33" t="s">
        <v>1</v>
      </c>
      <c r="C3624" s="36" t="str">
        <f ca="1">VLOOKUP(Tabla1[[#This Row],[Cuenta]],TABLAS!$C:$D,2,0)</f>
        <v>PERSONAL</v>
      </c>
      <c r="D3624" s="33" t="s">
        <v>40</v>
      </c>
      <c r="E3624" s="39" t="str">
        <f ca="1">VLOOKUP(RANDBETWEEN(1,65),TABLAS!$B$4:$D$68,2,0)</f>
        <v>Gratif. Ordinarias Empleados</v>
      </c>
      <c r="F3624" s="41">
        <f t="shared" ca="1" si="56"/>
        <v>25849</v>
      </c>
      <c r="G3624" s="41">
        <f ca="1">RANDBETWEEN(70,130)/100*Tabla1[[#This Row],[Valor Meta 2019]]</f>
        <v>23522.59</v>
      </c>
      <c r="H3624" s="40">
        <f ca="1">RANDBETWEEN(70,120)/100*Tabla1[[#This Row],[Valor Real 2019]]</f>
        <v>22346.460499999997</v>
      </c>
    </row>
    <row r="3625" spans="2:8" x14ac:dyDescent="0.25">
      <c r="B3625" s="33" t="s">
        <v>1</v>
      </c>
      <c r="C3625" s="36" t="str">
        <f ca="1">VLOOKUP(Tabla1[[#This Row],[Cuenta]],TABLAS!$C:$D,2,0)</f>
        <v>SERVICIOS DE TERCEROS</v>
      </c>
      <c r="D3625" s="33" t="s">
        <v>41</v>
      </c>
      <c r="E3625" s="39" t="str">
        <f ca="1">VLOOKUP(RANDBETWEEN(1,65),TABLAS!$B$4:$D$68,2,0)</f>
        <v>Mantenimiento / Reparaciones</v>
      </c>
      <c r="F3625" s="41">
        <f t="shared" ca="1" si="56"/>
        <v>17536</v>
      </c>
      <c r="G3625" s="41">
        <f ca="1">RANDBETWEEN(70,130)/100*Tabla1[[#This Row],[Valor Meta 2019]]</f>
        <v>12625.92</v>
      </c>
      <c r="H3625" s="40">
        <f ca="1">RANDBETWEEN(70,120)/100*Tabla1[[#This Row],[Valor Real 2019]]</f>
        <v>10984.5504</v>
      </c>
    </row>
    <row r="3626" spans="2:8" x14ac:dyDescent="0.25">
      <c r="B3626" s="33" t="s">
        <v>1</v>
      </c>
      <c r="C3626" s="36" t="str">
        <f ca="1">VLOOKUP(Tabla1[[#This Row],[Cuenta]],TABLAS!$C:$D,2,0)</f>
        <v>SERVICIOS DE TERCEROS</v>
      </c>
      <c r="D3626" s="33" t="s">
        <v>41</v>
      </c>
      <c r="E3626" s="39" t="str">
        <f ca="1">VLOOKUP(RANDBETWEEN(1,65),TABLAS!$B$4:$D$68,2,0)</f>
        <v>Vigilancia</v>
      </c>
      <c r="F3626" s="41">
        <f t="shared" ca="1" si="56"/>
        <v>10933</v>
      </c>
      <c r="G3626" s="41">
        <f ca="1">RANDBETWEEN(70,130)/100*Tabla1[[#This Row],[Valor Meta 2019]]</f>
        <v>8965.06</v>
      </c>
      <c r="H3626" s="40">
        <f ca="1">RANDBETWEEN(70,120)/100*Tabla1[[#This Row],[Valor Real 2019]]</f>
        <v>8606.4575999999997</v>
      </c>
    </row>
    <row r="3627" spans="2:8" x14ac:dyDescent="0.25">
      <c r="B3627" s="33" t="s">
        <v>1</v>
      </c>
      <c r="C3627" s="36" t="str">
        <f ca="1">VLOOKUP(Tabla1[[#This Row],[Cuenta]],TABLAS!$C:$D,2,0)</f>
        <v>GESTIÓN</v>
      </c>
      <c r="D3627" s="33" t="s">
        <v>41</v>
      </c>
      <c r="E3627" s="39" t="str">
        <f ca="1">VLOOKUP(RANDBETWEEN(1,65),TABLAS!$B$4:$D$68,2,0)</f>
        <v>Seguros-Responsabilidad civil</v>
      </c>
      <c r="F3627" s="41">
        <f t="shared" ca="1" si="56"/>
        <v>22502</v>
      </c>
      <c r="G3627" s="41">
        <f ca="1">RANDBETWEEN(70,130)/100*Tabla1[[#This Row],[Valor Meta 2019]]</f>
        <v>22051.96</v>
      </c>
      <c r="H3627" s="40">
        <f ca="1">RANDBETWEEN(70,120)/100*Tabla1[[#This Row],[Valor Real 2019]]</f>
        <v>21390.4012</v>
      </c>
    </row>
    <row r="3628" spans="2:8" x14ac:dyDescent="0.25">
      <c r="B3628" s="33" t="s">
        <v>1</v>
      </c>
      <c r="C3628" s="36" t="str">
        <f ca="1">VLOOKUP(Tabla1[[#This Row],[Cuenta]],TABLAS!$C:$D,2,0)</f>
        <v>DEPRECIACIÓN, MAQ Y EQUIPOS</v>
      </c>
      <c r="D3628" s="33" t="s">
        <v>41</v>
      </c>
      <c r="E3628" s="39" t="str">
        <f ca="1">VLOOKUP(RANDBETWEEN(1,65),TABLAS!$B$4:$D$68,2,0)</f>
        <v>Perdida medicion activos-MercaderÝa Difer.inventar</v>
      </c>
      <c r="F3628" s="41">
        <f t="shared" ca="1" si="56"/>
        <v>11325</v>
      </c>
      <c r="G3628" s="41">
        <f ca="1">RANDBETWEEN(70,130)/100*Tabla1[[#This Row],[Valor Meta 2019]]</f>
        <v>10532.25</v>
      </c>
      <c r="H3628" s="40">
        <f ca="1">RANDBETWEEN(70,120)/100*Tabla1[[#This Row],[Valor Real 2019]]</f>
        <v>11585.475</v>
      </c>
    </row>
    <row r="3629" spans="2:8" x14ac:dyDescent="0.25">
      <c r="B3629" s="33" t="s">
        <v>1</v>
      </c>
      <c r="C3629" s="36" t="str">
        <f ca="1">VLOOKUP(Tabla1[[#This Row],[Cuenta]],TABLAS!$C:$D,2,0)</f>
        <v>SERVICIOS DE TERCEROS</v>
      </c>
      <c r="D3629" s="33" t="s">
        <v>41</v>
      </c>
      <c r="E3629" s="39" t="str">
        <f ca="1">VLOOKUP(RANDBETWEEN(1,65),TABLAS!$B$4:$D$68,2,0)</f>
        <v>Servicio de montacarga</v>
      </c>
      <c r="F3629" s="41">
        <f t="shared" ca="1" si="56"/>
        <v>8670</v>
      </c>
      <c r="G3629" s="41">
        <f ca="1">RANDBETWEEN(70,130)/100*Tabla1[[#This Row],[Valor Meta 2019]]</f>
        <v>8409.9</v>
      </c>
      <c r="H3629" s="40">
        <f ca="1">RANDBETWEEN(70,120)/100*Tabla1[[#This Row],[Valor Real 2019]]</f>
        <v>8493.9989999999998</v>
      </c>
    </row>
    <row r="3630" spans="2:8" x14ac:dyDescent="0.25">
      <c r="B3630" s="33" t="s">
        <v>1</v>
      </c>
      <c r="C3630" s="36" t="str">
        <f ca="1">VLOOKUP(Tabla1[[#This Row],[Cuenta]],TABLAS!$C:$D,2,0)</f>
        <v>SERVICIOS DE TERCEROS</v>
      </c>
      <c r="D3630" s="33" t="s">
        <v>41</v>
      </c>
      <c r="E3630" s="39" t="str">
        <f ca="1">VLOOKUP(RANDBETWEEN(1,65),TABLAS!$B$4:$D$68,2,0)</f>
        <v>Vigilancia</v>
      </c>
      <c r="F3630" s="41">
        <f t="shared" ca="1" si="56"/>
        <v>28045</v>
      </c>
      <c r="G3630" s="41">
        <f ca="1">RANDBETWEEN(70,130)/100*Tabla1[[#This Row],[Valor Meta 2019]]</f>
        <v>32812.65</v>
      </c>
      <c r="H3630" s="40">
        <f ca="1">RANDBETWEEN(70,120)/100*Tabla1[[#This Row],[Valor Real 2019]]</f>
        <v>33140.7765</v>
      </c>
    </row>
    <row r="3631" spans="2:8" x14ac:dyDescent="0.25">
      <c r="B3631" s="33" t="s">
        <v>1</v>
      </c>
      <c r="C3631" s="36" t="str">
        <f ca="1">VLOOKUP(Tabla1[[#This Row],[Cuenta]],TABLAS!$C:$D,2,0)</f>
        <v>SERVICIOS DE TERCEROS</v>
      </c>
      <c r="D3631" s="33" t="s">
        <v>42</v>
      </c>
      <c r="E3631" s="39" t="str">
        <f ca="1">VLOOKUP(RANDBETWEEN(1,65),TABLAS!$B$4:$D$68,2,0)</f>
        <v>Servicio de personal (service)</v>
      </c>
      <c r="F3631" s="41">
        <f t="shared" ca="1" si="56"/>
        <v>29253</v>
      </c>
      <c r="G3631" s="41">
        <f ca="1">RANDBETWEEN(70,130)/100*Tabla1[[#This Row],[Valor Meta 2019]]</f>
        <v>31008.18</v>
      </c>
      <c r="H3631" s="40">
        <f ca="1">RANDBETWEEN(70,120)/100*Tabla1[[#This Row],[Valor Real 2019]]</f>
        <v>30077.934600000001</v>
      </c>
    </row>
    <row r="3632" spans="2:8" x14ac:dyDescent="0.25">
      <c r="B3632" s="33" t="s">
        <v>1</v>
      </c>
      <c r="C3632" s="36" t="str">
        <f ca="1">VLOOKUP(Tabla1[[#This Row],[Cuenta]],TABLAS!$C:$D,2,0)</f>
        <v>PERSONAL</v>
      </c>
      <c r="D3632" s="33" t="s">
        <v>42</v>
      </c>
      <c r="E3632" s="39" t="str">
        <f ca="1">VLOOKUP(RANDBETWEEN(1,65),TABLAS!$B$4:$D$68,2,0)</f>
        <v>Indemnizacion Despido Arbitrario</v>
      </c>
      <c r="F3632" s="41">
        <f t="shared" ca="1" si="56"/>
        <v>26135</v>
      </c>
      <c r="G3632" s="41">
        <f ca="1">RANDBETWEEN(70,130)/100*Tabla1[[#This Row],[Valor Meta 2019]]</f>
        <v>33191.449999999997</v>
      </c>
      <c r="H3632" s="40">
        <f ca="1">RANDBETWEEN(70,120)/100*Tabla1[[#This Row],[Valor Real 2019]]</f>
        <v>36510.595000000001</v>
      </c>
    </row>
    <row r="3633" spans="2:8" x14ac:dyDescent="0.25">
      <c r="B3633" s="33" t="s">
        <v>1</v>
      </c>
      <c r="C3633" s="36" t="str">
        <f ca="1">VLOOKUP(Tabla1[[#This Row],[Cuenta]],TABLAS!$C:$D,2,0)</f>
        <v>SERVICIOS DE TERCEROS</v>
      </c>
      <c r="D3633" s="33" t="s">
        <v>42</v>
      </c>
      <c r="E3633" s="39" t="str">
        <f ca="1">VLOOKUP(RANDBETWEEN(1,65),TABLAS!$B$4:$D$68,2,0)</f>
        <v>Gasto de viaje</v>
      </c>
      <c r="F3633" s="41">
        <f t="shared" ca="1" si="56"/>
        <v>13970</v>
      </c>
      <c r="G3633" s="41">
        <f ca="1">RANDBETWEEN(70,130)/100*Tabla1[[#This Row],[Valor Meta 2019]]</f>
        <v>11595.099999999999</v>
      </c>
      <c r="H3633" s="40">
        <f ca="1">RANDBETWEEN(70,120)/100*Tabla1[[#This Row],[Valor Real 2019]]</f>
        <v>12754.609999999999</v>
      </c>
    </row>
    <row r="3634" spans="2:8" x14ac:dyDescent="0.25">
      <c r="B3634" s="33" t="s">
        <v>1</v>
      </c>
      <c r="C3634" s="36" t="str">
        <f ca="1">VLOOKUP(Tabla1[[#This Row],[Cuenta]],TABLAS!$C:$D,2,0)</f>
        <v>SERVICIOS DE TERCEROS</v>
      </c>
      <c r="D3634" s="33" t="s">
        <v>42</v>
      </c>
      <c r="E3634" s="39" t="str">
        <f ca="1">VLOOKUP(RANDBETWEEN(1,65),TABLAS!$B$4:$D$68,2,0)</f>
        <v>Gasto de viaje</v>
      </c>
      <c r="F3634" s="41">
        <f t="shared" ca="1" si="56"/>
        <v>26430</v>
      </c>
      <c r="G3634" s="41">
        <f ca="1">RANDBETWEEN(70,130)/100*Tabla1[[#This Row],[Valor Meta 2019]]</f>
        <v>24051.3</v>
      </c>
      <c r="H3634" s="40">
        <f ca="1">RANDBETWEEN(70,120)/100*Tabla1[[#This Row],[Valor Real 2019]]</f>
        <v>20924.630999999998</v>
      </c>
    </row>
    <row r="3635" spans="2:8" x14ac:dyDescent="0.25">
      <c r="B3635" s="33" t="s">
        <v>1</v>
      </c>
      <c r="C3635" s="36" t="str">
        <f ca="1">VLOOKUP(Tabla1[[#This Row],[Cuenta]],TABLAS!$C:$D,2,0)</f>
        <v>PERSONAL</v>
      </c>
      <c r="D3635" s="33" t="s">
        <v>42</v>
      </c>
      <c r="E3635" s="39" t="str">
        <f ca="1">VLOOKUP(RANDBETWEEN(1,65),TABLAS!$B$4:$D$68,2,0)</f>
        <v>Descanso medico</v>
      </c>
      <c r="F3635" s="41">
        <f t="shared" ca="1" si="56"/>
        <v>16490</v>
      </c>
      <c r="G3635" s="41">
        <f ca="1">RANDBETWEEN(70,130)/100*Tabla1[[#This Row],[Valor Meta 2019]]</f>
        <v>18139</v>
      </c>
      <c r="H3635" s="40">
        <f ca="1">RANDBETWEEN(70,120)/100*Tabla1[[#This Row],[Valor Real 2019]]</f>
        <v>16869.27</v>
      </c>
    </row>
    <row r="3636" spans="2:8" x14ac:dyDescent="0.25">
      <c r="B3636" s="33" t="s">
        <v>1</v>
      </c>
      <c r="C3636" s="36" t="str">
        <f ca="1">VLOOKUP(Tabla1[[#This Row],[Cuenta]],TABLAS!$C:$D,2,0)</f>
        <v>DEPRECIACIÓN, MAQ Y EQUIPOS</v>
      </c>
      <c r="D3636" s="33" t="s">
        <v>42</v>
      </c>
      <c r="E3636" s="39" t="str">
        <f ca="1">VLOOKUP(RANDBETWEEN(1,65),TABLAS!$B$4:$D$68,2,0)</f>
        <v>Deprec.Maquinarias leasing</v>
      </c>
      <c r="F3636" s="41">
        <f t="shared" ca="1" si="56"/>
        <v>20654</v>
      </c>
      <c r="G3636" s="41">
        <f ca="1">RANDBETWEEN(70,130)/100*Tabla1[[#This Row],[Valor Meta 2019]]</f>
        <v>23958.639999999999</v>
      </c>
      <c r="H3636" s="40">
        <f ca="1">RANDBETWEEN(70,120)/100*Tabla1[[#This Row],[Valor Real 2019]]</f>
        <v>25875.331200000001</v>
      </c>
    </row>
    <row r="3637" spans="2:8" x14ac:dyDescent="0.25">
      <c r="B3637" s="33" t="s">
        <v>1</v>
      </c>
      <c r="C3637" s="36" t="str">
        <f ca="1">VLOOKUP(Tabla1[[#This Row],[Cuenta]],TABLAS!$C:$D,2,0)</f>
        <v>SERVICIOS DE TERCEROS</v>
      </c>
      <c r="D3637" s="33" t="s">
        <v>42</v>
      </c>
      <c r="E3637" s="39" t="str">
        <f ca="1">VLOOKUP(RANDBETWEEN(1,65),TABLAS!$B$4:$D$68,2,0)</f>
        <v>Agua</v>
      </c>
      <c r="F3637" s="41">
        <f t="shared" ca="1" si="56"/>
        <v>25672</v>
      </c>
      <c r="G3637" s="41">
        <f ca="1">RANDBETWEEN(70,130)/100*Tabla1[[#This Row],[Valor Meta 2019]]</f>
        <v>30806.399999999998</v>
      </c>
      <c r="H3637" s="40">
        <f ca="1">RANDBETWEEN(70,120)/100*Tabla1[[#This Row],[Valor Real 2019]]</f>
        <v>31422.527999999998</v>
      </c>
    </row>
    <row r="3638" spans="2:8" x14ac:dyDescent="0.25">
      <c r="B3638" s="33" t="s">
        <v>1</v>
      </c>
      <c r="C3638" s="36" t="str">
        <f ca="1">VLOOKUP(Tabla1[[#This Row],[Cuenta]],TABLAS!$C:$D,2,0)</f>
        <v>GESTIÓN</v>
      </c>
      <c r="D3638" s="33" t="s">
        <v>42</v>
      </c>
      <c r="E3638" s="39" t="str">
        <f ca="1">VLOOKUP(RANDBETWEEN(1,65),TABLAS!$B$4:$D$68,2,0)</f>
        <v>Seguros-vehiculos</v>
      </c>
      <c r="F3638" s="41">
        <f t="shared" ca="1" si="56"/>
        <v>8554</v>
      </c>
      <c r="G3638" s="41">
        <f ca="1">RANDBETWEEN(70,130)/100*Tabla1[[#This Row],[Valor Meta 2019]]</f>
        <v>7613.06</v>
      </c>
      <c r="H3638" s="40">
        <f ca="1">RANDBETWEEN(70,120)/100*Tabla1[[#This Row],[Valor Real 2019]]</f>
        <v>8755.0190000000002</v>
      </c>
    </row>
    <row r="3639" spans="2:8" x14ac:dyDescent="0.25">
      <c r="B3639" s="33" t="s">
        <v>1</v>
      </c>
      <c r="C3639" s="36" t="str">
        <f ca="1">VLOOKUP(Tabla1[[#This Row],[Cuenta]],TABLAS!$C:$D,2,0)</f>
        <v>PERSONAL</v>
      </c>
      <c r="D3639" s="33" t="s">
        <v>42</v>
      </c>
      <c r="E3639" s="39" t="str">
        <f ca="1">VLOOKUP(RANDBETWEEN(1,65),TABLAS!$B$4:$D$68,2,0)</f>
        <v>Tickets de alimentos</v>
      </c>
      <c r="F3639" s="41">
        <f t="shared" ca="1" si="56"/>
        <v>12947</v>
      </c>
      <c r="G3639" s="41">
        <f ca="1">RANDBETWEEN(70,130)/100*Tabla1[[#This Row],[Valor Meta 2019]]</f>
        <v>10098.66</v>
      </c>
      <c r="H3639" s="40">
        <f ca="1">RANDBETWEEN(70,120)/100*Tabla1[[#This Row],[Valor Real 2019]]</f>
        <v>7674.9816000000001</v>
      </c>
    </row>
    <row r="3640" spans="2:8" x14ac:dyDescent="0.25">
      <c r="B3640" s="33" t="s">
        <v>1</v>
      </c>
      <c r="C3640" s="36" t="str">
        <f ca="1">VLOOKUP(Tabla1[[#This Row],[Cuenta]],TABLAS!$C:$D,2,0)</f>
        <v>GESTIÓN</v>
      </c>
      <c r="D3640" s="33" t="s">
        <v>42</v>
      </c>
      <c r="E3640" s="39" t="str">
        <f ca="1">VLOOKUP(RANDBETWEEN(1,65),TABLAS!$B$4:$D$68,2,0)</f>
        <v>Arbitrios municipales</v>
      </c>
      <c r="F3640" s="41">
        <f t="shared" ca="1" si="56"/>
        <v>16738</v>
      </c>
      <c r="G3640" s="41">
        <f ca="1">RANDBETWEEN(70,130)/100*Tabla1[[#This Row],[Valor Meta 2019]]</f>
        <v>17909.66</v>
      </c>
      <c r="H3640" s="40">
        <f ca="1">RANDBETWEEN(70,120)/100*Tabla1[[#This Row],[Valor Real 2019]]</f>
        <v>16835.080399999999</v>
      </c>
    </row>
    <row r="3641" spans="2:8" x14ac:dyDescent="0.25">
      <c r="B3641" s="33" t="s">
        <v>1</v>
      </c>
      <c r="C3641" s="36" t="str">
        <f ca="1">VLOOKUP(Tabla1[[#This Row],[Cuenta]],TABLAS!$C:$D,2,0)</f>
        <v>GESTIÓN</v>
      </c>
      <c r="D3641" s="33" t="s">
        <v>42</v>
      </c>
      <c r="E3641" s="39" t="str">
        <f ca="1">VLOOKUP(RANDBETWEEN(1,65),TABLAS!$B$4:$D$68,2,0)</f>
        <v>Sanciones Administra</v>
      </c>
      <c r="F3641" s="41">
        <f t="shared" ca="1" si="56"/>
        <v>23471</v>
      </c>
      <c r="G3641" s="41">
        <f ca="1">RANDBETWEEN(70,130)/100*Tabla1[[#This Row],[Valor Meta 2019]]</f>
        <v>21358.61</v>
      </c>
      <c r="H3641" s="40">
        <f ca="1">RANDBETWEEN(70,120)/100*Tabla1[[#This Row],[Valor Real 2019]]</f>
        <v>25416.745899999998</v>
      </c>
    </row>
    <row r="3642" spans="2:8" x14ac:dyDescent="0.25">
      <c r="B3642" s="33" t="s">
        <v>1</v>
      </c>
      <c r="C3642" s="36" t="str">
        <f ca="1">VLOOKUP(Tabla1[[#This Row],[Cuenta]],TABLAS!$C:$D,2,0)</f>
        <v>PERSONAL</v>
      </c>
      <c r="D3642" s="33" t="s">
        <v>42</v>
      </c>
      <c r="E3642" s="39" t="str">
        <f ca="1">VLOOKUP(RANDBETWEEN(1,65),TABLAS!$B$4:$D$68,2,0)</f>
        <v>Gratificaciones Extraordinarias Empleados</v>
      </c>
      <c r="F3642" s="41">
        <f t="shared" ca="1" si="56"/>
        <v>27439</v>
      </c>
      <c r="G3642" s="41">
        <f ca="1">RANDBETWEEN(70,130)/100*Tabla1[[#This Row],[Valor Meta 2019]]</f>
        <v>24420.71</v>
      </c>
      <c r="H3642" s="40">
        <f ca="1">RANDBETWEEN(70,120)/100*Tabla1[[#This Row],[Valor Real 2019]]</f>
        <v>21490.2248</v>
      </c>
    </row>
    <row r="3643" spans="2:8" x14ac:dyDescent="0.25">
      <c r="B3643" s="33" t="s">
        <v>1</v>
      </c>
      <c r="C3643" s="36" t="str">
        <f ca="1">VLOOKUP(Tabla1[[#This Row],[Cuenta]],TABLAS!$C:$D,2,0)</f>
        <v>DEPRECIACIÓN, MAQ Y EQUIPOS</v>
      </c>
      <c r="D3643" s="33" t="s">
        <v>42</v>
      </c>
      <c r="E3643" s="39" t="str">
        <f ca="1">VLOOKUP(RANDBETWEEN(1,65),TABLAS!$B$4:$D$68,2,0)</f>
        <v>Dperec.Muebles y enseres Costo</v>
      </c>
      <c r="F3643" s="41">
        <f t="shared" ca="1" si="56"/>
        <v>22243</v>
      </c>
      <c r="G3643" s="41">
        <f ca="1">RANDBETWEEN(70,130)/100*Tabla1[[#This Row],[Valor Meta 2019]]</f>
        <v>23132.720000000001</v>
      </c>
      <c r="H3643" s="40">
        <f ca="1">RANDBETWEEN(70,120)/100*Tabla1[[#This Row],[Valor Real 2019]]</f>
        <v>21282.102400000003</v>
      </c>
    </row>
    <row r="3644" spans="2:8" x14ac:dyDescent="0.25">
      <c r="B3644" s="33" t="s">
        <v>1</v>
      </c>
      <c r="C3644" s="36" t="str">
        <f ca="1">VLOOKUP(Tabla1[[#This Row],[Cuenta]],TABLAS!$C:$D,2,0)</f>
        <v>GESTIÓN</v>
      </c>
      <c r="D3644" s="33" t="s">
        <v>42</v>
      </c>
      <c r="E3644" s="39" t="str">
        <f ca="1">VLOOKUP(RANDBETWEEN(1,65),TABLAS!$B$4:$D$68,2,0)</f>
        <v>Combustible</v>
      </c>
      <c r="F3644" s="41">
        <f t="shared" ca="1" si="56"/>
        <v>9184</v>
      </c>
      <c r="G3644" s="41">
        <f ca="1">RANDBETWEEN(70,130)/100*Tabla1[[#This Row],[Valor Meta 2019]]</f>
        <v>7898.24</v>
      </c>
      <c r="H3644" s="40">
        <f ca="1">RANDBETWEEN(70,120)/100*Tabla1[[#This Row],[Valor Real 2019]]</f>
        <v>7187.3984</v>
      </c>
    </row>
    <row r="3645" spans="2:8" x14ac:dyDescent="0.25">
      <c r="B3645" s="33" t="s">
        <v>1</v>
      </c>
      <c r="C3645" s="36" t="str">
        <f ca="1">VLOOKUP(Tabla1[[#This Row],[Cuenta]],TABLAS!$C:$D,2,0)</f>
        <v>SERVICIOS DE TERCEROS</v>
      </c>
      <c r="D3645" s="33" t="s">
        <v>42</v>
      </c>
      <c r="E3645" s="39" t="str">
        <f ca="1">VLOOKUP(RANDBETWEEN(1,65),TABLAS!$B$4:$D$68,2,0)</f>
        <v>Courier</v>
      </c>
      <c r="F3645" s="41">
        <f t="shared" ca="1" si="56"/>
        <v>28473</v>
      </c>
      <c r="G3645" s="41">
        <f ca="1">RANDBETWEEN(70,130)/100*Tabla1[[#This Row],[Valor Meta 2019]]</f>
        <v>33882.869999999995</v>
      </c>
      <c r="H3645" s="40">
        <f ca="1">RANDBETWEEN(70,120)/100*Tabla1[[#This Row],[Valor Real 2019]]</f>
        <v>35915.842199999999</v>
      </c>
    </row>
    <row r="3646" spans="2:8" x14ac:dyDescent="0.25">
      <c r="B3646" s="33" t="s">
        <v>1</v>
      </c>
      <c r="C3646" s="36" t="str">
        <f ca="1">VLOOKUP(Tabla1[[#This Row],[Cuenta]],TABLAS!$C:$D,2,0)</f>
        <v>PERSONAL</v>
      </c>
      <c r="D3646" s="33" t="s">
        <v>43</v>
      </c>
      <c r="E3646" s="39" t="str">
        <f ca="1">VLOOKUP(RANDBETWEEN(1,65),TABLAS!$B$4:$D$68,2,0)</f>
        <v>Indemnizacion Despido Arbitrario</v>
      </c>
      <c r="F3646" s="41">
        <f t="shared" ca="1" si="56"/>
        <v>28749</v>
      </c>
      <c r="G3646" s="41">
        <f ca="1">RANDBETWEEN(70,130)/100*Tabla1[[#This Row],[Valor Meta 2019]]</f>
        <v>36798.720000000001</v>
      </c>
      <c r="H3646" s="40">
        <f ca="1">RANDBETWEEN(70,120)/100*Tabla1[[#This Row],[Valor Real 2019]]</f>
        <v>41582.553599999999</v>
      </c>
    </row>
    <row r="3647" spans="2:8" x14ac:dyDescent="0.25">
      <c r="B3647" s="33" t="s">
        <v>1</v>
      </c>
      <c r="C3647" s="36" t="str">
        <f ca="1">VLOOKUP(Tabla1[[#This Row],[Cuenta]],TABLAS!$C:$D,2,0)</f>
        <v>GESTIÓN</v>
      </c>
      <c r="D3647" s="33" t="s">
        <v>43</v>
      </c>
      <c r="E3647" s="39" t="str">
        <f ca="1">VLOOKUP(RANDBETWEEN(1,65),TABLAS!$B$4:$D$68,2,0)</f>
        <v>Sanciones Administra</v>
      </c>
      <c r="F3647" s="41">
        <f t="shared" ca="1" si="56"/>
        <v>14859</v>
      </c>
      <c r="G3647" s="41">
        <f ca="1">RANDBETWEEN(70,130)/100*Tabla1[[#This Row],[Valor Meta 2019]]</f>
        <v>10698.48</v>
      </c>
      <c r="H3647" s="40">
        <f ca="1">RANDBETWEEN(70,120)/100*Tabla1[[#This Row],[Valor Real 2019]]</f>
        <v>9842.6016</v>
      </c>
    </row>
    <row r="3648" spans="2:8" x14ac:dyDescent="0.25">
      <c r="B3648" s="33" t="s">
        <v>1</v>
      </c>
      <c r="C3648" s="36" t="str">
        <f ca="1">VLOOKUP(Tabla1[[#This Row],[Cuenta]],TABLAS!$C:$D,2,0)</f>
        <v>PERSONAL</v>
      </c>
      <c r="D3648" s="33" t="s">
        <v>43</v>
      </c>
      <c r="E3648" s="39" t="str">
        <f ca="1">VLOOKUP(RANDBETWEEN(1,65),TABLAS!$B$4:$D$68,2,0)</f>
        <v>Incentivo por cese</v>
      </c>
      <c r="F3648" s="41">
        <f t="shared" ca="1" si="56"/>
        <v>14525</v>
      </c>
      <c r="G3648" s="41">
        <f ca="1">RANDBETWEEN(70,130)/100*Tabla1[[#This Row],[Valor Meta 2019]]</f>
        <v>14960.75</v>
      </c>
      <c r="H3648" s="40">
        <f ca="1">RANDBETWEEN(70,120)/100*Tabla1[[#This Row],[Valor Real 2019]]</f>
        <v>14661.535</v>
      </c>
    </row>
    <row r="3649" spans="2:8" x14ac:dyDescent="0.25">
      <c r="B3649" s="33" t="s">
        <v>1</v>
      </c>
      <c r="C3649" s="36" t="str">
        <f ca="1">VLOOKUP(Tabla1[[#This Row],[Cuenta]],TABLAS!$C:$D,2,0)</f>
        <v>GESTIÓN</v>
      </c>
      <c r="D3649" s="33" t="s">
        <v>43</v>
      </c>
      <c r="E3649" s="39" t="str">
        <f ca="1">VLOOKUP(RANDBETWEEN(1,65),TABLAS!$B$4:$D$68,2,0)</f>
        <v>SOAT</v>
      </c>
      <c r="F3649" s="41">
        <f t="shared" ca="1" si="56"/>
        <v>21536</v>
      </c>
      <c r="G3649" s="41">
        <f ca="1">RANDBETWEEN(70,130)/100*Tabla1[[#This Row],[Valor Meta 2019]]</f>
        <v>15505.92</v>
      </c>
      <c r="H3649" s="40">
        <f ca="1">RANDBETWEEN(70,120)/100*Tabla1[[#This Row],[Valor Real 2019]]</f>
        <v>15195.801600000001</v>
      </c>
    </row>
    <row r="3650" spans="2:8" x14ac:dyDescent="0.25">
      <c r="B3650" s="33" t="s">
        <v>1</v>
      </c>
      <c r="C3650" s="36" t="str">
        <f ca="1">VLOOKUP(Tabla1[[#This Row],[Cuenta]],TABLAS!$C:$D,2,0)</f>
        <v>DEPRECIACIÓN, MAQ Y EQUIPOS</v>
      </c>
      <c r="D3650" s="33" t="s">
        <v>43</v>
      </c>
      <c r="E3650" s="39" t="str">
        <f ca="1">VLOOKUP(RANDBETWEEN(1,65),TABLAS!$B$4:$D$68,2,0)</f>
        <v>Deprec.Equipo de computo leasing</v>
      </c>
      <c r="F3650" s="41">
        <f t="shared" ca="1" si="56"/>
        <v>11451</v>
      </c>
      <c r="G3650" s="41">
        <f ca="1">RANDBETWEEN(70,130)/100*Tabla1[[#This Row],[Valor Meta 2019]]</f>
        <v>10649.43</v>
      </c>
      <c r="H3650" s="40">
        <f ca="1">RANDBETWEEN(70,120)/100*Tabla1[[#This Row],[Valor Real 2019]]</f>
        <v>12459.8331</v>
      </c>
    </row>
    <row r="3651" spans="2:8" x14ac:dyDescent="0.25">
      <c r="B3651" s="33" t="s">
        <v>1</v>
      </c>
      <c r="C3651" s="36" t="str">
        <f ca="1">VLOOKUP(Tabla1[[#This Row],[Cuenta]],TABLAS!$C:$D,2,0)</f>
        <v>SERVICIOS DE TERCEROS</v>
      </c>
      <c r="D3651" s="33" t="s">
        <v>43</v>
      </c>
      <c r="E3651" s="39" t="str">
        <f ca="1">VLOOKUP(RANDBETWEEN(1,65),TABLAS!$B$4:$D$68,2,0)</f>
        <v>Servicios p·blicos</v>
      </c>
      <c r="F3651" s="41">
        <f t="shared" ca="1" si="56"/>
        <v>25768</v>
      </c>
      <c r="G3651" s="41">
        <f ca="1">RANDBETWEEN(70,130)/100*Tabla1[[#This Row],[Valor Meta 2019]]</f>
        <v>29890.879999999997</v>
      </c>
      <c r="H3651" s="40">
        <f ca="1">RANDBETWEEN(70,120)/100*Tabla1[[#This Row],[Valor Real 2019]]</f>
        <v>35869.055999999997</v>
      </c>
    </row>
    <row r="3652" spans="2:8" x14ac:dyDescent="0.25">
      <c r="B3652" s="33" t="s">
        <v>1</v>
      </c>
      <c r="C3652" s="36" t="str">
        <f ca="1">VLOOKUP(Tabla1[[#This Row],[Cuenta]],TABLAS!$C:$D,2,0)</f>
        <v>SERVICIOS DE TERCEROS</v>
      </c>
      <c r="D3652" s="33" t="s">
        <v>43</v>
      </c>
      <c r="E3652" s="39" t="str">
        <f ca="1">VLOOKUP(RANDBETWEEN(1,65),TABLAS!$B$4:$D$68,2,0)</f>
        <v>Reparaciones Vehiculos</v>
      </c>
      <c r="F3652" s="41">
        <f t="shared" ca="1" si="56"/>
        <v>8761</v>
      </c>
      <c r="G3652" s="41">
        <f ca="1">RANDBETWEEN(70,130)/100*Tabla1[[#This Row],[Valor Meta 2019]]</f>
        <v>10250.369999999999</v>
      </c>
      <c r="H3652" s="40">
        <f ca="1">RANDBETWEEN(70,120)/100*Tabla1[[#This Row],[Valor Real 2019]]</f>
        <v>10045.362599999999</v>
      </c>
    </row>
    <row r="3653" spans="2:8" x14ac:dyDescent="0.25">
      <c r="B3653" s="33" t="s">
        <v>1</v>
      </c>
      <c r="C3653" s="36" t="str">
        <f ca="1">VLOOKUP(Tabla1[[#This Row],[Cuenta]],TABLAS!$C:$D,2,0)</f>
        <v>PERSONAL</v>
      </c>
      <c r="D3653" s="33" t="s">
        <v>43</v>
      </c>
      <c r="E3653" s="39" t="str">
        <f ca="1">VLOOKUP(RANDBETWEEN(1,65),TABLAS!$B$4:$D$68,2,0)</f>
        <v>Gratif. Ordinarias Empleados</v>
      </c>
      <c r="F3653" s="41">
        <f t="shared" ca="1" si="56"/>
        <v>27005</v>
      </c>
      <c r="G3653" s="41">
        <f ca="1">RANDBETWEEN(70,130)/100*Tabla1[[#This Row],[Valor Meta 2019]]</f>
        <v>28355.25</v>
      </c>
      <c r="H3653" s="40">
        <f ca="1">RANDBETWEEN(70,120)/100*Tabla1[[#This Row],[Valor Real 2019]]</f>
        <v>20699.3325</v>
      </c>
    </row>
    <row r="3654" spans="2:8" x14ac:dyDescent="0.25">
      <c r="B3654" s="33" t="s">
        <v>30</v>
      </c>
      <c r="C3654" s="36" t="str">
        <f ca="1">VLOOKUP(Tabla1[[#This Row],[Cuenta]],TABLAS!$C:$D,2,0)</f>
        <v>SERVICIOS DE TERCEROS</v>
      </c>
      <c r="D3654" s="33" t="s">
        <v>38</v>
      </c>
      <c r="E3654" s="39" t="str">
        <f ca="1">VLOOKUP(RANDBETWEEN(1,65),TABLAS!$B$4:$D$68,2,0)</f>
        <v>Agua</v>
      </c>
      <c r="F3654" s="41">
        <f t="shared" ref="F3654:F3717" ca="1" si="57">RANDBETWEEN(8000,30000)</f>
        <v>29940</v>
      </c>
      <c r="G3654" s="41">
        <f ca="1">RANDBETWEEN(70,130)/100*Tabla1[[#This Row],[Valor Meta 2019]]</f>
        <v>28742.399999999998</v>
      </c>
      <c r="H3654" s="40">
        <f ca="1">RANDBETWEEN(70,120)/100*Tabla1[[#This Row],[Valor Real 2019]]</f>
        <v>23856.191999999995</v>
      </c>
    </row>
    <row r="3655" spans="2:8" x14ac:dyDescent="0.25">
      <c r="B3655" s="33" t="s">
        <v>30</v>
      </c>
      <c r="C3655" s="36" t="str">
        <f ca="1">VLOOKUP(Tabla1[[#This Row],[Cuenta]],TABLAS!$C:$D,2,0)</f>
        <v>PERSONAL</v>
      </c>
      <c r="D3655" s="33" t="s">
        <v>38</v>
      </c>
      <c r="E3655" s="39" t="str">
        <f ca="1">VLOOKUP(RANDBETWEEN(1,65),TABLAS!$B$4:$D$68,2,0)</f>
        <v>Movilidad y/o servicio de Transporte</v>
      </c>
      <c r="F3655" s="41">
        <f t="shared" ca="1" si="57"/>
        <v>8733</v>
      </c>
      <c r="G3655" s="41">
        <f ca="1">RANDBETWEEN(70,130)/100*Tabla1[[#This Row],[Valor Meta 2019]]</f>
        <v>11090.91</v>
      </c>
      <c r="H3655" s="40">
        <f ca="1">RANDBETWEEN(70,120)/100*Tabla1[[#This Row],[Valor Real 2019]]</f>
        <v>11090.91</v>
      </c>
    </row>
    <row r="3656" spans="2:8" x14ac:dyDescent="0.25">
      <c r="B3656" s="33" t="s">
        <v>30</v>
      </c>
      <c r="C3656" s="36" t="str">
        <f ca="1">VLOOKUP(Tabla1[[#This Row],[Cuenta]],TABLAS!$C:$D,2,0)</f>
        <v>PERSONAL</v>
      </c>
      <c r="D3656" s="33" t="s">
        <v>38</v>
      </c>
      <c r="E3656" s="39" t="str">
        <f ca="1">VLOOKUP(RANDBETWEEN(1,65),TABLAS!$B$4:$D$68,2,0)</f>
        <v>SCTR-Seg complemntario trabajo de riesgo</v>
      </c>
      <c r="F3656" s="41">
        <f t="shared" ca="1" si="57"/>
        <v>27151</v>
      </c>
      <c r="G3656" s="41">
        <f ca="1">RANDBETWEEN(70,130)/100*Tabla1[[#This Row],[Valor Meta 2019]]</f>
        <v>30137.610000000004</v>
      </c>
      <c r="H3656" s="40">
        <f ca="1">RANDBETWEEN(70,120)/100*Tabla1[[#This Row],[Valor Real 2019]]</f>
        <v>22603.207500000004</v>
      </c>
    </row>
    <row r="3657" spans="2:8" x14ac:dyDescent="0.25">
      <c r="B3657" s="33" t="s">
        <v>30</v>
      </c>
      <c r="C3657" s="36" t="str">
        <f ca="1">VLOOKUP(Tabla1[[#This Row],[Cuenta]],TABLAS!$C:$D,2,0)</f>
        <v>DEPRECIACIÓN, MAQ Y EQUIPOS</v>
      </c>
      <c r="D3657" s="33" t="s">
        <v>38</v>
      </c>
      <c r="E3657" s="39" t="str">
        <f ca="1">VLOOKUP(RANDBETWEEN(1,65),TABLAS!$B$4:$D$68,2,0)</f>
        <v>Deprec.Edificaciones Costo</v>
      </c>
      <c r="F3657" s="41">
        <f t="shared" ca="1" si="57"/>
        <v>12298</v>
      </c>
      <c r="G3657" s="41">
        <f ca="1">RANDBETWEEN(70,130)/100*Tabla1[[#This Row],[Valor Meta 2019]]</f>
        <v>13896.739999999998</v>
      </c>
      <c r="H3657" s="40">
        <f ca="1">RANDBETWEEN(70,120)/100*Tabla1[[#This Row],[Valor Real 2019]]</f>
        <v>16537.120599999998</v>
      </c>
    </row>
    <row r="3658" spans="2:8" x14ac:dyDescent="0.25">
      <c r="B3658" s="33" t="s">
        <v>30</v>
      </c>
      <c r="C3658" s="36" t="str">
        <f ca="1">VLOOKUP(Tabla1[[#This Row],[Cuenta]],TABLAS!$C:$D,2,0)</f>
        <v>PERSONAL</v>
      </c>
      <c r="D3658" s="33" t="s">
        <v>38</v>
      </c>
      <c r="E3658" s="39" t="str">
        <f ca="1">VLOOKUP(RANDBETWEEN(1,65),TABLAS!$B$4:$D$68,2,0)</f>
        <v>SCTR-Seg complemntario trabajo de riesgo</v>
      </c>
      <c r="F3658" s="41">
        <f t="shared" ca="1" si="57"/>
        <v>15589</v>
      </c>
      <c r="G3658" s="41">
        <f ca="1">RANDBETWEEN(70,130)/100*Tabla1[[#This Row],[Valor Meta 2019]]</f>
        <v>12627.09</v>
      </c>
      <c r="H3658" s="40">
        <f ca="1">RANDBETWEEN(70,120)/100*Tabla1[[#This Row],[Valor Real 2019]]</f>
        <v>12248.2773</v>
      </c>
    </row>
    <row r="3659" spans="2:8" x14ac:dyDescent="0.25">
      <c r="B3659" s="33" t="s">
        <v>30</v>
      </c>
      <c r="C3659" s="36" t="str">
        <f ca="1">VLOOKUP(Tabla1[[#This Row],[Cuenta]],TABLAS!$C:$D,2,0)</f>
        <v>PERSONAL</v>
      </c>
      <c r="D3659" s="33" t="s">
        <v>38</v>
      </c>
      <c r="E3659" s="39" t="str">
        <f ca="1">VLOOKUP(RANDBETWEEN(1,65),TABLAS!$B$4:$D$68,2,0)</f>
        <v>Gratificaciones Extraordinarias Empleados</v>
      </c>
      <c r="F3659" s="41">
        <f t="shared" ca="1" si="57"/>
        <v>17599</v>
      </c>
      <c r="G3659" s="41">
        <f ca="1">RANDBETWEEN(70,130)/100*Tabla1[[#This Row],[Valor Meta 2019]]</f>
        <v>17423.009999999998</v>
      </c>
      <c r="H3659" s="40">
        <f ca="1">RANDBETWEEN(70,120)/100*Tabla1[[#This Row],[Valor Real 2019]]</f>
        <v>18816.8508</v>
      </c>
    </row>
    <row r="3660" spans="2:8" x14ac:dyDescent="0.25">
      <c r="B3660" s="33" t="s">
        <v>30</v>
      </c>
      <c r="C3660" s="36" t="str">
        <f ca="1">VLOOKUP(Tabla1[[#This Row],[Cuenta]],TABLAS!$C:$D,2,0)</f>
        <v>PERSONAL</v>
      </c>
      <c r="D3660" s="33" t="s">
        <v>39</v>
      </c>
      <c r="E3660" s="39" t="str">
        <f ca="1">VLOOKUP(RANDBETWEEN(1,65),TABLAS!$B$4:$D$68,2,0)</f>
        <v>Movilidad y/o servicio de Transporte</v>
      </c>
      <c r="F3660" s="41">
        <f t="shared" ca="1" si="57"/>
        <v>12643</v>
      </c>
      <c r="G3660" s="41">
        <f ca="1">RANDBETWEEN(70,130)/100*Tabla1[[#This Row],[Valor Meta 2019]]</f>
        <v>14413.019999999999</v>
      </c>
      <c r="H3660" s="40">
        <f ca="1">RANDBETWEEN(70,120)/100*Tabla1[[#This Row],[Valor Real 2019]]</f>
        <v>15998.4522</v>
      </c>
    </row>
    <row r="3661" spans="2:8" x14ac:dyDescent="0.25">
      <c r="B3661" s="33" t="s">
        <v>30</v>
      </c>
      <c r="C3661" s="36" t="str">
        <f ca="1">VLOOKUP(Tabla1[[#This Row],[Cuenta]],TABLAS!$C:$D,2,0)</f>
        <v>GESTIÓN</v>
      </c>
      <c r="D3661" s="33" t="s">
        <v>39</v>
      </c>
      <c r="E3661" s="39" t="str">
        <f ca="1">VLOOKUP(RANDBETWEEN(1,65),TABLAS!$B$4:$D$68,2,0)</f>
        <v>Suministros diversos</v>
      </c>
      <c r="F3661" s="41">
        <f t="shared" ca="1" si="57"/>
        <v>8399</v>
      </c>
      <c r="G3661" s="41">
        <f ca="1">RANDBETWEEN(70,130)/100*Tabla1[[#This Row],[Valor Meta 2019]]</f>
        <v>7727.08</v>
      </c>
      <c r="H3661" s="40">
        <f ca="1">RANDBETWEEN(70,120)/100*Tabla1[[#This Row],[Valor Real 2019]]</f>
        <v>5408.9559999999992</v>
      </c>
    </row>
    <row r="3662" spans="2:8" x14ac:dyDescent="0.25">
      <c r="B3662" s="33" t="s">
        <v>30</v>
      </c>
      <c r="C3662" s="36" t="str">
        <f ca="1">VLOOKUP(Tabla1[[#This Row],[Cuenta]],TABLAS!$C:$D,2,0)</f>
        <v>DEPRECIACIÓN, MAQ Y EQUIPOS</v>
      </c>
      <c r="D3662" s="33" t="s">
        <v>39</v>
      </c>
      <c r="E3662" s="39" t="str">
        <f ca="1">VLOOKUP(RANDBETWEEN(1,65),TABLAS!$B$4:$D$68,2,0)</f>
        <v>Depre.Equipos diversos leasing</v>
      </c>
      <c r="F3662" s="41">
        <f t="shared" ca="1" si="57"/>
        <v>28477</v>
      </c>
      <c r="G3662" s="41">
        <f ca="1">RANDBETWEEN(70,130)/100*Tabla1[[#This Row],[Valor Meta 2019]]</f>
        <v>34457.17</v>
      </c>
      <c r="H3662" s="40">
        <f ca="1">RANDBETWEEN(70,120)/100*Tabla1[[#This Row],[Valor Real 2019]]</f>
        <v>33768.026599999997</v>
      </c>
    </row>
    <row r="3663" spans="2:8" x14ac:dyDescent="0.25">
      <c r="B3663" s="33" t="s">
        <v>30</v>
      </c>
      <c r="C3663" s="36" t="str">
        <f ca="1">VLOOKUP(Tabla1[[#This Row],[Cuenta]],TABLAS!$C:$D,2,0)</f>
        <v>GESTIÓN</v>
      </c>
      <c r="D3663" s="33" t="s">
        <v>39</v>
      </c>
      <c r="E3663" s="39" t="str">
        <f ca="1">VLOOKUP(RANDBETWEEN(1,65),TABLAS!$B$4:$D$68,2,0)</f>
        <v>Otros-Gastos Reparables</v>
      </c>
      <c r="F3663" s="41">
        <f t="shared" ca="1" si="57"/>
        <v>11842</v>
      </c>
      <c r="G3663" s="41">
        <f ca="1">RANDBETWEEN(70,130)/100*Tabla1[[#This Row],[Valor Meta 2019]]</f>
        <v>8999.92</v>
      </c>
      <c r="H3663" s="40">
        <f ca="1">RANDBETWEEN(70,120)/100*Tabla1[[#This Row],[Valor Real 2019]]</f>
        <v>8999.92</v>
      </c>
    </row>
    <row r="3664" spans="2:8" x14ac:dyDescent="0.25">
      <c r="B3664" s="33" t="s">
        <v>30</v>
      </c>
      <c r="C3664" s="36" t="str">
        <f ca="1">VLOOKUP(Tabla1[[#This Row],[Cuenta]],TABLAS!$C:$D,2,0)</f>
        <v>DEPRECIACIÓN, MAQ Y EQUIPOS</v>
      </c>
      <c r="D3664" s="33" t="s">
        <v>39</v>
      </c>
      <c r="E3664" s="39" t="str">
        <f ca="1">VLOOKUP(RANDBETWEEN(1,65),TABLAS!$B$4:$D$68,2,0)</f>
        <v>Deprec.Edificaciones Costo</v>
      </c>
      <c r="F3664" s="41">
        <f t="shared" ca="1" si="57"/>
        <v>27299</v>
      </c>
      <c r="G3664" s="41">
        <f ca="1">RANDBETWEEN(70,130)/100*Tabla1[[#This Row],[Valor Meta 2019]]</f>
        <v>34396.74</v>
      </c>
      <c r="H3664" s="40">
        <f ca="1">RANDBETWEEN(70,120)/100*Tabla1[[#This Row],[Valor Real 2019]]</f>
        <v>26141.522399999998</v>
      </c>
    </row>
    <row r="3665" spans="2:8" x14ac:dyDescent="0.25">
      <c r="B3665" s="33" t="s">
        <v>30</v>
      </c>
      <c r="C3665" s="36" t="str">
        <f ca="1">VLOOKUP(Tabla1[[#This Row],[Cuenta]],TABLAS!$C:$D,2,0)</f>
        <v>GESTIÓN</v>
      </c>
      <c r="D3665" s="33" t="s">
        <v>39</v>
      </c>
      <c r="E3665" s="39" t="str">
        <f ca="1">VLOOKUP(RANDBETWEEN(1,65),TABLAS!$B$4:$D$68,2,0)</f>
        <v>Suministros diversos</v>
      </c>
      <c r="F3665" s="41">
        <f t="shared" ca="1" si="57"/>
        <v>18303</v>
      </c>
      <c r="G3665" s="41">
        <f ca="1">RANDBETWEEN(70,130)/100*Tabla1[[#This Row],[Valor Meta 2019]]</f>
        <v>23610.87</v>
      </c>
      <c r="H3665" s="40">
        <f ca="1">RANDBETWEEN(70,120)/100*Tabla1[[#This Row],[Valor Real 2019]]</f>
        <v>19833.130799999999</v>
      </c>
    </row>
    <row r="3666" spans="2:8" x14ac:dyDescent="0.25">
      <c r="B3666" s="33" t="s">
        <v>30</v>
      </c>
      <c r="C3666" s="36" t="str">
        <f ca="1">VLOOKUP(Tabla1[[#This Row],[Cuenta]],TABLAS!$C:$D,2,0)</f>
        <v>PERSONAL</v>
      </c>
      <c r="D3666" s="33" t="s">
        <v>39</v>
      </c>
      <c r="E3666" s="39" t="str">
        <f ca="1">VLOOKUP(RANDBETWEEN(1,65),TABLAS!$B$4:$D$68,2,0)</f>
        <v>Participacion de utilidades</v>
      </c>
      <c r="F3666" s="41">
        <f t="shared" ca="1" si="57"/>
        <v>15733</v>
      </c>
      <c r="G3666" s="41">
        <f ca="1">RANDBETWEEN(70,130)/100*Tabla1[[#This Row],[Valor Meta 2019]]</f>
        <v>13215.72</v>
      </c>
      <c r="H3666" s="40">
        <f ca="1">RANDBETWEEN(70,120)/100*Tabla1[[#This Row],[Valor Real 2019]]</f>
        <v>14405.1348</v>
      </c>
    </row>
    <row r="3667" spans="2:8" x14ac:dyDescent="0.25">
      <c r="B3667" s="33" t="s">
        <v>30</v>
      </c>
      <c r="C3667" s="36" t="str">
        <f ca="1">VLOOKUP(Tabla1[[#This Row],[Cuenta]],TABLAS!$C:$D,2,0)</f>
        <v>GESTIÓN</v>
      </c>
      <c r="D3667" s="33" t="s">
        <v>39</v>
      </c>
      <c r="E3667" s="39" t="str">
        <f ca="1">VLOOKUP(RANDBETWEEN(1,65),TABLAS!$B$4:$D$68,2,0)</f>
        <v>Combustible</v>
      </c>
      <c r="F3667" s="41">
        <f t="shared" ca="1" si="57"/>
        <v>24652</v>
      </c>
      <c r="G3667" s="41">
        <f ca="1">RANDBETWEEN(70,130)/100*Tabla1[[#This Row],[Valor Meta 2019]]</f>
        <v>19721.600000000002</v>
      </c>
      <c r="H3667" s="40">
        <f ca="1">RANDBETWEEN(70,120)/100*Tabla1[[#This Row],[Valor Real 2019]]</f>
        <v>13805.12</v>
      </c>
    </row>
    <row r="3668" spans="2:8" x14ac:dyDescent="0.25">
      <c r="B3668" s="33" t="s">
        <v>30</v>
      </c>
      <c r="C3668" s="36" t="str">
        <f ca="1">VLOOKUP(Tabla1[[#This Row],[Cuenta]],TABLAS!$C:$D,2,0)</f>
        <v>DEPRECIACIÓN, MAQ Y EQUIPOS</v>
      </c>
      <c r="D3668" s="33" t="s">
        <v>39</v>
      </c>
      <c r="E3668" s="39" t="str">
        <f ca="1">VLOOKUP(RANDBETWEEN(1,65),TABLAS!$B$4:$D$68,2,0)</f>
        <v>Amortiz.Software Costo</v>
      </c>
      <c r="F3668" s="41">
        <f t="shared" ca="1" si="57"/>
        <v>18246</v>
      </c>
      <c r="G3668" s="41">
        <f ca="1">RANDBETWEEN(70,130)/100*Tabla1[[#This Row],[Valor Meta 2019]]</f>
        <v>20070.600000000002</v>
      </c>
      <c r="H3668" s="40">
        <f ca="1">RANDBETWEEN(70,120)/100*Tabla1[[#This Row],[Valor Real 2019]]</f>
        <v>17662.128000000001</v>
      </c>
    </row>
    <row r="3669" spans="2:8" x14ac:dyDescent="0.25">
      <c r="B3669" s="33" t="s">
        <v>30</v>
      </c>
      <c r="C3669" s="36" t="str">
        <f ca="1">VLOOKUP(Tabla1[[#This Row],[Cuenta]],TABLAS!$C:$D,2,0)</f>
        <v>PERSONAL</v>
      </c>
      <c r="D3669" s="33" t="s">
        <v>39</v>
      </c>
      <c r="E3669" s="39" t="str">
        <f ca="1">VLOOKUP(RANDBETWEEN(1,65),TABLAS!$B$4:$D$68,2,0)</f>
        <v>Descanso medico</v>
      </c>
      <c r="F3669" s="41">
        <f t="shared" ca="1" si="57"/>
        <v>13542</v>
      </c>
      <c r="G3669" s="41">
        <f ca="1">RANDBETWEEN(70,130)/100*Tabla1[[#This Row],[Valor Meta 2019]]</f>
        <v>16385.82</v>
      </c>
      <c r="H3669" s="40">
        <f ca="1">RANDBETWEEN(70,120)/100*Tabla1[[#This Row],[Valor Real 2019]]</f>
        <v>14747.237999999999</v>
      </c>
    </row>
    <row r="3670" spans="2:8" x14ac:dyDescent="0.25">
      <c r="B3670" s="33" t="s">
        <v>30</v>
      </c>
      <c r="C3670" s="36" t="str">
        <f ca="1">VLOOKUP(Tabla1[[#This Row],[Cuenta]],TABLAS!$C:$D,2,0)</f>
        <v>SERVICIOS DE TERCEROS</v>
      </c>
      <c r="D3670" s="33" t="s">
        <v>39</v>
      </c>
      <c r="E3670" s="39" t="str">
        <f ca="1">VLOOKUP(RANDBETWEEN(1,65),TABLAS!$B$4:$D$68,2,0)</f>
        <v>Selección Y Eval. Pe</v>
      </c>
      <c r="F3670" s="41">
        <f t="shared" ca="1" si="57"/>
        <v>23969</v>
      </c>
      <c r="G3670" s="41">
        <f ca="1">RANDBETWEEN(70,130)/100*Tabla1[[#This Row],[Valor Meta 2019]]</f>
        <v>19414.890000000003</v>
      </c>
      <c r="H3670" s="40">
        <f ca="1">RANDBETWEEN(70,120)/100*Tabla1[[#This Row],[Valor Real 2019]]</f>
        <v>13978.720800000001</v>
      </c>
    </row>
    <row r="3671" spans="2:8" x14ac:dyDescent="0.25">
      <c r="B3671" s="33" t="s">
        <v>30</v>
      </c>
      <c r="C3671" s="36" t="str">
        <f ca="1">VLOOKUP(Tabla1[[#This Row],[Cuenta]],TABLAS!$C:$D,2,0)</f>
        <v>SERVICIOS DE TERCEROS</v>
      </c>
      <c r="D3671" s="33" t="s">
        <v>39</v>
      </c>
      <c r="E3671" s="39" t="str">
        <f ca="1">VLOOKUP(RANDBETWEEN(1,65),TABLAS!$B$4:$D$68,2,0)</f>
        <v>Gtos.reclamos de clientes</v>
      </c>
      <c r="F3671" s="41">
        <f t="shared" ca="1" si="57"/>
        <v>14662</v>
      </c>
      <c r="G3671" s="41">
        <f ca="1">RANDBETWEEN(70,130)/100*Tabla1[[#This Row],[Valor Meta 2019]]</f>
        <v>10410.019999999999</v>
      </c>
      <c r="H3671" s="40">
        <f ca="1">RANDBETWEEN(70,120)/100*Tabla1[[#This Row],[Valor Real 2019]]</f>
        <v>11763.322599999998</v>
      </c>
    </row>
    <row r="3672" spans="2:8" x14ac:dyDescent="0.25">
      <c r="B3672" s="33" t="s">
        <v>30</v>
      </c>
      <c r="C3672" s="36" t="str">
        <f ca="1">VLOOKUP(Tabla1[[#This Row],[Cuenta]],TABLAS!$C:$D,2,0)</f>
        <v>PERSONAL</v>
      </c>
      <c r="D3672" s="33" t="s">
        <v>39</v>
      </c>
      <c r="E3672" s="39" t="str">
        <f ca="1">VLOOKUP(RANDBETWEEN(1,65),TABLAS!$B$4:$D$68,2,0)</f>
        <v>Incentivo por cese</v>
      </c>
      <c r="F3672" s="41">
        <f t="shared" ca="1" si="57"/>
        <v>26319</v>
      </c>
      <c r="G3672" s="41">
        <f ca="1">RANDBETWEEN(70,130)/100*Tabla1[[#This Row],[Valor Meta 2019]]</f>
        <v>19476.060000000001</v>
      </c>
      <c r="H3672" s="40">
        <f ca="1">RANDBETWEEN(70,120)/100*Tabla1[[#This Row],[Valor Real 2019]]</f>
        <v>23176.511399999999</v>
      </c>
    </row>
    <row r="3673" spans="2:8" x14ac:dyDescent="0.25">
      <c r="B3673" s="33" t="s">
        <v>30</v>
      </c>
      <c r="C3673" s="36" t="str">
        <f ca="1">VLOOKUP(Tabla1[[#This Row],[Cuenta]],TABLAS!$C:$D,2,0)</f>
        <v>GESTIÓN</v>
      </c>
      <c r="D3673" s="33" t="s">
        <v>39</v>
      </c>
      <c r="E3673" s="39" t="str">
        <f ca="1">VLOOKUP(RANDBETWEEN(1,65),TABLAS!$B$4:$D$68,2,0)</f>
        <v>Licencias de Sistemas</v>
      </c>
      <c r="F3673" s="41">
        <f t="shared" ca="1" si="57"/>
        <v>14859</v>
      </c>
      <c r="G3673" s="41">
        <f ca="1">RANDBETWEEN(70,130)/100*Tabla1[[#This Row],[Valor Meta 2019]]</f>
        <v>15453.36</v>
      </c>
      <c r="H3673" s="40">
        <f ca="1">RANDBETWEEN(70,120)/100*Tabla1[[#This Row],[Valor Real 2019]]</f>
        <v>13908.024000000001</v>
      </c>
    </row>
    <row r="3674" spans="2:8" x14ac:dyDescent="0.25">
      <c r="B3674" s="33" t="s">
        <v>30</v>
      </c>
      <c r="C3674" s="36" t="str">
        <f ca="1">VLOOKUP(Tabla1[[#This Row],[Cuenta]],TABLAS!$C:$D,2,0)</f>
        <v>PERSONAL</v>
      </c>
      <c r="D3674" s="33" t="s">
        <v>40</v>
      </c>
      <c r="E3674" s="39" t="str">
        <f ca="1">VLOOKUP(RANDBETWEEN(1,65),TABLAS!$B$4:$D$68,2,0)</f>
        <v>Uniformes</v>
      </c>
      <c r="F3674" s="41">
        <f t="shared" ca="1" si="57"/>
        <v>14480</v>
      </c>
      <c r="G3674" s="41">
        <f ca="1">RANDBETWEEN(70,130)/100*Tabla1[[#This Row],[Valor Meta 2019]]</f>
        <v>16796.8</v>
      </c>
      <c r="H3674" s="40">
        <f ca="1">RANDBETWEEN(70,120)/100*Tabla1[[#This Row],[Valor Real 2019]]</f>
        <v>14949.152</v>
      </c>
    </row>
    <row r="3675" spans="2:8" x14ac:dyDescent="0.25">
      <c r="B3675" s="33" t="s">
        <v>30</v>
      </c>
      <c r="C3675" s="36" t="str">
        <f ca="1">VLOOKUP(Tabla1[[#This Row],[Cuenta]],TABLAS!$C:$D,2,0)</f>
        <v>SERVICIOS DE TERCEROS</v>
      </c>
      <c r="D3675" s="33" t="s">
        <v>40</v>
      </c>
      <c r="E3675" s="39" t="str">
        <f ca="1">VLOOKUP(RANDBETWEEN(1,65),TABLAS!$B$4:$D$68,2,0)</f>
        <v>Consultorias</v>
      </c>
      <c r="F3675" s="41">
        <f t="shared" ca="1" si="57"/>
        <v>9835</v>
      </c>
      <c r="G3675" s="41">
        <f ca="1">RANDBETWEEN(70,130)/100*Tabla1[[#This Row],[Valor Meta 2019]]</f>
        <v>7868</v>
      </c>
      <c r="H3675" s="40">
        <f ca="1">RANDBETWEEN(70,120)/100*Tabla1[[#This Row],[Valor Real 2019]]</f>
        <v>6609.12</v>
      </c>
    </row>
    <row r="3676" spans="2:8" x14ac:dyDescent="0.25">
      <c r="B3676" s="33" t="s">
        <v>30</v>
      </c>
      <c r="C3676" s="36" t="str">
        <f ca="1">VLOOKUP(Tabla1[[#This Row],[Cuenta]],TABLAS!$C:$D,2,0)</f>
        <v>PERSONAL</v>
      </c>
      <c r="D3676" s="33" t="s">
        <v>40</v>
      </c>
      <c r="E3676" s="39" t="str">
        <f ca="1">VLOOKUP(RANDBETWEEN(1,65),TABLAS!$B$4:$D$68,2,0)</f>
        <v>SCTR-Seg complemntario trabajo de riesgo</v>
      </c>
      <c r="F3676" s="41">
        <f t="shared" ca="1" si="57"/>
        <v>25620</v>
      </c>
      <c r="G3676" s="41">
        <f ca="1">RANDBETWEEN(70,130)/100*Tabla1[[#This Row],[Valor Meta 2019]]</f>
        <v>22289.4</v>
      </c>
      <c r="H3676" s="40">
        <f ca="1">RANDBETWEEN(70,120)/100*Tabla1[[#This Row],[Valor Real 2019]]</f>
        <v>26301.492000000002</v>
      </c>
    </row>
    <row r="3677" spans="2:8" x14ac:dyDescent="0.25">
      <c r="B3677" s="33" t="s">
        <v>30</v>
      </c>
      <c r="C3677" s="36" t="str">
        <f ca="1">VLOOKUP(Tabla1[[#This Row],[Cuenta]],TABLAS!$C:$D,2,0)</f>
        <v>DEPRECIACIÓN, MAQ Y EQUIPOS</v>
      </c>
      <c r="D3677" s="33" t="s">
        <v>40</v>
      </c>
      <c r="E3677" s="39" t="str">
        <f ca="1">VLOOKUP(RANDBETWEEN(1,65),TABLAS!$B$4:$D$68,2,0)</f>
        <v>Perd. med-desmedros / merma</v>
      </c>
      <c r="F3677" s="41">
        <f t="shared" ca="1" si="57"/>
        <v>9503</v>
      </c>
      <c r="G3677" s="41">
        <f ca="1">RANDBETWEEN(70,130)/100*Tabla1[[#This Row],[Valor Meta 2019]]</f>
        <v>8077.55</v>
      </c>
      <c r="H3677" s="40">
        <f ca="1">RANDBETWEEN(70,120)/100*Tabla1[[#This Row],[Valor Real 2019]]</f>
        <v>8239.1010000000006</v>
      </c>
    </row>
    <row r="3678" spans="2:8" x14ac:dyDescent="0.25">
      <c r="B3678" s="33" t="s">
        <v>30</v>
      </c>
      <c r="C3678" s="36" t="str">
        <f ca="1">VLOOKUP(Tabla1[[#This Row],[Cuenta]],TABLAS!$C:$D,2,0)</f>
        <v>GESTIÓN</v>
      </c>
      <c r="D3678" s="33" t="s">
        <v>40</v>
      </c>
      <c r="E3678" s="39" t="str">
        <f ca="1">VLOOKUP(RANDBETWEEN(1,65),TABLAS!$B$4:$D$68,2,0)</f>
        <v>Otros-Gastos Reparables</v>
      </c>
      <c r="F3678" s="41">
        <f t="shared" ca="1" si="57"/>
        <v>27097</v>
      </c>
      <c r="G3678" s="41">
        <f ca="1">RANDBETWEEN(70,130)/100*Tabla1[[#This Row],[Valor Meta 2019]]</f>
        <v>27367.97</v>
      </c>
      <c r="H3678" s="40">
        <f ca="1">RANDBETWEEN(70,120)/100*Tabla1[[#This Row],[Valor Real 2019]]</f>
        <v>20252.2978</v>
      </c>
    </row>
    <row r="3679" spans="2:8" x14ac:dyDescent="0.25">
      <c r="B3679" s="33" t="s">
        <v>30</v>
      </c>
      <c r="C3679" s="36" t="str">
        <f ca="1">VLOOKUP(Tabla1[[#This Row],[Cuenta]],TABLAS!$C:$D,2,0)</f>
        <v>SERVICIOS DE TERCEROS</v>
      </c>
      <c r="D3679" s="33" t="s">
        <v>40</v>
      </c>
      <c r="E3679" s="39" t="str">
        <f ca="1">VLOOKUP(RANDBETWEEN(1,65),TABLAS!$B$4:$D$68,2,0)</f>
        <v>Gtos.reclamos de clientes</v>
      </c>
      <c r="F3679" s="41">
        <f t="shared" ca="1" si="57"/>
        <v>15539</v>
      </c>
      <c r="G3679" s="41">
        <f ca="1">RANDBETWEEN(70,130)/100*Tabla1[[#This Row],[Valor Meta 2019]]</f>
        <v>11809.64</v>
      </c>
      <c r="H3679" s="40">
        <f ca="1">RANDBETWEEN(70,120)/100*Tabla1[[#This Row],[Valor Real 2019]]</f>
        <v>10746.7724</v>
      </c>
    </row>
    <row r="3680" spans="2:8" x14ac:dyDescent="0.25">
      <c r="B3680" s="33" t="s">
        <v>30</v>
      </c>
      <c r="C3680" s="36" t="str">
        <f ca="1">VLOOKUP(Tabla1[[#This Row],[Cuenta]],TABLAS!$C:$D,2,0)</f>
        <v>DEPRECIACIÓN, MAQ Y EQUIPOS</v>
      </c>
      <c r="D3680" s="33" t="s">
        <v>40</v>
      </c>
      <c r="E3680" s="39" t="str">
        <f ca="1">VLOOKUP(RANDBETWEEN(1,65),TABLAS!$B$4:$D$68,2,0)</f>
        <v>Perdida medicion activos-MercaderÝa Difer.inventar</v>
      </c>
      <c r="F3680" s="41">
        <f t="shared" ca="1" si="57"/>
        <v>13052</v>
      </c>
      <c r="G3680" s="41">
        <f ca="1">RANDBETWEEN(70,130)/100*Tabla1[[#This Row],[Valor Meta 2019]]</f>
        <v>12529.92</v>
      </c>
      <c r="H3680" s="40">
        <f ca="1">RANDBETWEEN(70,120)/100*Tabla1[[#This Row],[Valor Real 2019]]</f>
        <v>10399.8336</v>
      </c>
    </row>
    <row r="3681" spans="2:8" x14ac:dyDescent="0.25">
      <c r="B3681" s="33" t="s">
        <v>30</v>
      </c>
      <c r="C3681" s="36" t="str">
        <f ca="1">VLOOKUP(Tabla1[[#This Row],[Cuenta]],TABLAS!$C:$D,2,0)</f>
        <v>SERVICIOS DE TERCEROS</v>
      </c>
      <c r="D3681" s="33" t="s">
        <v>40</v>
      </c>
      <c r="E3681" s="39" t="str">
        <f ca="1">VLOOKUP(RANDBETWEEN(1,65),TABLAS!$B$4:$D$68,2,0)</f>
        <v>Mantenimiento / Reparaciones</v>
      </c>
      <c r="F3681" s="41">
        <f t="shared" ca="1" si="57"/>
        <v>27096</v>
      </c>
      <c r="G3681" s="41">
        <f ca="1">RANDBETWEEN(70,130)/100*Tabla1[[#This Row],[Valor Meta 2019]]</f>
        <v>35224.800000000003</v>
      </c>
      <c r="H3681" s="40">
        <f ca="1">RANDBETWEEN(70,120)/100*Tabla1[[#This Row],[Valor Real 2019]]</f>
        <v>39451.776000000005</v>
      </c>
    </row>
    <row r="3682" spans="2:8" x14ac:dyDescent="0.25">
      <c r="B3682" s="33" t="s">
        <v>30</v>
      </c>
      <c r="C3682" s="36" t="str">
        <f ca="1">VLOOKUP(Tabla1[[#This Row],[Cuenta]],TABLAS!$C:$D,2,0)</f>
        <v>PERSONAL</v>
      </c>
      <c r="D3682" s="33" t="s">
        <v>41</v>
      </c>
      <c r="E3682" s="39" t="str">
        <f ca="1">VLOOKUP(RANDBETWEEN(1,65),TABLAS!$B$4:$D$68,2,0)</f>
        <v>Atenciones y obsequios al personal</v>
      </c>
      <c r="F3682" s="41">
        <f t="shared" ca="1" si="57"/>
        <v>26505</v>
      </c>
      <c r="G3682" s="41">
        <f ca="1">RANDBETWEEN(70,130)/100*Tabla1[[#This Row],[Valor Meta 2019]]</f>
        <v>27830.25</v>
      </c>
      <c r="H3682" s="40">
        <f ca="1">RANDBETWEEN(70,120)/100*Tabla1[[#This Row],[Valor Real 2019]]</f>
        <v>27273.645</v>
      </c>
    </row>
    <row r="3683" spans="2:8" x14ac:dyDescent="0.25">
      <c r="B3683" s="33" t="s">
        <v>30</v>
      </c>
      <c r="C3683" s="36" t="str">
        <f ca="1">VLOOKUP(Tabla1[[#This Row],[Cuenta]],TABLAS!$C:$D,2,0)</f>
        <v>PERSONAL</v>
      </c>
      <c r="D3683" s="33" t="s">
        <v>41</v>
      </c>
      <c r="E3683" s="39" t="str">
        <f ca="1">VLOOKUP(RANDBETWEEN(1,65),TABLAS!$B$4:$D$68,2,0)</f>
        <v>Indemnizacion Despido Arbitrario</v>
      </c>
      <c r="F3683" s="41">
        <f t="shared" ca="1" si="57"/>
        <v>12549</v>
      </c>
      <c r="G3683" s="41">
        <f ca="1">RANDBETWEEN(70,130)/100*Tabla1[[#This Row],[Valor Meta 2019]]</f>
        <v>13803.900000000001</v>
      </c>
      <c r="H3683" s="40">
        <f ca="1">RANDBETWEEN(70,120)/100*Tabla1[[#This Row],[Valor Real 2019]]</f>
        <v>12975.666000000001</v>
      </c>
    </row>
    <row r="3684" spans="2:8" x14ac:dyDescent="0.25">
      <c r="B3684" s="33" t="s">
        <v>30</v>
      </c>
      <c r="C3684" s="36" t="str">
        <f ca="1">VLOOKUP(Tabla1[[#This Row],[Cuenta]],TABLAS!$C:$D,2,0)</f>
        <v>GESTIÓN</v>
      </c>
      <c r="D3684" s="33" t="s">
        <v>41</v>
      </c>
      <c r="E3684" s="39" t="str">
        <f ca="1">VLOOKUP(RANDBETWEEN(1,65),TABLAS!$B$4:$D$68,2,0)</f>
        <v>SOAT</v>
      </c>
      <c r="F3684" s="41">
        <f t="shared" ca="1" si="57"/>
        <v>9346</v>
      </c>
      <c r="G3684" s="41">
        <f ca="1">RANDBETWEEN(70,130)/100*Tabla1[[#This Row],[Valor Meta 2019]]</f>
        <v>9346</v>
      </c>
      <c r="H3684" s="40">
        <f ca="1">RANDBETWEEN(70,120)/100*Tabla1[[#This Row],[Valor Real 2019]]</f>
        <v>9065.619999999999</v>
      </c>
    </row>
    <row r="3685" spans="2:8" x14ac:dyDescent="0.25">
      <c r="B3685" s="33" t="s">
        <v>30</v>
      </c>
      <c r="C3685" s="36" t="str">
        <f ca="1">VLOOKUP(Tabla1[[#This Row],[Cuenta]],TABLAS!$C:$D,2,0)</f>
        <v>SERVICIOS DE TERCEROS</v>
      </c>
      <c r="D3685" s="33" t="s">
        <v>41</v>
      </c>
      <c r="E3685" s="39" t="str">
        <f ca="1">VLOOKUP(RANDBETWEEN(1,65),TABLAS!$B$4:$D$68,2,0)</f>
        <v>Reparaciones Vehiculos</v>
      </c>
      <c r="F3685" s="41">
        <f t="shared" ca="1" si="57"/>
        <v>12672</v>
      </c>
      <c r="G3685" s="41">
        <f ca="1">RANDBETWEEN(70,130)/100*Tabla1[[#This Row],[Valor Meta 2019]]</f>
        <v>16473.600000000002</v>
      </c>
      <c r="H3685" s="40">
        <f ca="1">RANDBETWEEN(70,120)/100*Tabla1[[#This Row],[Valor Real 2019]]</f>
        <v>17956.224000000002</v>
      </c>
    </row>
    <row r="3686" spans="2:8" x14ac:dyDescent="0.25">
      <c r="B3686" s="33" t="s">
        <v>30</v>
      </c>
      <c r="C3686" s="36" t="str">
        <f ca="1">VLOOKUP(Tabla1[[#This Row],[Cuenta]],TABLAS!$C:$D,2,0)</f>
        <v>SERVICIOS DE TERCEROS</v>
      </c>
      <c r="D3686" s="33" t="s">
        <v>41</v>
      </c>
      <c r="E3686" s="39" t="str">
        <f ca="1">VLOOKUP(RANDBETWEEN(1,65),TABLAS!$B$4:$D$68,2,0)</f>
        <v>Selección Y Eval. Pe</v>
      </c>
      <c r="F3686" s="41">
        <f t="shared" ca="1" si="57"/>
        <v>19002</v>
      </c>
      <c r="G3686" s="41">
        <f ca="1">RANDBETWEEN(70,130)/100*Tabla1[[#This Row],[Valor Meta 2019]]</f>
        <v>17101.8</v>
      </c>
      <c r="H3686" s="40">
        <f ca="1">RANDBETWEEN(70,120)/100*Tabla1[[#This Row],[Valor Real 2019]]</f>
        <v>16075.691999999999</v>
      </c>
    </row>
    <row r="3687" spans="2:8" x14ac:dyDescent="0.25">
      <c r="B3687" s="33" t="s">
        <v>30</v>
      </c>
      <c r="C3687" s="36" t="str">
        <f ca="1">VLOOKUP(Tabla1[[#This Row],[Cuenta]],TABLAS!$C:$D,2,0)</f>
        <v>PERSONAL</v>
      </c>
      <c r="D3687" s="33" t="s">
        <v>41</v>
      </c>
      <c r="E3687" s="39" t="str">
        <f ca="1">VLOOKUP(RANDBETWEEN(1,65),TABLAS!$B$4:$D$68,2,0)</f>
        <v>Gratificaciones Extraordinarias Empleados</v>
      </c>
      <c r="F3687" s="41">
        <f t="shared" ca="1" si="57"/>
        <v>24637</v>
      </c>
      <c r="G3687" s="41">
        <f ca="1">RANDBETWEEN(70,130)/100*Tabla1[[#This Row],[Valor Meta 2019]]</f>
        <v>19463.23</v>
      </c>
      <c r="H3687" s="40">
        <f ca="1">RANDBETWEEN(70,120)/100*Tabla1[[#This Row],[Valor Real 2019]]</f>
        <v>16349.1132</v>
      </c>
    </row>
    <row r="3688" spans="2:8" x14ac:dyDescent="0.25">
      <c r="B3688" s="33" t="s">
        <v>30</v>
      </c>
      <c r="C3688" s="36" t="str">
        <f ca="1">VLOOKUP(Tabla1[[#This Row],[Cuenta]],TABLAS!$C:$D,2,0)</f>
        <v>GESTIÓN</v>
      </c>
      <c r="D3688" s="33" t="s">
        <v>42</v>
      </c>
      <c r="E3688" s="39" t="str">
        <f ca="1">VLOOKUP(RANDBETWEEN(1,65),TABLAS!$B$4:$D$68,2,0)</f>
        <v>Licencias de Sistemas</v>
      </c>
      <c r="F3688" s="41">
        <f t="shared" ca="1" si="57"/>
        <v>21997</v>
      </c>
      <c r="G3688" s="41">
        <f ca="1">RANDBETWEEN(70,130)/100*Tabla1[[#This Row],[Valor Meta 2019]]</f>
        <v>25736.489999999998</v>
      </c>
      <c r="H3688" s="40">
        <f ca="1">RANDBETWEEN(70,120)/100*Tabla1[[#This Row],[Valor Real 2019]]</f>
        <v>21361.286699999997</v>
      </c>
    </row>
    <row r="3689" spans="2:8" x14ac:dyDescent="0.25">
      <c r="B3689" s="33" t="s">
        <v>30</v>
      </c>
      <c r="C3689" s="36" t="str">
        <f ca="1">VLOOKUP(Tabla1[[#This Row],[Cuenta]],TABLAS!$C:$D,2,0)</f>
        <v>PERSONAL</v>
      </c>
      <c r="D3689" s="33" t="s">
        <v>42</v>
      </c>
      <c r="E3689" s="39" t="str">
        <f ca="1">VLOOKUP(RANDBETWEEN(1,65),TABLAS!$B$4:$D$68,2,0)</f>
        <v>Gratif. Ordinarias Empleados</v>
      </c>
      <c r="F3689" s="41">
        <f t="shared" ca="1" si="57"/>
        <v>26638</v>
      </c>
      <c r="G3689" s="41">
        <f ca="1">RANDBETWEEN(70,130)/100*Tabla1[[#This Row],[Valor Meta 2019]]</f>
        <v>19978.5</v>
      </c>
      <c r="H3689" s="40">
        <f ca="1">RANDBETWEEN(70,120)/100*Tabla1[[#This Row],[Valor Real 2019]]</f>
        <v>14983.875</v>
      </c>
    </row>
    <row r="3690" spans="2:8" x14ac:dyDescent="0.25">
      <c r="B3690" s="33" t="s">
        <v>30</v>
      </c>
      <c r="C3690" s="36" t="str">
        <f ca="1">VLOOKUP(Tabla1[[#This Row],[Cuenta]],TABLAS!$C:$D,2,0)</f>
        <v>SERVICIOS DE TERCEROS</v>
      </c>
      <c r="D3690" s="33" t="s">
        <v>42</v>
      </c>
      <c r="E3690" s="39" t="str">
        <f ca="1">VLOOKUP(RANDBETWEEN(1,65),TABLAS!$B$4:$D$68,2,0)</f>
        <v>Selección Y Eval. Pe</v>
      </c>
      <c r="F3690" s="41">
        <f t="shared" ca="1" si="57"/>
        <v>12450</v>
      </c>
      <c r="G3690" s="41">
        <f ca="1">RANDBETWEEN(70,130)/100*Tabla1[[#This Row],[Valor Meta 2019]]</f>
        <v>10582.5</v>
      </c>
      <c r="H3690" s="40">
        <f ca="1">RANDBETWEEN(70,120)/100*Tabla1[[#This Row],[Valor Real 2019]]</f>
        <v>9100.9500000000007</v>
      </c>
    </row>
    <row r="3691" spans="2:8" x14ac:dyDescent="0.25">
      <c r="B3691" s="33" t="s">
        <v>30</v>
      </c>
      <c r="C3691" s="36" t="str">
        <f ca="1">VLOOKUP(Tabla1[[#This Row],[Cuenta]],TABLAS!$C:$D,2,0)</f>
        <v>SERVICIOS DE TERCEROS</v>
      </c>
      <c r="D3691" s="33" t="s">
        <v>42</v>
      </c>
      <c r="E3691" s="39" t="str">
        <f ca="1">VLOOKUP(RANDBETWEEN(1,65),TABLAS!$B$4:$D$68,2,0)</f>
        <v>Gtos.reclamos de clientes</v>
      </c>
      <c r="F3691" s="41">
        <f t="shared" ca="1" si="57"/>
        <v>29613</v>
      </c>
      <c r="G3691" s="41">
        <f ca="1">RANDBETWEEN(70,130)/100*Tabla1[[#This Row],[Valor Meta 2019]]</f>
        <v>25467.18</v>
      </c>
      <c r="H3691" s="40">
        <f ca="1">RANDBETWEEN(70,120)/100*Tabla1[[#This Row],[Valor Real 2019]]</f>
        <v>21647.102999999999</v>
      </c>
    </row>
    <row r="3692" spans="2:8" x14ac:dyDescent="0.25">
      <c r="B3692" s="33" t="s">
        <v>30</v>
      </c>
      <c r="C3692" s="36" t="str">
        <f ca="1">VLOOKUP(Tabla1[[#This Row],[Cuenta]],TABLAS!$C:$D,2,0)</f>
        <v>PERSONAL</v>
      </c>
      <c r="D3692" s="33" t="s">
        <v>42</v>
      </c>
      <c r="E3692" s="39" t="str">
        <f ca="1">VLOOKUP(RANDBETWEEN(1,65),TABLAS!$B$4:$D$68,2,0)</f>
        <v>Tickets de alimentos</v>
      </c>
      <c r="F3692" s="41">
        <f t="shared" ca="1" si="57"/>
        <v>14421</v>
      </c>
      <c r="G3692" s="41">
        <f ca="1">RANDBETWEEN(70,130)/100*Tabla1[[#This Row],[Valor Meta 2019]]</f>
        <v>13267.32</v>
      </c>
      <c r="H3692" s="40">
        <f ca="1">RANDBETWEEN(70,120)/100*Tabla1[[#This Row],[Valor Real 2019]]</f>
        <v>9419.7971999999991</v>
      </c>
    </row>
    <row r="3693" spans="2:8" x14ac:dyDescent="0.25">
      <c r="B3693" s="33" t="s">
        <v>30</v>
      </c>
      <c r="C3693" s="36" t="str">
        <f ca="1">VLOOKUP(Tabla1[[#This Row],[Cuenta]],TABLAS!$C:$D,2,0)</f>
        <v>GESTIÓN</v>
      </c>
      <c r="D3693" s="33" t="s">
        <v>42</v>
      </c>
      <c r="E3693" s="39" t="str">
        <f ca="1">VLOOKUP(RANDBETWEEN(1,65),TABLAS!$B$4:$D$68,2,0)</f>
        <v>Movilidad</v>
      </c>
      <c r="F3693" s="41">
        <f t="shared" ca="1" si="57"/>
        <v>28374</v>
      </c>
      <c r="G3693" s="41">
        <f ca="1">RANDBETWEEN(70,130)/100*Tabla1[[#This Row],[Valor Meta 2019]]</f>
        <v>31778.880000000005</v>
      </c>
      <c r="H3693" s="40">
        <f ca="1">RANDBETWEEN(70,120)/100*Tabla1[[#This Row],[Valor Real 2019]]</f>
        <v>29236.569600000006</v>
      </c>
    </row>
    <row r="3694" spans="2:8" x14ac:dyDescent="0.25">
      <c r="B3694" s="33" t="s">
        <v>30</v>
      </c>
      <c r="C3694" s="36" t="str">
        <f ca="1">VLOOKUP(Tabla1[[#This Row],[Cuenta]],TABLAS!$C:$D,2,0)</f>
        <v>DEPRECIACIÓN, MAQ Y EQUIPOS</v>
      </c>
      <c r="D3694" s="33" t="s">
        <v>42</v>
      </c>
      <c r="E3694" s="39" t="str">
        <f ca="1">VLOOKUP(RANDBETWEEN(1,65),TABLAS!$B$4:$D$68,2,0)</f>
        <v>Deprec.Edificaciones Costo</v>
      </c>
      <c r="F3694" s="41">
        <f t="shared" ca="1" si="57"/>
        <v>27458</v>
      </c>
      <c r="G3694" s="41">
        <f ca="1">RANDBETWEEN(70,130)/100*Tabla1[[#This Row],[Valor Meta 2019]]</f>
        <v>19220.599999999999</v>
      </c>
      <c r="H3694" s="40">
        <f ca="1">RANDBETWEEN(70,120)/100*Tabla1[[#This Row],[Valor Real 2019]]</f>
        <v>22103.689999999995</v>
      </c>
    </row>
    <row r="3695" spans="2:8" x14ac:dyDescent="0.25">
      <c r="B3695" s="33" t="s">
        <v>30</v>
      </c>
      <c r="C3695" s="36" t="str">
        <f ca="1">VLOOKUP(Tabla1[[#This Row],[Cuenta]],TABLAS!$C:$D,2,0)</f>
        <v>DEPRECIACIÓN, MAQ Y EQUIPOS</v>
      </c>
      <c r="D3695" s="33" t="s">
        <v>42</v>
      </c>
      <c r="E3695" s="39" t="str">
        <f ca="1">VLOOKUP(RANDBETWEEN(1,65),TABLAS!$B$4:$D$68,2,0)</f>
        <v>Perd. med-desmedros / merma</v>
      </c>
      <c r="F3695" s="41">
        <f t="shared" ca="1" si="57"/>
        <v>17080</v>
      </c>
      <c r="G3695" s="41">
        <f ca="1">RANDBETWEEN(70,130)/100*Tabla1[[#This Row],[Valor Meta 2019]]</f>
        <v>17421.599999999999</v>
      </c>
      <c r="H3695" s="40">
        <f ca="1">RANDBETWEEN(70,120)/100*Tabla1[[#This Row],[Valor Real 2019]]</f>
        <v>12891.983999999999</v>
      </c>
    </row>
    <row r="3696" spans="2:8" x14ac:dyDescent="0.25">
      <c r="B3696" s="33" t="s">
        <v>30</v>
      </c>
      <c r="C3696" s="36" t="str">
        <f ca="1">VLOOKUP(Tabla1[[#This Row],[Cuenta]],TABLAS!$C:$D,2,0)</f>
        <v>PERSONAL</v>
      </c>
      <c r="D3696" s="33" t="s">
        <v>42</v>
      </c>
      <c r="E3696" s="39" t="str">
        <f ca="1">VLOOKUP(RANDBETWEEN(1,65),TABLAS!$B$4:$D$68,2,0)</f>
        <v>Sueldos</v>
      </c>
      <c r="F3696" s="41">
        <f t="shared" ca="1" si="57"/>
        <v>25364</v>
      </c>
      <c r="G3696" s="41">
        <f ca="1">RANDBETWEEN(70,130)/100*Tabla1[[#This Row],[Valor Meta 2019]]</f>
        <v>25617.64</v>
      </c>
      <c r="H3696" s="40">
        <f ca="1">RANDBETWEEN(70,120)/100*Tabla1[[#This Row],[Valor Real 2019]]</f>
        <v>24336.757999999998</v>
      </c>
    </row>
    <row r="3697" spans="2:8" x14ac:dyDescent="0.25">
      <c r="B3697" s="33" t="s">
        <v>30</v>
      </c>
      <c r="C3697" s="36" t="str">
        <f ca="1">VLOOKUP(Tabla1[[#This Row],[Cuenta]],TABLAS!$C:$D,2,0)</f>
        <v>GESTIÓN</v>
      </c>
      <c r="D3697" s="33" t="s">
        <v>42</v>
      </c>
      <c r="E3697" s="39" t="str">
        <f ca="1">VLOOKUP(RANDBETWEEN(1,65),TABLAS!$B$4:$D$68,2,0)</f>
        <v>Combustible</v>
      </c>
      <c r="F3697" s="41">
        <f t="shared" ca="1" si="57"/>
        <v>17067</v>
      </c>
      <c r="G3697" s="41">
        <f ca="1">RANDBETWEEN(70,130)/100*Tabla1[[#This Row],[Valor Meta 2019]]</f>
        <v>12629.58</v>
      </c>
      <c r="H3697" s="40">
        <f ca="1">RANDBETWEEN(70,120)/100*Tabla1[[#This Row],[Valor Real 2019]]</f>
        <v>12376.9884</v>
      </c>
    </row>
    <row r="3698" spans="2:8" x14ac:dyDescent="0.25">
      <c r="B3698" s="33" t="s">
        <v>30</v>
      </c>
      <c r="C3698" s="36" t="str">
        <f ca="1">VLOOKUP(Tabla1[[#This Row],[Cuenta]],TABLAS!$C:$D,2,0)</f>
        <v>SERVICIOS DE TERCEROS</v>
      </c>
      <c r="D3698" s="33" t="s">
        <v>42</v>
      </c>
      <c r="E3698" s="39" t="str">
        <f ca="1">VLOOKUP(RANDBETWEEN(1,65),TABLAS!$B$4:$D$68,2,0)</f>
        <v>Servicio de montacarga</v>
      </c>
      <c r="F3698" s="41">
        <f t="shared" ca="1" si="57"/>
        <v>26276</v>
      </c>
      <c r="G3698" s="41">
        <f ca="1">RANDBETWEEN(70,130)/100*Tabla1[[#This Row],[Valor Meta 2019]]</f>
        <v>20758.04</v>
      </c>
      <c r="H3698" s="40">
        <f ca="1">RANDBETWEEN(70,120)/100*Tabla1[[#This Row],[Valor Real 2019]]</f>
        <v>22418.683200000003</v>
      </c>
    </row>
    <row r="3699" spans="2:8" x14ac:dyDescent="0.25">
      <c r="B3699" s="33" t="s">
        <v>30</v>
      </c>
      <c r="C3699" s="36" t="str">
        <f ca="1">VLOOKUP(Tabla1[[#This Row],[Cuenta]],TABLAS!$C:$D,2,0)</f>
        <v>PERSONAL</v>
      </c>
      <c r="D3699" s="33" t="s">
        <v>42</v>
      </c>
      <c r="E3699" s="39" t="str">
        <f ca="1">VLOOKUP(RANDBETWEEN(1,65),TABLAS!$B$4:$D$68,2,0)</f>
        <v>SCTR-Seg complemntario trabajo de riesgo</v>
      </c>
      <c r="F3699" s="41">
        <f t="shared" ca="1" si="57"/>
        <v>17795</v>
      </c>
      <c r="G3699" s="41">
        <f ca="1">RANDBETWEEN(70,130)/100*Tabla1[[#This Row],[Valor Meta 2019]]</f>
        <v>20464.25</v>
      </c>
      <c r="H3699" s="40">
        <f ca="1">RANDBETWEEN(70,120)/100*Tabla1[[#This Row],[Valor Real 2019]]</f>
        <v>18213.182499999999</v>
      </c>
    </row>
    <row r="3700" spans="2:8" x14ac:dyDescent="0.25">
      <c r="B3700" s="33" t="s">
        <v>30</v>
      </c>
      <c r="C3700" s="36" t="str">
        <f ca="1">VLOOKUP(Tabla1[[#This Row],[Cuenta]],TABLAS!$C:$D,2,0)</f>
        <v>GESTIÓN</v>
      </c>
      <c r="D3700" s="33" t="s">
        <v>42</v>
      </c>
      <c r="E3700" s="39" t="str">
        <f ca="1">VLOOKUP(RANDBETWEEN(1,65),TABLAS!$B$4:$D$68,2,0)</f>
        <v>Costo neto enajenaci¾n</v>
      </c>
      <c r="F3700" s="41">
        <f t="shared" ca="1" si="57"/>
        <v>8505</v>
      </c>
      <c r="G3700" s="41">
        <f ca="1">RANDBETWEEN(70,130)/100*Tabla1[[#This Row],[Valor Meta 2019]]</f>
        <v>9015.3000000000011</v>
      </c>
      <c r="H3700" s="40">
        <f ca="1">RANDBETWEEN(70,120)/100*Tabla1[[#This Row],[Valor Real 2019]]</f>
        <v>8744.8410000000003</v>
      </c>
    </row>
    <row r="3701" spans="2:8" x14ac:dyDescent="0.25">
      <c r="B3701" s="33" t="s">
        <v>30</v>
      </c>
      <c r="C3701" s="36" t="str">
        <f ca="1">VLOOKUP(Tabla1[[#This Row],[Cuenta]],TABLAS!$C:$D,2,0)</f>
        <v>PERSONAL</v>
      </c>
      <c r="D3701" s="33" t="s">
        <v>42</v>
      </c>
      <c r="E3701" s="39" t="str">
        <f ca="1">VLOOKUP(RANDBETWEEN(1,65),TABLAS!$B$4:$D$68,2,0)</f>
        <v>Consumos</v>
      </c>
      <c r="F3701" s="41">
        <f t="shared" ca="1" si="57"/>
        <v>10106</v>
      </c>
      <c r="G3701" s="41">
        <f ca="1">RANDBETWEEN(70,130)/100*Tabla1[[#This Row],[Valor Meta 2019]]</f>
        <v>13036.74</v>
      </c>
      <c r="H3701" s="40">
        <f ca="1">RANDBETWEEN(70,120)/100*Tabla1[[#This Row],[Valor Real 2019]]</f>
        <v>11863.4334</v>
      </c>
    </row>
    <row r="3702" spans="2:8" x14ac:dyDescent="0.25">
      <c r="B3702" s="33" t="s">
        <v>30</v>
      </c>
      <c r="C3702" s="36" t="str">
        <f ca="1">VLOOKUP(Tabla1[[#This Row],[Cuenta]],TABLAS!$C:$D,2,0)</f>
        <v>DEPRECIACIÓN, MAQ Y EQUIPOS</v>
      </c>
      <c r="D3702" s="33" t="s">
        <v>42</v>
      </c>
      <c r="E3702" s="39" t="str">
        <f ca="1">VLOOKUP(RANDBETWEEN(1,65),TABLAS!$B$4:$D$68,2,0)</f>
        <v>Deprec.Equipo de transporte Costo</v>
      </c>
      <c r="F3702" s="41">
        <f t="shared" ca="1" si="57"/>
        <v>20171</v>
      </c>
      <c r="G3702" s="41">
        <f ca="1">RANDBETWEEN(70,130)/100*Tabla1[[#This Row],[Valor Meta 2019]]</f>
        <v>20977.84</v>
      </c>
      <c r="H3702" s="40">
        <f ca="1">RANDBETWEEN(70,120)/100*Tabla1[[#This Row],[Valor Real 2019]]</f>
        <v>17831.164000000001</v>
      </c>
    </row>
    <row r="3703" spans="2:8" x14ac:dyDescent="0.25">
      <c r="B3703" s="33" t="s">
        <v>30</v>
      </c>
      <c r="C3703" s="36" t="str">
        <f ca="1">VLOOKUP(Tabla1[[#This Row],[Cuenta]],TABLAS!$C:$D,2,0)</f>
        <v>SERVICIOS DE TERCEROS</v>
      </c>
      <c r="D3703" s="33" t="s">
        <v>43</v>
      </c>
      <c r="E3703" s="39" t="str">
        <f ca="1">VLOOKUP(RANDBETWEEN(1,65),TABLAS!$B$4:$D$68,2,0)</f>
        <v>Energia Electrica</v>
      </c>
      <c r="F3703" s="41">
        <f t="shared" ca="1" si="57"/>
        <v>23959</v>
      </c>
      <c r="G3703" s="41">
        <f ca="1">RANDBETWEEN(70,130)/100*Tabla1[[#This Row],[Valor Meta 2019]]</f>
        <v>17010.89</v>
      </c>
      <c r="H3703" s="40">
        <f ca="1">RANDBETWEEN(70,120)/100*Tabla1[[#This Row],[Valor Real 2019]]</f>
        <v>17861.434499999999</v>
      </c>
    </row>
    <row r="3704" spans="2:8" x14ac:dyDescent="0.25">
      <c r="B3704" s="33" t="s">
        <v>30</v>
      </c>
      <c r="C3704" s="36" t="str">
        <f ca="1">VLOOKUP(Tabla1[[#This Row],[Cuenta]],TABLAS!$C:$D,2,0)</f>
        <v>SERVICIOS DE TERCEROS</v>
      </c>
      <c r="D3704" s="33" t="s">
        <v>43</v>
      </c>
      <c r="E3704" s="39" t="str">
        <f ca="1">VLOOKUP(RANDBETWEEN(1,65),TABLAS!$B$4:$D$68,2,0)</f>
        <v>Selección Y Eval. Pe</v>
      </c>
      <c r="F3704" s="41">
        <f t="shared" ca="1" si="57"/>
        <v>8713</v>
      </c>
      <c r="G3704" s="41">
        <f ca="1">RANDBETWEEN(70,130)/100*Tabla1[[#This Row],[Valor Meta 2019]]</f>
        <v>7231.79</v>
      </c>
      <c r="H3704" s="40">
        <f ca="1">RANDBETWEEN(70,120)/100*Tabla1[[#This Row],[Valor Real 2019]]</f>
        <v>6363.9751999999999</v>
      </c>
    </row>
    <row r="3705" spans="2:8" x14ac:dyDescent="0.25">
      <c r="B3705" s="33" t="s">
        <v>30</v>
      </c>
      <c r="C3705" s="36" t="str">
        <f ca="1">VLOOKUP(Tabla1[[#This Row],[Cuenta]],TABLAS!$C:$D,2,0)</f>
        <v>DEPRECIACIÓN, MAQ Y EQUIPOS</v>
      </c>
      <c r="D3705" s="33" t="s">
        <v>43</v>
      </c>
      <c r="E3705" s="39" t="str">
        <f ca="1">VLOOKUP(RANDBETWEEN(1,65),TABLAS!$B$4:$D$68,2,0)</f>
        <v>Deprec.Equipo de computo leasing</v>
      </c>
      <c r="F3705" s="41">
        <f t="shared" ca="1" si="57"/>
        <v>20557</v>
      </c>
      <c r="G3705" s="41">
        <f ca="1">RANDBETWEEN(70,130)/100*Tabla1[[#This Row],[Valor Meta 2019]]</f>
        <v>23434.98</v>
      </c>
      <c r="H3705" s="40">
        <f ca="1">RANDBETWEEN(70,120)/100*Tabla1[[#This Row],[Valor Real 2019]]</f>
        <v>27418.926599999999</v>
      </c>
    </row>
    <row r="3706" spans="2:8" x14ac:dyDescent="0.25">
      <c r="B3706" s="33" t="s">
        <v>30</v>
      </c>
      <c r="C3706" s="36" t="str">
        <f ca="1">VLOOKUP(Tabla1[[#This Row],[Cuenta]],TABLAS!$C:$D,2,0)</f>
        <v>DEPRECIACIÓN, MAQ Y EQUIPOS</v>
      </c>
      <c r="D3706" s="33" t="s">
        <v>43</v>
      </c>
      <c r="E3706" s="39" t="str">
        <f ca="1">VLOOKUP(RANDBETWEEN(1,65),TABLAS!$B$4:$D$68,2,0)</f>
        <v>Deprec.Equipos diversos Costo</v>
      </c>
      <c r="F3706" s="41">
        <f t="shared" ca="1" si="57"/>
        <v>27248</v>
      </c>
      <c r="G3706" s="41">
        <f ca="1">RANDBETWEEN(70,130)/100*Tabla1[[#This Row],[Valor Meta 2019]]</f>
        <v>20708.48</v>
      </c>
      <c r="H3706" s="40">
        <f ca="1">RANDBETWEEN(70,120)/100*Tabla1[[#This Row],[Valor Real 2019]]</f>
        <v>16773.8688</v>
      </c>
    </row>
    <row r="3707" spans="2:8" x14ac:dyDescent="0.25">
      <c r="B3707" s="33" t="s">
        <v>30</v>
      </c>
      <c r="C3707" s="36" t="str">
        <f ca="1">VLOOKUP(Tabla1[[#This Row],[Cuenta]],TABLAS!$C:$D,2,0)</f>
        <v>SERVICIOS DE TERCEROS</v>
      </c>
      <c r="D3707" s="33" t="s">
        <v>43</v>
      </c>
      <c r="E3707" s="39" t="str">
        <f ca="1">VLOOKUP(RANDBETWEEN(1,65),TABLAS!$B$4:$D$68,2,0)</f>
        <v>Limpieza</v>
      </c>
      <c r="F3707" s="41">
        <f t="shared" ca="1" si="57"/>
        <v>26068</v>
      </c>
      <c r="G3707" s="41">
        <f ca="1">RANDBETWEEN(70,130)/100*Tabla1[[#This Row],[Valor Meta 2019]]</f>
        <v>18768.96</v>
      </c>
      <c r="H3707" s="40">
        <f ca="1">RANDBETWEEN(70,120)/100*Tabla1[[#This Row],[Valor Real 2019]]</f>
        <v>18581.270399999998</v>
      </c>
    </row>
    <row r="3708" spans="2:8" x14ac:dyDescent="0.25">
      <c r="B3708" s="33" t="s">
        <v>30</v>
      </c>
      <c r="C3708" s="36" t="str">
        <f ca="1">VLOOKUP(Tabla1[[#This Row],[Cuenta]],TABLAS!$C:$D,2,0)</f>
        <v>PERSONAL</v>
      </c>
      <c r="D3708" s="33" t="s">
        <v>43</v>
      </c>
      <c r="E3708" s="39" t="str">
        <f ca="1">VLOOKUP(RANDBETWEEN(1,65),TABLAS!$B$4:$D$68,2,0)</f>
        <v>Tickets de alimentos</v>
      </c>
      <c r="F3708" s="41">
        <f t="shared" ca="1" si="57"/>
        <v>27596</v>
      </c>
      <c r="G3708" s="41">
        <f ca="1">RANDBETWEEN(70,130)/100*Tabla1[[#This Row],[Valor Meta 2019]]</f>
        <v>26216.199999999997</v>
      </c>
      <c r="H3708" s="40">
        <f ca="1">RANDBETWEEN(70,120)/100*Tabla1[[#This Row],[Valor Real 2019]]</f>
        <v>26478.361999999997</v>
      </c>
    </row>
    <row r="3709" spans="2:8" x14ac:dyDescent="0.25">
      <c r="B3709" s="33" t="s">
        <v>30</v>
      </c>
      <c r="C3709" s="36" t="str">
        <f ca="1">VLOOKUP(Tabla1[[#This Row],[Cuenta]],TABLAS!$C:$D,2,0)</f>
        <v>DEPRECIACIÓN, MAQ Y EQUIPOS</v>
      </c>
      <c r="D3709" s="33" t="s">
        <v>43</v>
      </c>
      <c r="E3709" s="39" t="str">
        <f ca="1">VLOOKUP(RANDBETWEEN(1,65),TABLAS!$B$4:$D$68,2,0)</f>
        <v>Deprec.Equipos diversos Costo</v>
      </c>
      <c r="F3709" s="41">
        <f t="shared" ca="1" si="57"/>
        <v>12972</v>
      </c>
      <c r="G3709" s="41">
        <f ca="1">RANDBETWEEN(70,130)/100*Tabla1[[#This Row],[Valor Meta 2019]]</f>
        <v>15696.119999999999</v>
      </c>
      <c r="H3709" s="40">
        <f ca="1">RANDBETWEEN(70,120)/100*Tabla1[[#This Row],[Valor Real 2019]]</f>
        <v>17265.732</v>
      </c>
    </row>
    <row r="3710" spans="2:8" x14ac:dyDescent="0.25">
      <c r="B3710" s="33" t="s">
        <v>30</v>
      </c>
      <c r="C3710" s="36" t="str">
        <f ca="1">VLOOKUP(Tabla1[[#This Row],[Cuenta]],TABLAS!$C:$D,2,0)</f>
        <v>GESTIÓN</v>
      </c>
      <c r="D3710" s="33" t="s">
        <v>43</v>
      </c>
      <c r="E3710" s="39" t="str">
        <f ca="1">VLOOKUP(RANDBETWEEN(1,65),TABLAS!$B$4:$D$68,2,0)</f>
        <v>Arbitrios municipales</v>
      </c>
      <c r="F3710" s="41">
        <f t="shared" ca="1" si="57"/>
        <v>23589</v>
      </c>
      <c r="G3710" s="41">
        <f ca="1">RANDBETWEEN(70,130)/100*Tabla1[[#This Row],[Valor Meta 2019]]</f>
        <v>27127.35</v>
      </c>
      <c r="H3710" s="40">
        <f ca="1">RANDBETWEEN(70,120)/100*Tabla1[[#This Row],[Valor Real 2019]]</f>
        <v>25770.982499999998</v>
      </c>
    </row>
    <row r="3711" spans="2:8" x14ac:dyDescent="0.25">
      <c r="B3711" s="33" t="s">
        <v>30</v>
      </c>
      <c r="C3711" s="36" t="str">
        <f ca="1">VLOOKUP(Tabla1[[#This Row],[Cuenta]],TABLAS!$C:$D,2,0)</f>
        <v>DEPRECIACIÓN, MAQ Y EQUIPOS</v>
      </c>
      <c r="D3711" s="33" t="s">
        <v>38</v>
      </c>
      <c r="E3711" s="39" t="str">
        <f ca="1">VLOOKUP(RANDBETWEEN(1,65),TABLAS!$B$4:$D$68,2,0)</f>
        <v>Amortiz.Software Costo</v>
      </c>
      <c r="F3711" s="41">
        <f t="shared" ca="1" si="57"/>
        <v>22966</v>
      </c>
      <c r="G3711" s="41">
        <f ca="1">RANDBETWEEN(70,130)/100*Tabla1[[#This Row],[Valor Meta 2019]]</f>
        <v>20899.060000000001</v>
      </c>
      <c r="H3711" s="40">
        <f ca="1">RANDBETWEEN(70,120)/100*Tabla1[[#This Row],[Valor Real 2019]]</f>
        <v>20899.060000000001</v>
      </c>
    </row>
    <row r="3712" spans="2:8" x14ac:dyDescent="0.25">
      <c r="B3712" s="33" t="s">
        <v>30</v>
      </c>
      <c r="C3712" s="36" t="str">
        <f ca="1">VLOOKUP(Tabla1[[#This Row],[Cuenta]],TABLAS!$C:$D,2,0)</f>
        <v>PERSONAL</v>
      </c>
      <c r="D3712" s="33" t="s">
        <v>38</v>
      </c>
      <c r="E3712" s="39" t="str">
        <f ca="1">VLOOKUP(RANDBETWEEN(1,65),TABLAS!$B$4:$D$68,2,0)</f>
        <v>Descanso medico</v>
      </c>
      <c r="F3712" s="41">
        <f t="shared" ca="1" si="57"/>
        <v>15558</v>
      </c>
      <c r="G3712" s="41">
        <f ca="1">RANDBETWEEN(70,130)/100*Tabla1[[#This Row],[Valor Meta 2019]]</f>
        <v>13379.88</v>
      </c>
      <c r="H3712" s="40">
        <f ca="1">RANDBETWEEN(70,120)/100*Tabla1[[#This Row],[Valor Real 2019]]</f>
        <v>12710.885999999999</v>
      </c>
    </row>
    <row r="3713" spans="2:8" x14ac:dyDescent="0.25">
      <c r="B3713" s="33" t="s">
        <v>30</v>
      </c>
      <c r="C3713" s="36" t="str">
        <f ca="1">VLOOKUP(Tabla1[[#This Row],[Cuenta]],TABLAS!$C:$D,2,0)</f>
        <v>DEPRECIACIÓN, MAQ Y EQUIPOS</v>
      </c>
      <c r="D3713" s="33" t="s">
        <v>38</v>
      </c>
      <c r="E3713" s="39" t="str">
        <f ca="1">VLOOKUP(RANDBETWEEN(1,65),TABLAS!$B$4:$D$68,2,0)</f>
        <v>Deprec.Equipo de computo Costo</v>
      </c>
      <c r="F3713" s="41">
        <f t="shared" ca="1" si="57"/>
        <v>13601</v>
      </c>
      <c r="G3713" s="41">
        <f ca="1">RANDBETWEEN(70,130)/100*Tabla1[[#This Row],[Valor Meta 2019]]</f>
        <v>12784.939999999999</v>
      </c>
      <c r="H3713" s="40">
        <f ca="1">RANDBETWEEN(70,120)/100*Tabla1[[#This Row],[Valor Real 2019]]</f>
        <v>14574.831599999998</v>
      </c>
    </row>
    <row r="3714" spans="2:8" x14ac:dyDescent="0.25">
      <c r="B3714" s="33" t="s">
        <v>30</v>
      </c>
      <c r="C3714" s="36" t="str">
        <f ca="1">VLOOKUP(Tabla1[[#This Row],[Cuenta]],TABLAS!$C:$D,2,0)</f>
        <v>PERSONAL</v>
      </c>
      <c r="D3714" s="33" t="s">
        <v>38</v>
      </c>
      <c r="E3714" s="39" t="str">
        <f ca="1">VLOOKUP(RANDBETWEEN(1,65),TABLAS!$B$4:$D$68,2,0)</f>
        <v>Atenciones y obsequios al personal</v>
      </c>
      <c r="F3714" s="41">
        <f t="shared" ca="1" si="57"/>
        <v>25237</v>
      </c>
      <c r="G3714" s="41">
        <f ca="1">RANDBETWEEN(70,130)/100*Tabla1[[#This Row],[Valor Meta 2019]]</f>
        <v>26751.22</v>
      </c>
      <c r="H3714" s="40">
        <f ca="1">RANDBETWEEN(70,120)/100*Tabla1[[#This Row],[Valor Real 2019]]</f>
        <v>28088.781000000003</v>
      </c>
    </row>
    <row r="3715" spans="2:8" x14ac:dyDescent="0.25">
      <c r="B3715" s="33" t="s">
        <v>30</v>
      </c>
      <c r="C3715" s="36" t="str">
        <f ca="1">VLOOKUP(Tabla1[[#This Row],[Cuenta]],TABLAS!$C:$D,2,0)</f>
        <v>PERSONAL</v>
      </c>
      <c r="D3715" s="33" t="s">
        <v>38</v>
      </c>
      <c r="E3715" s="39" t="str">
        <f ca="1">VLOOKUP(RANDBETWEEN(1,65),TABLAS!$B$4:$D$68,2,0)</f>
        <v>CTS-Compensación por tiempo de servicio</v>
      </c>
      <c r="F3715" s="41">
        <f t="shared" ca="1" si="57"/>
        <v>14682</v>
      </c>
      <c r="G3715" s="41">
        <f ca="1">RANDBETWEEN(70,130)/100*Tabla1[[#This Row],[Valor Meta 2019]]</f>
        <v>12773.34</v>
      </c>
      <c r="H3715" s="40">
        <f ca="1">RANDBETWEEN(70,120)/100*Tabla1[[#This Row],[Valor Real 2019]]</f>
        <v>12006.9396</v>
      </c>
    </row>
    <row r="3716" spans="2:8" x14ac:dyDescent="0.25">
      <c r="B3716" s="33" t="s">
        <v>30</v>
      </c>
      <c r="C3716" s="36" t="str">
        <f ca="1">VLOOKUP(Tabla1[[#This Row],[Cuenta]],TABLAS!$C:$D,2,0)</f>
        <v>GESTIÓN</v>
      </c>
      <c r="D3716" s="33" t="s">
        <v>38</v>
      </c>
      <c r="E3716" s="39" t="str">
        <f ca="1">VLOOKUP(RANDBETWEEN(1,65),TABLAS!$B$4:$D$68,2,0)</f>
        <v>Sanciones Administra</v>
      </c>
      <c r="F3716" s="41">
        <f t="shared" ca="1" si="57"/>
        <v>12552</v>
      </c>
      <c r="G3716" s="41">
        <f ca="1">RANDBETWEEN(70,130)/100*Tabla1[[#This Row],[Valor Meta 2019]]</f>
        <v>9790.56</v>
      </c>
      <c r="H3716" s="40">
        <f ca="1">RANDBETWEEN(70,120)/100*Tabla1[[#This Row],[Valor Real 2019]]</f>
        <v>11357.049599999998</v>
      </c>
    </row>
    <row r="3717" spans="2:8" x14ac:dyDescent="0.25">
      <c r="B3717" s="33" t="s">
        <v>30</v>
      </c>
      <c r="C3717" s="36" t="str">
        <f ca="1">VLOOKUP(Tabla1[[#This Row],[Cuenta]],TABLAS!$C:$D,2,0)</f>
        <v>PERSONAL</v>
      </c>
      <c r="D3717" s="33" t="s">
        <v>39</v>
      </c>
      <c r="E3717" s="39" t="str">
        <f ca="1">VLOOKUP(RANDBETWEEN(1,65),TABLAS!$B$4:$D$68,2,0)</f>
        <v>Descanso medico</v>
      </c>
      <c r="F3717" s="41">
        <f t="shared" ca="1" si="57"/>
        <v>19573</v>
      </c>
      <c r="G3717" s="41">
        <f ca="1">RANDBETWEEN(70,130)/100*Tabla1[[#This Row],[Valor Meta 2019]]</f>
        <v>20943.11</v>
      </c>
      <c r="H3717" s="40">
        <f ca="1">RANDBETWEEN(70,120)/100*Tabla1[[#This Row],[Valor Real 2019]]</f>
        <v>17592.2124</v>
      </c>
    </row>
    <row r="3718" spans="2:8" x14ac:dyDescent="0.25">
      <c r="B3718" s="33" t="s">
        <v>30</v>
      </c>
      <c r="C3718" s="36" t="str">
        <f ca="1">VLOOKUP(Tabla1[[#This Row],[Cuenta]],TABLAS!$C:$D,2,0)</f>
        <v>DEPRECIACIÓN, MAQ Y EQUIPOS</v>
      </c>
      <c r="D3718" s="33" t="s">
        <v>39</v>
      </c>
      <c r="E3718" s="39" t="str">
        <f ca="1">VLOOKUP(RANDBETWEEN(1,65),TABLAS!$B$4:$D$68,2,0)</f>
        <v>Deprec.Equipo de transporte leasing</v>
      </c>
      <c r="F3718" s="41">
        <f t="shared" ref="F3718:F3781" ca="1" si="58">RANDBETWEEN(8000,30000)</f>
        <v>9743</v>
      </c>
      <c r="G3718" s="41">
        <f ca="1">RANDBETWEEN(70,130)/100*Tabla1[[#This Row],[Valor Meta 2019]]</f>
        <v>8281.5499999999993</v>
      </c>
      <c r="H3718" s="40">
        <f ca="1">RANDBETWEEN(70,120)/100*Tabla1[[#This Row],[Valor Real 2019]]</f>
        <v>8612.8119999999999</v>
      </c>
    </row>
    <row r="3719" spans="2:8" x14ac:dyDescent="0.25">
      <c r="B3719" s="33" t="s">
        <v>30</v>
      </c>
      <c r="C3719" s="36" t="str">
        <f ca="1">VLOOKUP(Tabla1[[#This Row],[Cuenta]],TABLAS!$C:$D,2,0)</f>
        <v>SERVICIOS DE TERCEROS</v>
      </c>
      <c r="D3719" s="33" t="s">
        <v>39</v>
      </c>
      <c r="E3719" s="39" t="str">
        <f ca="1">VLOOKUP(RANDBETWEEN(1,65),TABLAS!$B$4:$D$68,2,0)</f>
        <v>Selección Y Eval. Pe</v>
      </c>
      <c r="F3719" s="41">
        <f t="shared" ca="1" si="58"/>
        <v>12304</v>
      </c>
      <c r="G3719" s="41">
        <f ca="1">RANDBETWEEN(70,130)/100*Tabla1[[#This Row],[Valor Meta 2019]]</f>
        <v>9228</v>
      </c>
      <c r="H3719" s="40">
        <f ca="1">RANDBETWEEN(70,120)/100*Tabla1[[#This Row],[Valor Real 2019]]</f>
        <v>6644.16</v>
      </c>
    </row>
    <row r="3720" spans="2:8" x14ac:dyDescent="0.25">
      <c r="B3720" s="33" t="s">
        <v>30</v>
      </c>
      <c r="C3720" s="36" t="str">
        <f ca="1">VLOOKUP(Tabla1[[#This Row],[Cuenta]],TABLAS!$C:$D,2,0)</f>
        <v>SERVICIOS DE TERCEROS</v>
      </c>
      <c r="D3720" s="33" t="s">
        <v>39</v>
      </c>
      <c r="E3720" s="39" t="str">
        <f ca="1">VLOOKUP(RANDBETWEEN(1,65),TABLAS!$B$4:$D$68,2,0)</f>
        <v>Limpieza</v>
      </c>
      <c r="F3720" s="41">
        <f t="shared" ca="1" si="58"/>
        <v>19679</v>
      </c>
      <c r="G3720" s="41">
        <f ca="1">RANDBETWEEN(70,130)/100*Tabla1[[#This Row],[Valor Meta 2019]]</f>
        <v>22434.059999999998</v>
      </c>
      <c r="H3720" s="40">
        <f ca="1">RANDBETWEEN(70,120)/100*Tabla1[[#This Row],[Valor Real 2019]]</f>
        <v>19293.291599999997</v>
      </c>
    </row>
    <row r="3721" spans="2:8" x14ac:dyDescent="0.25">
      <c r="B3721" s="33" t="s">
        <v>30</v>
      </c>
      <c r="C3721" s="36" t="str">
        <f ca="1">VLOOKUP(Tabla1[[#This Row],[Cuenta]],TABLAS!$C:$D,2,0)</f>
        <v>DEPRECIACIÓN, MAQ Y EQUIPOS</v>
      </c>
      <c r="D3721" s="33" t="s">
        <v>39</v>
      </c>
      <c r="E3721" s="39" t="str">
        <f ca="1">VLOOKUP(RANDBETWEEN(1,65),TABLAS!$B$4:$D$68,2,0)</f>
        <v>Deprc.Muebles y enseres leasing</v>
      </c>
      <c r="F3721" s="41">
        <f t="shared" ca="1" si="58"/>
        <v>15495</v>
      </c>
      <c r="G3721" s="41">
        <f ca="1">RANDBETWEEN(70,130)/100*Tabla1[[#This Row],[Valor Meta 2019]]</f>
        <v>13635.6</v>
      </c>
      <c r="H3721" s="40">
        <f ca="1">RANDBETWEEN(70,120)/100*Tabla1[[#This Row],[Valor Real 2019]]</f>
        <v>16226.364</v>
      </c>
    </row>
    <row r="3722" spans="2:8" x14ac:dyDescent="0.25">
      <c r="B3722" s="33" t="s">
        <v>30</v>
      </c>
      <c r="C3722" s="36" t="str">
        <f ca="1">VLOOKUP(Tabla1[[#This Row],[Cuenta]],TABLAS!$C:$D,2,0)</f>
        <v>GESTIÓN</v>
      </c>
      <c r="D3722" s="33" t="s">
        <v>39</v>
      </c>
      <c r="E3722" s="39" t="str">
        <f ca="1">VLOOKUP(RANDBETWEEN(1,65),TABLAS!$B$4:$D$68,2,0)</f>
        <v>Movilidad</v>
      </c>
      <c r="F3722" s="41">
        <f t="shared" ca="1" si="58"/>
        <v>12755</v>
      </c>
      <c r="G3722" s="41">
        <f ca="1">RANDBETWEEN(70,130)/100*Tabla1[[#This Row],[Valor Meta 2019]]</f>
        <v>13010.1</v>
      </c>
      <c r="H3722" s="40">
        <f ca="1">RANDBETWEEN(70,120)/100*Tabla1[[#This Row],[Valor Real 2019]]</f>
        <v>12879.999</v>
      </c>
    </row>
    <row r="3723" spans="2:8" x14ac:dyDescent="0.25">
      <c r="B3723" s="33" t="s">
        <v>30</v>
      </c>
      <c r="C3723" s="36" t="str">
        <f ca="1">VLOOKUP(Tabla1[[#This Row],[Cuenta]],TABLAS!$C:$D,2,0)</f>
        <v>GESTIÓN</v>
      </c>
      <c r="D3723" s="33" t="s">
        <v>39</v>
      </c>
      <c r="E3723" s="39" t="str">
        <f ca="1">VLOOKUP(RANDBETWEEN(1,65),TABLAS!$B$4:$D$68,2,0)</f>
        <v>Sanciones Administra</v>
      </c>
      <c r="F3723" s="41">
        <f t="shared" ca="1" si="58"/>
        <v>9697</v>
      </c>
      <c r="G3723" s="41">
        <f ca="1">RANDBETWEEN(70,130)/100*Tabla1[[#This Row],[Valor Meta 2019]]</f>
        <v>8630.33</v>
      </c>
      <c r="H3723" s="40">
        <f ca="1">RANDBETWEEN(70,120)/100*Tabla1[[#This Row],[Valor Real 2019]]</f>
        <v>6386.4441999999999</v>
      </c>
    </row>
    <row r="3724" spans="2:8" x14ac:dyDescent="0.25">
      <c r="B3724" s="33" t="s">
        <v>30</v>
      </c>
      <c r="C3724" s="36" t="str">
        <f ca="1">VLOOKUP(Tabla1[[#This Row],[Cuenta]],TABLAS!$C:$D,2,0)</f>
        <v>SERVICIOS DE TERCEROS</v>
      </c>
      <c r="D3724" s="33" t="s">
        <v>39</v>
      </c>
      <c r="E3724" s="39" t="str">
        <f ca="1">VLOOKUP(RANDBETWEEN(1,65),TABLAS!$B$4:$D$68,2,0)</f>
        <v>Selección Y Eval. Pe</v>
      </c>
      <c r="F3724" s="41">
        <f t="shared" ca="1" si="58"/>
        <v>26019</v>
      </c>
      <c r="G3724" s="41">
        <f ca="1">RANDBETWEEN(70,130)/100*Tabla1[[#This Row],[Valor Meta 2019]]</f>
        <v>28881.090000000004</v>
      </c>
      <c r="H3724" s="40">
        <f ca="1">RANDBETWEEN(70,120)/100*Tabla1[[#This Row],[Valor Real 2019]]</f>
        <v>32924.442600000002</v>
      </c>
    </row>
    <row r="3725" spans="2:8" x14ac:dyDescent="0.25">
      <c r="B3725" s="33" t="s">
        <v>30</v>
      </c>
      <c r="C3725" s="36" t="str">
        <f ca="1">VLOOKUP(Tabla1[[#This Row],[Cuenta]],TABLAS!$C:$D,2,0)</f>
        <v>PERSONAL</v>
      </c>
      <c r="D3725" s="33" t="s">
        <v>39</v>
      </c>
      <c r="E3725" s="39" t="str">
        <f ca="1">VLOOKUP(RANDBETWEEN(1,65),TABLAS!$B$4:$D$68,2,0)</f>
        <v>Atenciones y obsequios al personal</v>
      </c>
      <c r="F3725" s="41">
        <f t="shared" ca="1" si="58"/>
        <v>28564</v>
      </c>
      <c r="G3725" s="41">
        <f ca="1">RANDBETWEEN(70,130)/100*Tabla1[[#This Row],[Valor Meta 2019]]</f>
        <v>25136.32</v>
      </c>
      <c r="H3725" s="40">
        <f ca="1">RANDBETWEEN(70,120)/100*Tabla1[[#This Row],[Valor Real 2019]]</f>
        <v>25890.409599999999</v>
      </c>
    </row>
    <row r="3726" spans="2:8" x14ac:dyDescent="0.25">
      <c r="B3726" s="33" t="s">
        <v>30</v>
      </c>
      <c r="C3726" s="36" t="str">
        <f ca="1">VLOOKUP(Tabla1[[#This Row],[Cuenta]],TABLAS!$C:$D,2,0)</f>
        <v>SERVICIOS DE TERCEROS</v>
      </c>
      <c r="D3726" s="33" t="s">
        <v>39</v>
      </c>
      <c r="E3726" s="39" t="str">
        <f ca="1">VLOOKUP(RANDBETWEEN(1,65),TABLAS!$B$4:$D$68,2,0)</f>
        <v>Gtos.reclamos de clientes</v>
      </c>
      <c r="F3726" s="41">
        <f t="shared" ca="1" si="58"/>
        <v>21278</v>
      </c>
      <c r="G3726" s="41">
        <f ca="1">RANDBETWEEN(70,130)/100*Tabla1[[#This Row],[Valor Meta 2019]]</f>
        <v>19362.98</v>
      </c>
      <c r="H3726" s="40">
        <f ca="1">RANDBETWEEN(70,120)/100*Tabla1[[#This Row],[Valor Real 2019]]</f>
        <v>14909.4946</v>
      </c>
    </row>
    <row r="3727" spans="2:8" x14ac:dyDescent="0.25">
      <c r="B3727" s="33" t="s">
        <v>30</v>
      </c>
      <c r="C3727" s="36" t="str">
        <f ca="1">VLOOKUP(Tabla1[[#This Row],[Cuenta]],TABLAS!$C:$D,2,0)</f>
        <v>DEPRECIACIÓN, MAQ Y EQUIPOS</v>
      </c>
      <c r="D3727" s="33" t="s">
        <v>39</v>
      </c>
      <c r="E3727" s="39" t="str">
        <f ca="1">VLOOKUP(RANDBETWEEN(1,65),TABLAS!$B$4:$D$68,2,0)</f>
        <v>Deprec.Equipo de computo leasing</v>
      </c>
      <c r="F3727" s="41">
        <f t="shared" ca="1" si="58"/>
        <v>11013</v>
      </c>
      <c r="G3727" s="41">
        <f ca="1">RANDBETWEEN(70,130)/100*Tabla1[[#This Row],[Valor Meta 2019]]</f>
        <v>8149.62</v>
      </c>
      <c r="H3727" s="40">
        <f ca="1">RANDBETWEEN(70,120)/100*Tabla1[[#This Row],[Valor Real 2019]]</f>
        <v>6927.1769999999997</v>
      </c>
    </row>
    <row r="3728" spans="2:8" x14ac:dyDescent="0.25">
      <c r="B3728" s="33" t="s">
        <v>30</v>
      </c>
      <c r="C3728" s="36" t="str">
        <f ca="1">VLOOKUP(Tabla1[[#This Row],[Cuenta]],TABLAS!$C:$D,2,0)</f>
        <v>SERVICIOS DE TERCEROS</v>
      </c>
      <c r="D3728" s="33" t="s">
        <v>39</v>
      </c>
      <c r="E3728" s="39" t="str">
        <f ca="1">VLOOKUP(RANDBETWEEN(1,65),TABLAS!$B$4:$D$68,2,0)</f>
        <v>Alquileres</v>
      </c>
      <c r="F3728" s="41">
        <f t="shared" ca="1" si="58"/>
        <v>21620</v>
      </c>
      <c r="G3728" s="41">
        <f ca="1">RANDBETWEEN(70,130)/100*Tabla1[[#This Row],[Valor Meta 2019]]</f>
        <v>25511.599999999999</v>
      </c>
      <c r="H3728" s="40">
        <f ca="1">RANDBETWEEN(70,120)/100*Tabla1[[#This Row],[Valor Real 2019]]</f>
        <v>25256.483999999997</v>
      </c>
    </row>
    <row r="3729" spans="2:8" x14ac:dyDescent="0.25">
      <c r="B3729" s="33" t="s">
        <v>30</v>
      </c>
      <c r="C3729" s="36" t="str">
        <f ca="1">VLOOKUP(Tabla1[[#This Row],[Cuenta]],TABLAS!$C:$D,2,0)</f>
        <v>SERVICIOS DE TERCEROS</v>
      </c>
      <c r="D3729" s="33" t="s">
        <v>39</v>
      </c>
      <c r="E3729" s="39" t="str">
        <f ca="1">VLOOKUP(RANDBETWEEN(1,65),TABLAS!$B$4:$D$68,2,0)</f>
        <v>Energia Electrica</v>
      </c>
      <c r="F3729" s="41">
        <f t="shared" ca="1" si="58"/>
        <v>24054</v>
      </c>
      <c r="G3729" s="41">
        <f ca="1">RANDBETWEEN(70,130)/100*Tabla1[[#This Row],[Valor Meta 2019]]</f>
        <v>26459.4</v>
      </c>
      <c r="H3729" s="40">
        <f ca="1">RANDBETWEEN(70,120)/100*Tabla1[[#This Row],[Valor Real 2019]]</f>
        <v>19844.550000000003</v>
      </c>
    </row>
    <row r="3730" spans="2:8" x14ac:dyDescent="0.25">
      <c r="B3730" s="33" t="s">
        <v>30</v>
      </c>
      <c r="C3730" s="36" t="str">
        <f ca="1">VLOOKUP(Tabla1[[#This Row],[Cuenta]],TABLAS!$C:$D,2,0)</f>
        <v>GESTIÓN</v>
      </c>
      <c r="D3730" s="33" t="s">
        <v>39</v>
      </c>
      <c r="E3730" s="39" t="str">
        <f ca="1">VLOOKUP(RANDBETWEEN(1,65),TABLAS!$B$4:$D$68,2,0)</f>
        <v>Arbitrios municipales</v>
      </c>
      <c r="F3730" s="41">
        <f t="shared" ca="1" si="58"/>
        <v>20410</v>
      </c>
      <c r="G3730" s="41">
        <f ca="1">RANDBETWEEN(70,130)/100*Tabla1[[#This Row],[Valor Meta 2019]]</f>
        <v>18777.2</v>
      </c>
      <c r="H3730" s="40">
        <f ca="1">RANDBETWEEN(70,120)/100*Tabla1[[#This Row],[Valor Real 2019]]</f>
        <v>17650.567999999999</v>
      </c>
    </row>
    <row r="3731" spans="2:8" x14ac:dyDescent="0.25">
      <c r="B3731" s="33" t="s">
        <v>30</v>
      </c>
      <c r="C3731" s="36" t="str">
        <f ca="1">VLOOKUP(Tabla1[[#This Row],[Cuenta]],TABLAS!$C:$D,2,0)</f>
        <v>PERSONAL</v>
      </c>
      <c r="D3731" s="33" t="s">
        <v>40</v>
      </c>
      <c r="E3731" s="39" t="str">
        <f ca="1">VLOOKUP(RANDBETWEEN(1,65),TABLAS!$B$4:$D$68,2,0)</f>
        <v>Descanso medico</v>
      </c>
      <c r="F3731" s="41">
        <f t="shared" ca="1" si="58"/>
        <v>12405</v>
      </c>
      <c r="G3731" s="41">
        <f ca="1">RANDBETWEEN(70,130)/100*Tabla1[[#This Row],[Valor Meta 2019]]</f>
        <v>10420.199999999999</v>
      </c>
      <c r="H3731" s="40">
        <f ca="1">RANDBETWEEN(70,120)/100*Tabla1[[#This Row],[Valor Real 2019]]</f>
        <v>9586.5839999999989</v>
      </c>
    </row>
    <row r="3732" spans="2:8" x14ac:dyDescent="0.25">
      <c r="B3732" s="33" t="s">
        <v>30</v>
      </c>
      <c r="C3732" s="36" t="str">
        <f ca="1">VLOOKUP(Tabla1[[#This Row],[Cuenta]],TABLAS!$C:$D,2,0)</f>
        <v>GESTIÓN</v>
      </c>
      <c r="D3732" s="33" t="s">
        <v>40</v>
      </c>
      <c r="E3732" s="39" t="str">
        <f ca="1">VLOOKUP(RANDBETWEEN(1,65),TABLAS!$B$4:$D$68,2,0)</f>
        <v>Otros-Gastos Reparables</v>
      </c>
      <c r="F3732" s="41">
        <f t="shared" ca="1" si="58"/>
        <v>24400</v>
      </c>
      <c r="G3732" s="41">
        <f ca="1">RANDBETWEEN(70,130)/100*Tabla1[[#This Row],[Valor Meta 2019]]</f>
        <v>17080</v>
      </c>
      <c r="H3732" s="40">
        <f ca="1">RANDBETWEEN(70,120)/100*Tabla1[[#This Row],[Valor Real 2019]]</f>
        <v>18958.800000000003</v>
      </c>
    </row>
    <row r="3733" spans="2:8" x14ac:dyDescent="0.25">
      <c r="B3733" s="33" t="s">
        <v>30</v>
      </c>
      <c r="C3733" s="36" t="str">
        <f ca="1">VLOOKUP(Tabla1[[#This Row],[Cuenta]],TABLAS!$C:$D,2,0)</f>
        <v>DEPRECIACIÓN, MAQ Y EQUIPOS</v>
      </c>
      <c r="D3733" s="33" t="s">
        <v>40</v>
      </c>
      <c r="E3733" s="39" t="str">
        <f ca="1">VLOOKUP(RANDBETWEEN(1,65),TABLAS!$B$4:$D$68,2,0)</f>
        <v>Depre.Equipos diversos leasing</v>
      </c>
      <c r="F3733" s="41">
        <f t="shared" ca="1" si="58"/>
        <v>11247</v>
      </c>
      <c r="G3733" s="41">
        <f ca="1">RANDBETWEEN(70,130)/100*Tabla1[[#This Row],[Valor Meta 2019]]</f>
        <v>9335.01</v>
      </c>
      <c r="H3733" s="40">
        <f ca="1">RANDBETWEEN(70,120)/100*Tabla1[[#This Row],[Valor Real 2019]]</f>
        <v>7654.7082</v>
      </c>
    </row>
    <row r="3734" spans="2:8" x14ac:dyDescent="0.25">
      <c r="B3734" s="33" t="s">
        <v>30</v>
      </c>
      <c r="C3734" s="36" t="str">
        <f ca="1">VLOOKUP(Tabla1[[#This Row],[Cuenta]],TABLAS!$C:$D,2,0)</f>
        <v>SERVICIOS DE TERCEROS</v>
      </c>
      <c r="D3734" s="33" t="s">
        <v>40</v>
      </c>
      <c r="E3734" s="39" t="str">
        <f ca="1">VLOOKUP(RANDBETWEEN(1,65),TABLAS!$B$4:$D$68,2,0)</f>
        <v>Limpieza</v>
      </c>
      <c r="F3734" s="41">
        <f t="shared" ca="1" si="58"/>
        <v>16742</v>
      </c>
      <c r="G3734" s="41">
        <f ca="1">RANDBETWEEN(70,130)/100*Tabla1[[#This Row],[Valor Meta 2019]]</f>
        <v>17244.260000000002</v>
      </c>
      <c r="H3734" s="40">
        <f ca="1">RANDBETWEEN(70,120)/100*Tabla1[[#This Row],[Valor Real 2019]]</f>
        <v>18278.915600000004</v>
      </c>
    </row>
    <row r="3735" spans="2:8" x14ac:dyDescent="0.25">
      <c r="B3735" s="33" t="s">
        <v>30</v>
      </c>
      <c r="C3735" s="36" t="str">
        <f ca="1">VLOOKUP(Tabla1[[#This Row],[Cuenta]],TABLAS!$C:$D,2,0)</f>
        <v>PERSONAL</v>
      </c>
      <c r="D3735" s="33" t="s">
        <v>40</v>
      </c>
      <c r="E3735" s="39" t="str">
        <f ca="1">VLOOKUP(RANDBETWEEN(1,65),TABLAS!$B$4:$D$68,2,0)</f>
        <v>Gratificaciones Extraordinarias Empleados</v>
      </c>
      <c r="F3735" s="41">
        <f t="shared" ca="1" si="58"/>
        <v>21364</v>
      </c>
      <c r="G3735" s="41">
        <f ca="1">RANDBETWEEN(70,130)/100*Tabla1[[#This Row],[Valor Meta 2019]]</f>
        <v>27345.920000000002</v>
      </c>
      <c r="H3735" s="40">
        <f ca="1">RANDBETWEEN(70,120)/100*Tabla1[[#This Row],[Valor Real 2019]]</f>
        <v>32268.185600000001</v>
      </c>
    </row>
    <row r="3736" spans="2:8" x14ac:dyDescent="0.25">
      <c r="B3736" s="33" t="s">
        <v>30</v>
      </c>
      <c r="C3736" s="36" t="str">
        <f ca="1">VLOOKUP(Tabla1[[#This Row],[Cuenta]],TABLAS!$C:$D,2,0)</f>
        <v>GESTIÓN</v>
      </c>
      <c r="D3736" s="33" t="s">
        <v>40</v>
      </c>
      <c r="E3736" s="39" t="str">
        <f ca="1">VLOOKUP(RANDBETWEEN(1,65),TABLAS!$B$4:$D$68,2,0)</f>
        <v>Arbitrios municipales</v>
      </c>
      <c r="F3736" s="41">
        <f t="shared" ca="1" si="58"/>
        <v>29202</v>
      </c>
      <c r="G3736" s="41">
        <f ca="1">RANDBETWEEN(70,130)/100*Tabla1[[#This Row],[Valor Meta 2019]]</f>
        <v>20441.399999999998</v>
      </c>
      <c r="H3736" s="40">
        <f ca="1">RANDBETWEEN(70,120)/100*Tabla1[[#This Row],[Valor Real 2019]]</f>
        <v>20236.985999999997</v>
      </c>
    </row>
    <row r="3737" spans="2:8" x14ac:dyDescent="0.25">
      <c r="B3737" s="33" t="s">
        <v>30</v>
      </c>
      <c r="C3737" s="36" t="str">
        <f ca="1">VLOOKUP(Tabla1[[#This Row],[Cuenta]],TABLAS!$C:$D,2,0)</f>
        <v>GESTIÓN</v>
      </c>
      <c r="D3737" s="33" t="s">
        <v>40</v>
      </c>
      <c r="E3737" s="39" t="str">
        <f ca="1">VLOOKUP(RANDBETWEEN(1,65),TABLAS!$B$4:$D$68,2,0)</f>
        <v>Movilidad</v>
      </c>
      <c r="F3737" s="41">
        <f t="shared" ca="1" si="58"/>
        <v>26429</v>
      </c>
      <c r="G3737" s="41">
        <f ca="1">RANDBETWEEN(70,130)/100*Tabla1[[#This Row],[Valor Meta 2019]]</f>
        <v>32243.38</v>
      </c>
      <c r="H3737" s="40">
        <f ca="1">RANDBETWEEN(70,120)/100*Tabla1[[#This Row],[Valor Real 2019]]</f>
        <v>26117.137800000004</v>
      </c>
    </row>
    <row r="3738" spans="2:8" x14ac:dyDescent="0.25">
      <c r="B3738" s="33" t="s">
        <v>30</v>
      </c>
      <c r="C3738" s="36" t="str">
        <f ca="1">VLOOKUP(Tabla1[[#This Row],[Cuenta]],TABLAS!$C:$D,2,0)</f>
        <v>SERVICIOS DE TERCEROS</v>
      </c>
      <c r="D3738" s="33" t="s">
        <v>40</v>
      </c>
      <c r="E3738" s="39" t="str">
        <f ca="1">VLOOKUP(RANDBETWEEN(1,65),TABLAS!$B$4:$D$68,2,0)</f>
        <v>Servicio de personal (service)</v>
      </c>
      <c r="F3738" s="41">
        <f t="shared" ca="1" si="58"/>
        <v>10951</v>
      </c>
      <c r="G3738" s="41">
        <f ca="1">RANDBETWEEN(70,130)/100*Tabla1[[#This Row],[Valor Meta 2019]]</f>
        <v>13798.26</v>
      </c>
      <c r="H3738" s="40">
        <f ca="1">RANDBETWEEN(70,120)/100*Tabla1[[#This Row],[Valor Real 2019]]</f>
        <v>9796.7646000000004</v>
      </c>
    </row>
    <row r="3739" spans="2:8" x14ac:dyDescent="0.25">
      <c r="B3739" s="33" t="s">
        <v>30</v>
      </c>
      <c r="C3739" s="36" t="str">
        <f ca="1">VLOOKUP(Tabla1[[#This Row],[Cuenta]],TABLAS!$C:$D,2,0)</f>
        <v>PERSONAL</v>
      </c>
      <c r="D3739" s="33" t="s">
        <v>41</v>
      </c>
      <c r="E3739" s="39" t="str">
        <f ca="1">VLOOKUP(RANDBETWEEN(1,65),TABLAS!$B$4:$D$68,2,0)</f>
        <v>SCTR-Seg complemntario trabajo de riesgo</v>
      </c>
      <c r="F3739" s="41">
        <f t="shared" ca="1" si="58"/>
        <v>12395</v>
      </c>
      <c r="G3739" s="41">
        <f ca="1">RANDBETWEEN(70,130)/100*Tabla1[[#This Row],[Valor Meta 2019]]</f>
        <v>10287.85</v>
      </c>
      <c r="H3739" s="40">
        <f ca="1">RANDBETWEEN(70,120)/100*Tabla1[[#This Row],[Valor Real 2019]]</f>
        <v>8024.5230000000001</v>
      </c>
    </row>
    <row r="3740" spans="2:8" x14ac:dyDescent="0.25">
      <c r="B3740" s="33" t="s">
        <v>30</v>
      </c>
      <c r="C3740" s="36" t="str">
        <f ca="1">VLOOKUP(Tabla1[[#This Row],[Cuenta]],TABLAS!$C:$D,2,0)</f>
        <v>SERVICIOS DE TERCEROS</v>
      </c>
      <c r="D3740" s="33" t="s">
        <v>41</v>
      </c>
      <c r="E3740" s="39" t="str">
        <f ca="1">VLOOKUP(RANDBETWEEN(1,65),TABLAS!$B$4:$D$68,2,0)</f>
        <v>Gasto de viaje</v>
      </c>
      <c r="F3740" s="41">
        <f t="shared" ca="1" si="58"/>
        <v>15844</v>
      </c>
      <c r="G3740" s="41">
        <f ca="1">RANDBETWEEN(70,130)/100*Tabla1[[#This Row],[Valor Meta 2019]]</f>
        <v>19488.12</v>
      </c>
      <c r="H3740" s="40">
        <f ca="1">RANDBETWEEN(70,120)/100*Tabla1[[#This Row],[Valor Real 2019]]</f>
        <v>18708.5952</v>
      </c>
    </row>
    <row r="3741" spans="2:8" x14ac:dyDescent="0.25">
      <c r="B3741" s="33" t="s">
        <v>30</v>
      </c>
      <c r="C3741" s="36" t="str">
        <f ca="1">VLOOKUP(Tabla1[[#This Row],[Cuenta]],TABLAS!$C:$D,2,0)</f>
        <v>GESTIÓN</v>
      </c>
      <c r="D3741" s="33" t="s">
        <v>41</v>
      </c>
      <c r="E3741" s="39" t="str">
        <f ca="1">VLOOKUP(RANDBETWEEN(1,65),TABLAS!$B$4:$D$68,2,0)</f>
        <v>Costo neto enajenaci¾n</v>
      </c>
      <c r="F3741" s="41">
        <f t="shared" ca="1" si="58"/>
        <v>26058</v>
      </c>
      <c r="G3741" s="41">
        <f ca="1">RANDBETWEEN(70,130)/100*Tabla1[[#This Row],[Valor Meta 2019]]</f>
        <v>19282.919999999998</v>
      </c>
      <c r="H3741" s="40">
        <f ca="1">RANDBETWEEN(70,120)/100*Tabla1[[#This Row],[Valor Real 2019]]</f>
        <v>21018.382799999999</v>
      </c>
    </row>
    <row r="3742" spans="2:8" x14ac:dyDescent="0.25">
      <c r="B3742" s="33" t="s">
        <v>30</v>
      </c>
      <c r="C3742" s="36" t="str">
        <f ca="1">VLOOKUP(Tabla1[[#This Row],[Cuenta]],TABLAS!$C:$D,2,0)</f>
        <v>GESTIÓN</v>
      </c>
      <c r="D3742" s="33" t="s">
        <v>41</v>
      </c>
      <c r="E3742" s="39" t="str">
        <f ca="1">VLOOKUP(RANDBETWEEN(1,65),TABLAS!$B$4:$D$68,2,0)</f>
        <v>Seguros-Responsabilidad civil</v>
      </c>
      <c r="F3742" s="41">
        <f t="shared" ca="1" si="58"/>
        <v>28744</v>
      </c>
      <c r="G3742" s="41">
        <f ca="1">RANDBETWEEN(70,130)/100*Tabla1[[#This Row],[Valor Meta 2019]]</f>
        <v>36504.879999999997</v>
      </c>
      <c r="H3742" s="40">
        <f ca="1">RANDBETWEEN(70,120)/100*Tabla1[[#This Row],[Valor Real 2019]]</f>
        <v>43075.758399999992</v>
      </c>
    </row>
    <row r="3743" spans="2:8" x14ac:dyDescent="0.25">
      <c r="B3743" s="33" t="s">
        <v>30</v>
      </c>
      <c r="C3743" s="36" t="str">
        <f ca="1">VLOOKUP(Tabla1[[#This Row],[Cuenta]],TABLAS!$C:$D,2,0)</f>
        <v>SERVICIOS DE TERCEROS</v>
      </c>
      <c r="D3743" s="33" t="s">
        <v>41</v>
      </c>
      <c r="E3743" s="39" t="str">
        <f ca="1">VLOOKUP(RANDBETWEEN(1,65),TABLAS!$B$4:$D$68,2,0)</f>
        <v>Servicio de montacarga</v>
      </c>
      <c r="F3743" s="41">
        <f t="shared" ca="1" si="58"/>
        <v>22404</v>
      </c>
      <c r="G3743" s="41">
        <f ca="1">RANDBETWEEN(70,130)/100*Tabla1[[#This Row],[Valor Meta 2019]]</f>
        <v>19939.560000000001</v>
      </c>
      <c r="H3743" s="40">
        <f ca="1">RANDBETWEEN(70,120)/100*Tabla1[[#This Row],[Valor Real 2019]]</f>
        <v>23728.076400000002</v>
      </c>
    </row>
    <row r="3744" spans="2:8" x14ac:dyDescent="0.25">
      <c r="B3744" s="33" t="s">
        <v>30</v>
      </c>
      <c r="C3744" s="36" t="str">
        <f ca="1">VLOOKUP(Tabla1[[#This Row],[Cuenta]],TABLAS!$C:$D,2,0)</f>
        <v>GESTIÓN</v>
      </c>
      <c r="D3744" s="33" t="s">
        <v>41</v>
      </c>
      <c r="E3744" s="39" t="str">
        <f ca="1">VLOOKUP(RANDBETWEEN(1,65),TABLAS!$B$4:$D$68,2,0)</f>
        <v>Combustible</v>
      </c>
      <c r="F3744" s="41">
        <f t="shared" ca="1" si="58"/>
        <v>28456</v>
      </c>
      <c r="G3744" s="41">
        <f ca="1">RANDBETWEEN(70,130)/100*Tabla1[[#This Row],[Valor Meta 2019]]</f>
        <v>29878.800000000003</v>
      </c>
      <c r="H3744" s="40">
        <f ca="1">RANDBETWEEN(70,120)/100*Tabla1[[#This Row],[Valor Real 2019]]</f>
        <v>24799.404000000002</v>
      </c>
    </row>
    <row r="3745" spans="2:8" x14ac:dyDescent="0.25">
      <c r="B3745" s="33" t="s">
        <v>30</v>
      </c>
      <c r="C3745" s="36" t="str">
        <f ca="1">VLOOKUP(Tabla1[[#This Row],[Cuenta]],TABLAS!$C:$D,2,0)</f>
        <v>PERSONAL</v>
      </c>
      <c r="D3745" s="33" t="s">
        <v>42</v>
      </c>
      <c r="E3745" s="39" t="str">
        <f ca="1">VLOOKUP(RANDBETWEEN(1,65),TABLAS!$B$4:$D$68,2,0)</f>
        <v>ESSALUD-RÚgimen de prestaciones de salud</v>
      </c>
      <c r="F3745" s="41">
        <f t="shared" ca="1" si="58"/>
        <v>26796</v>
      </c>
      <c r="G3745" s="41">
        <f ca="1">RANDBETWEEN(70,130)/100*Tabla1[[#This Row],[Valor Meta 2019]]</f>
        <v>21436.800000000003</v>
      </c>
      <c r="H3745" s="40">
        <f ca="1">RANDBETWEEN(70,120)/100*Tabla1[[#This Row],[Valor Real 2019]]</f>
        <v>25295.424000000003</v>
      </c>
    </row>
    <row r="3746" spans="2:8" x14ac:dyDescent="0.25">
      <c r="B3746" s="33" t="s">
        <v>30</v>
      </c>
      <c r="C3746" s="36" t="str">
        <f ca="1">VLOOKUP(Tabla1[[#This Row],[Cuenta]],TABLAS!$C:$D,2,0)</f>
        <v>SERVICIOS DE TERCEROS</v>
      </c>
      <c r="D3746" s="33" t="s">
        <v>42</v>
      </c>
      <c r="E3746" s="39" t="str">
        <f ca="1">VLOOKUP(RANDBETWEEN(1,65),TABLAS!$B$4:$D$68,2,0)</f>
        <v>Servicio de montacarga</v>
      </c>
      <c r="F3746" s="41">
        <f t="shared" ca="1" si="58"/>
        <v>27942</v>
      </c>
      <c r="G3746" s="41">
        <f ca="1">RANDBETWEEN(70,130)/100*Tabla1[[#This Row],[Valor Meta 2019]]</f>
        <v>30177.360000000001</v>
      </c>
      <c r="H3746" s="40">
        <f ca="1">RANDBETWEEN(70,120)/100*Tabla1[[#This Row],[Valor Real 2019]]</f>
        <v>30780.907200000001</v>
      </c>
    </row>
    <row r="3747" spans="2:8" x14ac:dyDescent="0.25">
      <c r="B3747" s="33" t="s">
        <v>30</v>
      </c>
      <c r="C3747" s="36" t="str">
        <f ca="1">VLOOKUP(Tabla1[[#This Row],[Cuenta]],TABLAS!$C:$D,2,0)</f>
        <v>SERVICIOS DE TERCEROS</v>
      </c>
      <c r="D3747" s="33" t="s">
        <v>42</v>
      </c>
      <c r="E3747" s="39" t="str">
        <f ca="1">VLOOKUP(RANDBETWEEN(1,65),TABLAS!$B$4:$D$68,2,0)</f>
        <v>Otros Fletes</v>
      </c>
      <c r="F3747" s="41">
        <f t="shared" ca="1" si="58"/>
        <v>14416</v>
      </c>
      <c r="G3747" s="41">
        <f ca="1">RANDBETWEEN(70,130)/100*Tabla1[[#This Row],[Valor Meta 2019]]</f>
        <v>10091.199999999999</v>
      </c>
      <c r="H3747" s="40">
        <f ca="1">RANDBETWEEN(70,120)/100*Tabla1[[#This Row],[Valor Real 2019]]</f>
        <v>9082.08</v>
      </c>
    </row>
    <row r="3748" spans="2:8" x14ac:dyDescent="0.25">
      <c r="B3748" s="33" t="s">
        <v>30</v>
      </c>
      <c r="C3748" s="36" t="str">
        <f ca="1">VLOOKUP(Tabla1[[#This Row],[Cuenta]],TABLAS!$C:$D,2,0)</f>
        <v>GESTIÓN</v>
      </c>
      <c r="D3748" s="33" t="s">
        <v>42</v>
      </c>
      <c r="E3748" s="39" t="str">
        <f ca="1">VLOOKUP(RANDBETWEEN(1,65),TABLAS!$B$4:$D$68,2,0)</f>
        <v>Sanciones Administra</v>
      </c>
      <c r="F3748" s="41">
        <f t="shared" ca="1" si="58"/>
        <v>18002</v>
      </c>
      <c r="G3748" s="41">
        <f ca="1">RANDBETWEEN(70,130)/100*Tabla1[[#This Row],[Valor Meta 2019]]</f>
        <v>14581.62</v>
      </c>
      <c r="H3748" s="40">
        <f ca="1">RANDBETWEEN(70,120)/100*Tabla1[[#This Row],[Valor Real 2019]]</f>
        <v>10644.5826</v>
      </c>
    </row>
    <row r="3749" spans="2:8" x14ac:dyDescent="0.25">
      <c r="B3749" s="33" t="s">
        <v>30</v>
      </c>
      <c r="C3749" s="36" t="str">
        <f ca="1">VLOOKUP(Tabla1[[#This Row],[Cuenta]],TABLAS!$C:$D,2,0)</f>
        <v>PERSONAL</v>
      </c>
      <c r="D3749" s="33" t="s">
        <v>42</v>
      </c>
      <c r="E3749" s="39" t="str">
        <f ca="1">VLOOKUP(RANDBETWEEN(1,65),TABLAS!$B$4:$D$68,2,0)</f>
        <v>Consumos</v>
      </c>
      <c r="F3749" s="41">
        <f t="shared" ca="1" si="58"/>
        <v>21904</v>
      </c>
      <c r="G3749" s="41">
        <f ca="1">RANDBETWEEN(70,130)/100*Tabla1[[#This Row],[Valor Meta 2019]]</f>
        <v>17523.2</v>
      </c>
      <c r="H3749" s="40">
        <f ca="1">RANDBETWEEN(70,120)/100*Tabla1[[#This Row],[Valor Real 2019]]</f>
        <v>16296.576000000001</v>
      </c>
    </row>
    <row r="3750" spans="2:8" x14ac:dyDescent="0.25">
      <c r="B3750" s="33" t="s">
        <v>30</v>
      </c>
      <c r="C3750" s="36" t="str">
        <f ca="1">VLOOKUP(Tabla1[[#This Row],[Cuenta]],TABLAS!$C:$D,2,0)</f>
        <v>PERSONAL</v>
      </c>
      <c r="D3750" s="33" t="s">
        <v>42</v>
      </c>
      <c r="E3750" s="39" t="str">
        <f ca="1">VLOOKUP(RANDBETWEEN(1,65),TABLAS!$B$4:$D$68,2,0)</f>
        <v>Descanso medico</v>
      </c>
      <c r="F3750" s="41">
        <f t="shared" ca="1" si="58"/>
        <v>19215</v>
      </c>
      <c r="G3750" s="41">
        <f ca="1">RANDBETWEEN(70,130)/100*Tabla1[[#This Row],[Valor Meta 2019]]</f>
        <v>24979.5</v>
      </c>
      <c r="H3750" s="40">
        <f ca="1">RANDBETWEEN(70,120)/100*Tabla1[[#This Row],[Valor Real 2019]]</f>
        <v>25978.68</v>
      </c>
    </row>
    <row r="3751" spans="2:8" x14ac:dyDescent="0.25">
      <c r="B3751" s="33" t="s">
        <v>30</v>
      </c>
      <c r="C3751" s="36" t="str">
        <f ca="1">VLOOKUP(Tabla1[[#This Row],[Cuenta]],TABLAS!$C:$D,2,0)</f>
        <v>SERVICIOS DE TERCEROS</v>
      </c>
      <c r="D3751" s="33" t="s">
        <v>42</v>
      </c>
      <c r="E3751" s="39" t="str">
        <f ca="1">VLOOKUP(RANDBETWEEN(1,65),TABLAS!$B$4:$D$68,2,0)</f>
        <v>Reparaciones Vehiculos</v>
      </c>
      <c r="F3751" s="41">
        <f t="shared" ca="1" si="58"/>
        <v>16482</v>
      </c>
      <c r="G3751" s="41">
        <f ca="1">RANDBETWEEN(70,130)/100*Tabla1[[#This Row],[Valor Meta 2019]]</f>
        <v>17965.38</v>
      </c>
      <c r="H3751" s="40">
        <f ca="1">RANDBETWEEN(70,120)/100*Tabla1[[#This Row],[Valor Real 2019]]</f>
        <v>14192.650200000002</v>
      </c>
    </row>
    <row r="3752" spans="2:8" x14ac:dyDescent="0.25">
      <c r="B3752" s="33" t="s">
        <v>30</v>
      </c>
      <c r="C3752" s="36" t="str">
        <f ca="1">VLOOKUP(Tabla1[[#This Row],[Cuenta]],TABLAS!$C:$D,2,0)</f>
        <v>GESTIÓN</v>
      </c>
      <c r="D3752" s="33" t="s">
        <v>42</v>
      </c>
      <c r="E3752" s="39" t="str">
        <f ca="1">VLOOKUP(RANDBETWEEN(1,65),TABLAS!$B$4:$D$68,2,0)</f>
        <v>Seguros-vehiculos</v>
      </c>
      <c r="F3752" s="41">
        <f t="shared" ca="1" si="58"/>
        <v>21358</v>
      </c>
      <c r="G3752" s="41">
        <f ca="1">RANDBETWEEN(70,130)/100*Tabla1[[#This Row],[Valor Meta 2019]]</f>
        <v>24134.539999999997</v>
      </c>
      <c r="H3752" s="40">
        <f ca="1">RANDBETWEEN(70,120)/100*Tabla1[[#This Row],[Valor Real 2019]]</f>
        <v>20514.358999999997</v>
      </c>
    </row>
    <row r="3753" spans="2:8" x14ac:dyDescent="0.25">
      <c r="B3753" s="33" t="s">
        <v>30</v>
      </c>
      <c r="C3753" s="36" t="str">
        <f ca="1">VLOOKUP(Tabla1[[#This Row],[Cuenta]],TABLAS!$C:$D,2,0)</f>
        <v>SERVICIOS DE TERCEROS</v>
      </c>
      <c r="D3753" s="33" t="s">
        <v>42</v>
      </c>
      <c r="E3753" s="39" t="str">
        <f ca="1">VLOOKUP(RANDBETWEEN(1,65),TABLAS!$B$4:$D$68,2,0)</f>
        <v>Otros Fletes</v>
      </c>
      <c r="F3753" s="41">
        <f t="shared" ca="1" si="58"/>
        <v>23856</v>
      </c>
      <c r="G3753" s="41">
        <f ca="1">RANDBETWEEN(70,130)/100*Tabla1[[#This Row],[Valor Meta 2019]]</f>
        <v>29342.880000000001</v>
      </c>
      <c r="H3753" s="40">
        <f ca="1">RANDBETWEEN(70,120)/100*Tabla1[[#This Row],[Valor Real 2019]]</f>
        <v>23474.304000000004</v>
      </c>
    </row>
    <row r="3754" spans="2:8" x14ac:dyDescent="0.25">
      <c r="B3754" s="33" t="s">
        <v>30</v>
      </c>
      <c r="C3754" s="36" t="str">
        <f ca="1">VLOOKUP(Tabla1[[#This Row],[Cuenta]],TABLAS!$C:$D,2,0)</f>
        <v>PERSONAL</v>
      </c>
      <c r="D3754" s="33" t="s">
        <v>42</v>
      </c>
      <c r="E3754" s="39" t="str">
        <f ca="1">VLOOKUP(RANDBETWEEN(1,65),TABLAS!$B$4:$D$68,2,0)</f>
        <v>Movilidad y/o servicio de Transporte</v>
      </c>
      <c r="F3754" s="41">
        <f t="shared" ca="1" si="58"/>
        <v>28842</v>
      </c>
      <c r="G3754" s="41">
        <f ca="1">RANDBETWEEN(70,130)/100*Tabla1[[#This Row],[Valor Meta 2019]]</f>
        <v>21054.66</v>
      </c>
      <c r="H3754" s="40">
        <f ca="1">RANDBETWEEN(70,120)/100*Tabla1[[#This Row],[Valor Real 2019]]</f>
        <v>21686.299800000001</v>
      </c>
    </row>
    <row r="3755" spans="2:8" x14ac:dyDescent="0.25">
      <c r="B3755" s="33" t="s">
        <v>30</v>
      </c>
      <c r="C3755" s="36" t="str">
        <f ca="1">VLOOKUP(Tabla1[[#This Row],[Cuenta]],TABLAS!$C:$D,2,0)</f>
        <v>DEPRECIACIÓN, MAQ Y EQUIPOS</v>
      </c>
      <c r="D3755" s="33" t="s">
        <v>42</v>
      </c>
      <c r="E3755" s="39" t="str">
        <f ca="1">VLOOKUP(RANDBETWEEN(1,65),TABLAS!$B$4:$D$68,2,0)</f>
        <v>Deprc.Muebles y enseres leasing</v>
      </c>
      <c r="F3755" s="41">
        <f t="shared" ca="1" si="58"/>
        <v>26457</v>
      </c>
      <c r="G3755" s="41">
        <f ca="1">RANDBETWEEN(70,130)/100*Tabla1[[#This Row],[Valor Meta 2019]]</f>
        <v>34394.1</v>
      </c>
      <c r="H3755" s="40">
        <f ca="1">RANDBETWEEN(70,120)/100*Tabla1[[#This Row],[Valor Real 2019]]</f>
        <v>37489.569000000003</v>
      </c>
    </row>
    <row r="3756" spans="2:8" x14ac:dyDescent="0.25">
      <c r="B3756" s="33" t="s">
        <v>30</v>
      </c>
      <c r="C3756" s="36" t="str">
        <f ca="1">VLOOKUP(Tabla1[[#This Row],[Cuenta]],TABLAS!$C:$D,2,0)</f>
        <v>SERVICIOS DE TERCEROS</v>
      </c>
      <c r="D3756" s="33" t="s">
        <v>42</v>
      </c>
      <c r="E3756" s="39" t="str">
        <f ca="1">VLOOKUP(RANDBETWEEN(1,65),TABLAS!$B$4:$D$68,2,0)</f>
        <v>Gasto de viaje</v>
      </c>
      <c r="F3756" s="41">
        <f t="shared" ca="1" si="58"/>
        <v>9327</v>
      </c>
      <c r="G3756" s="41">
        <f ca="1">RANDBETWEEN(70,130)/100*Tabla1[[#This Row],[Valor Meta 2019]]</f>
        <v>10912.59</v>
      </c>
      <c r="H3756" s="40">
        <f ca="1">RANDBETWEEN(70,120)/100*Tabla1[[#This Row],[Valor Real 2019]]</f>
        <v>12876.8562</v>
      </c>
    </row>
    <row r="3757" spans="2:8" x14ac:dyDescent="0.25">
      <c r="B3757" s="33" t="s">
        <v>30</v>
      </c>
      <c r="C3757" s="36" t="str">
        <f ca="1">VLOOKUP(Tabla1[[#This Row],[Cuenta]],TABLAS!$C:$D,2,0)</f>
        <v>SERVICIOS DE TERCEROS</v>
      </c>
      <c r="D3757" s="33" t="s">
        <v>42</v>
      </c>
      <c r="E3757" s="39" t="str">
        <f ca="1">VLOOKUP(RANDBETWEEN(1,65),TABLAS!$B$4:$D$68,2,0)</f>
        <v>Flete Local</v>
      </c>
      <c r="F3757" s="41">
        <f t="shared" ca="1" si="58"/>
        <v>25265</v>
      </c>
      <c r="G3757" s="41">
        <f ca="1">RANDBETWEEN(70,130)/100*Tabla1[[#This Row],[Valor Meta 2019]]</f>
        <v>22738.5</v>
      </c>
      <c r="H3757" s="40">
        <f ca="1">RANDBETWEEN(70,120)/100*Tabla1[[#This Row],[Valor Real 2019]]</f>
        <v>27286.2</v>
      </c>
    </row>
    <row r="3758" spans="2:8" x14ac:dyDescent="0.25">
      <c r="B3758" s="33" t="s">
        <v>30</v>
      </c>
      <c r="C3758" s="36" t="str">
        <f ca="1">VLOOKUP(Tabla1[[#This Row],[Cuenta]],TABLAS!$C:$D,2,0)</f>
        <v>GESTIÓN</v>
      </c>
      <c r="D3758" s="33" t="s">
        <v>42</v>
      </c>
      <c r="E3758" s="39" t="str">
        <f ca="1">VLOOKUP(RANDBETWEEN(1,65),TABLAS!$B$4:$D$68,2,0)</f>
        <v>Seguros-vehiculos</v>
      </c>
      <c r="F3758" s="41">
        <f t="shared" ca="1" si="58"/>
        <v>12394</v>
      </c>
      <c r="G3758" s="41">
        <f ca="1">RANDBETWEEN(70,130)/100*Tabla1[[#This Row],[Valor Meta 2019]]</f>
        <v>14996.74</v>
      </c>
      <c r="H3758" s="40">
        <f ca="1">RANDBETWEEN(70,120)/100*Tabla1[[#This Row],[Valor Real 2019]]</f>
        <v>16646.381400000002</v>
      </c>
    </row>
    <row r="3759" spans="2:8" x14ac:dyDescent="0.25">
      <c r="B3759" s="33" t="s">
        <v>30</v>
      </c>
      <c r="C3759" s="36" t="str">
        <f ca="1">VLOOKUP(Tabla1[[#This Row],[Cuenta]],TABLAS!$C:$D,2,0)</f>
        <v>DEPRECIACIÓN, MAQ Y EQUIPOS</v>
      </c>
      <c r="D3759" s="33" t="s">
        <v>42</v>
      </c>
      <c r="E3759" s="39" t="str">
        <f ca="1">VLOOKUP(RANDBETWEEN(1,65),TABLAS!$B$4:$D$68,2,0)</f>
        <v>Amortiz.Software Costo</v>
      </c>
      <c r="F3759" s="41">
        <f t="shared" ca="1" si="58"/>
        <v>16544</v>
      </c>
      <c r="G3759" s="41">
        <f ca="1">RANDBETWEEN(70,130)/100*Tabla1[[#This Row],[Valor Meta 2019]]</f>
        <v>14724.16</v>
      </c>
      <c r="H3759" s="40">
        <f ca="1">RANDBETWEEN(70,120)/100*Tabla1[[#This Row],[Valor Real 2019]]</f>
        <v>13104.502399999999</v>
      </c>
    </row>
    <row r="3760" spans="2:8" x14ac:dyDescent="0.25">
      <c r="B3760" s="33" t="s">
        <v>30</v>
      </c>
      <c r="C3760" s="36" t="str">
        <f ca="1">VLOOKUP(Tabla1[[#This Row],[Cuenta]],TABLAS!$C:$D,2,0)</f>
        <v>SERVICIOS DE TERCEROS</v>
      </c>
      <c r="D3760" s="33" t="s">
        <v>43</v>
      </c>
      <c r="E3760" s="39" t="str">
        <f ca="1">VLOOKUP(RANDBETWEEN(1,65),TABLAS!$B$4:$D$68,2,0)</f>
        <v>Servicio de montacarga</v>
      </c>
      <c r="F3760" s="41">
        <f t="shared" ca="1" si="58"/>
        <v>20152</v>
      </c>
      <c r="G3760" s="41">
        <f ca="1">RANDBETWEEN(70,130)/100*Tabla1[[#This Row],[Valor Meta 2019]]</f>
        <v>21764.16</v>
      </c>
      <c r="H3760" s="40">
        <f ca="1">RANDBETWEEN(70,120)/100*Tabla1[[#This Row],[Valor Real 2019]]</f>
        <v>25681.708799999997</v>
      </c>
    </row>
    <row r="3761" spans="2:8" x14ac:dyDescent="0.25">
      <c r="B3761" s="33" t="s">
        <v>30</v>
      </c>
      <c r="C3761" s="36" t="str">
        <f ca="1">VLOOKUP(Tabla1[[#This Row],[Cuenta]],TABLAS!$C:$D,2,0)</f>
        <v>SERVICIOS DE TERCEROS</v>
      </c>
      <c r="D3761" s="33" t="s">
        <v>43</v>
      </c>
      <c r="E3761" s="39" t="str">
        <f ca="1">VLOOKUP(RANDBETWEEN(1,65),TABLAS!$B$4:$D$68,2,0)</f>
        <v>Servicio de personal (service)</v>
      </c>
      <c r="F3761" s="41">
        <f t="shared" ca="1" si="58"/>
        <v>27925</v>
      </c>
      <c r="G3761" s="41">
        <f ca="1">RANDBETWEEN(70,130)/100*Tabla1[[#This Row],[Valor Meta 2019]]</f>
        <v>32392.999999999996</v>
      </c>
      <c r="H3761" s="40">
        <f ca="1">RANDBETWEEN(70,120)/100*Tabla1[[#This Row],[Valor Real 2019]]</f>
        <v>33364.789999999994</v>
      </c>
    </row>
    <row r="3762" spans="2:8" x14ac:dyDescent="0.25">
      <c r="B3762" s="33" t="s">
        <v>30</v>
      </c>
      <c r="C3762" s="36" t="str">
        <f ca="1">VLOOKUP(Tabla1[[#This Row],[Cuenta]],TABLAS!$C:$D,2,0)</f>
        <v>GESTIÓN</v>
      </c>
      <c r="D3762" s="33" t="s">
        <v>43</v>
      </c>
      <c r="E3762" s="39" t="str">
        <f ca="1">VLOOKUP(RANDBETWEEN(1,65),TABLAS!$B$4:$D$68,2,0)</f>
        <v>Combustible</v>
      </c>
      <c r="F3762" s="41">
        <f t="shared" ca="1" si="58"/>
        <v>23297</v>
      </c>
      <c r="G3762" s="41">
        <f ca="1">RANDBETWEEN(70,130)/100*Tabla1[[#This Row],[Valor Meta 2019]]</f>
        <v>27723.43</v>
      </c>
      <c r="H3762" s="40">
        <f ca="1">RANDBETWEEN(70,120)/100*Tabla1[[#This Row],[Valor Real 2019]]</f>
        <v>30495.773000000001</v>
      </c>
    </row>
    <row r="3763" spans="2:8" x14ac:dyDescent="0.25">
      <c r="B3763" s="33" t="s">
        <v>30</v>
      </c>
      <c r="C3763" s="36" t="str">
        <f ca="1">VLOOKUP(Tabla1[[#This Row],[Cuenta]],TABLAS!$C:$D,2,0)</f>
        <v>PERSONAL</v>
      </c>
      <c r="D3763" s="33" t="s">
        <v>43</v>
      </c>
      <c r="E3763" s="39" t="str">
        <f ca="1">VLOOKUP(RANDBETWEEN(1,65),TABLAS!$B$4:$D$68,2,0)</f>
        <v>SCTR-Seg complemntario trabajo de riesgo</v>
      </c>
      <c r="F3763" s="41">
        <f t="shared" ca="1" si="58"/>
        <v>10809</v>
      </c>
      <c r="G3763" s="41">
        <f ca="1">RANDBETWEEN(70,130)/100*Tabla1[[#This Row],[Valor Meta 2019]]</f>
        <v>11241.36</v>
      </c>
      <c r="H3763" s="40">
        <f ca="1">RANDBETWEEN(70,120)/100*Tabla1[[#This Row],[Valor Real 2019]]</f>
        <v>8768.2608</v>
      </c>
    </row>
    <row r="3764" spans="2:8" x14ac:dyDescent="0.25">
      <c r="B3764" s="33" t="s">
        <v>30</v>
      </c>
      <c r="C3764" s="36" t="str">
        <f ca="1">VLOOKUP(Tabla1[[#This Row],[Cuenta]],TABLAS!$C:$D,2,0)</f>
        <v>PERSONAL</v>
      </c>
      <c r="D3764" s="33" t="s">
        <v>43</v>
      </c>
      <c r="E3764" s="39" t="str">
        <f ca="1">VLOOKUP(RANDBETWEEN(1,65),TABLAS!$B$4:$D$68,2,0)</f>
        <v>Seguro de vida</v>
      </c>
      <c r="F3764" s="41">
        <f t="shared" ca="1" si="58"/>
        <v>21290</v>
      </c>
      <c r="G3764" s="41">
        <f ca="1">RANDBETWEEN(70,130)/100*Tabla1[[#This Row],[Valor Meta 2019]]</f>
        <v>18096.5</v>
      </c>
      <c r="H3764" s="40">
        <f ca="1">RANDBETWEEN(70,120)/100*Tabla1[[#This Row],[Valor Real 2019]]</f>
        <v>19725.185000000001</v>
      </c>
    </row>
    <row r="3765" spans="2:8" x14ac:dyDescent="0.25">
      <c r="B3765" s="33" t="s">
        <v>30</v>
      </c>
      <c r="C3765" s="36" t="str">
        <f ca="1">VLOOKUP(Tabla1[[#This Row],[Cuenta]],TABLAS!$C:$D,2,0)</f>
        <v>SERVICIOS DE TERCEROS</v>
      </c>
      <c r="D3765" s="33" t="s">
        <v>43</v>
      </c>
      <c r="E3765" s="39" t="str">
        <f ca="1">VLOOKUP(RANDBETWEEN(1,65),TABLAS!$B$4:$D$68,2,0)</f>
        <v>Agua</v>
      </c>
      <c r="F3765" s="41">
        <f t="shared" ca="1" si="58"/>
        <v>19201</v>
      </c>
      <c r="G3765" s="41">
        <f ca="1">RANDBETWEEN(70,130)/100*Tabla1[[#This Row],[Valor Meta 2019]]</f>
        <v>14784.77</v>
      </c>
      <c r="H3765" s="40">
        <f ca="1">RANDBETWEEN(70,120)/100*Tabla1[[#This Row],[Valor Real 2019]]</f>
        <v>14932.617700000001</v>
      </c>
    </row>
    <row r="3766" spans="2:8" x14ac:dyDescent="0.25">
      <c r="B3766" s="33" t="s">
        <v>30</v>
      </c>
      <c r="C3766" s="36" t="str">
        <f ca="1">VLOOKUP(Tabla1[[#This Row],[Cuenta]],TABLAS!$C:$D,2,0)</f>
        <v>PERSONAL</v>
      </c>
      <c r="D3766" s="33" t="s">
        <v>43</v>
      </c>
      <c r="E3766" s="39" t="str">
        <f ca="1">VLOOKUP(RANDBETWEEN(1,65),TABLAS!$B$4:$D$68,2,0)</f>
        <v>SCTR-Seg complemntario trabajo de riesgo</v>
      </c>
      <c r="F3766" s="41">
        <f t="shared" ca="1" si="58"/>
        <v>25731</v>
      </c>
      <c r="G3766" s="41">
        <f ca="1">RANDBETWEEN(70,130)/100*Tabla1[[#This Row],[Valor Meta 2019]]</f>
        <v>20842.11</v>
      </c>
      <c r="H3766" s="40">
        <f ca="1">RANDBETWEEN(70,120)/100*Tabla1[[#This Row],[Valor Real 2019]]</f>
        <v>17298.951300000001</v>
      </c>
    </row>
    <row r="3767" spans="2:8" x14ac:dyDescent="0.25">
      <c r="B3767" s="33" t="s">
        <v>30</v>
      </c>
      <c r="C3767" s="36" t="str">
        <f ca="1">VLOOKUP(Tabla1[[#This Row],[Cuenta]],TABLAS!$C:$D,2,0)</f>
        <v>SERVICIOS DE TERCEROS</v>
      </c>
      <c r="D3767" s="33" t="s">
        <v>43</v>
      </c>
      <c r="E3767" s="39" t="str">
        <f ca="1">VLOOKUP(RANDBETWEEN(1,65),TABLAS!$B$4:$D$68,2,0)</f>
        <v>Alquileres</v>
      </c>
      <c r="F3767" s="41">
        <f t="shared" ca="1" si="58"/>
        <v>24439</v>
      </c>
      <c r="G3767" s="41">
        <f ca="1">RANDBETWEEN(70,130)/100*Tabla1[[#This Row],[Valor Meta 2019]]</f>
        <v>21506.32</v>
      </c>
      <c r="H3767" s="40">
        <f ca="1">RANDBETWEEN(70,120)/100*Tabla1[[#This Row],[Valor Real 2019]]</f>
        <v>16129.74</v>
      </c>
    </row>
    <row r="3768" spans="2:8" x14ac:dyDescent="0.25">
      <c r="B3768" s="33" t="s">
        <v>30</v>
      </c>
      <c r="C3768" s="36" t="str">
        <f ca="1">VLOOKUP(Tabla1[[#This Row],[Cuenta]],TABLAS!$C:$D,2,0)</f>
        <v>SERVICIOS DE TERCEROS</v>
      </c>
      <c r="D3768" s="33" t="s">
        <v>38</v>
      </c>
      <c r="E3768" s="39" t="str">
        <f ca="1">VLOOKUP(RANDBETWEEN(1,65),TABLAS!$B$4:$D$68,2,0)</f>
        <v>Gtos.reclamos de clientes</v>
      </c>
      <c r="F3768" s="41">
        <f t="shared" ca="1" si="58"/>
        <v>17622</v>
      </c>
      <c r="G3768" s="41">
        <f ca="1">RANDBETWEEN(70,130)/100*Tabla1[[#This Row],[Valor Meta 2019]]</f>
        <v>17974.439999999999</v>
      </c>
      <c r="H3768" s="40">
        <f ca="1">RANDBETWEEN(70,120)/100*Tabla1[[#This Row],[Valor Real 2019]]</f>
        <v>21569.327999999998</v>
      </c>
    </row>
    <row r="3769" spans="2:8" x14ac:dyDescent="0.25">
      <c r="B3769" s="33" t="s">
        <v>30</v>
      </c>
      <c r="C3769" s="36" t="str">
        <f ca="1">VLOOKUP(Tabla1[[#This Row],[Cuenta]],TABLAS!$C:$D,2,0)</f>
        <v>PERSONAL</v>
      </c>
      <c r="D3769" s="33" t="s">
        <v>38</v>
      </c>
      <c r="E3769" s="39" t="str">
        <f ca="1">VLOOKUP(RANDBETWEEN(1,65),TABLAS!$B$4:$D$68,2,0)</f>
        <v>Sueldos</v>
      </c>
      <c r="F3769" s="41">
        <f t="shared" ca="1" si="58"/>
        <v>21515</v>
      </c>
      <c r="G3769" s="41">
        <f ca="1">RANDBETWEEN(70,130)/100*Tabla1[[#This Row],[Valor Meta 2019]]</f>
        <v>19363.5</v>
      </c>
      <c r="H3769" s="40">
        <f ca="1">RANDBETWEEN(70,120)/100*Tabla1[[#This Row],[Valor Real 2019]]</f>
        <v>13554.449999999999</v>
      </c>
    </row>
    <row r="3770" spans="2:8" x14ac:dyDescent="0.25">
      <c r="B3770" s="33" t="s">
        <v>30</v>
      </c>
      <c r="C3770" s="36" t="str">
        <f ca="1">VLOOKUP(Tabla1[[#This Row],[Cuenta]],TABLAS!$C:$D,2,0)</f>
        <v>SERVICIOS DE TERCEROS</v>
      </c>
      <c r="D3770" s="33" t="s">
        <v>38</v>
      </c>
      <c r="E3770" s="39" t="str">
        <f ca="1">VLOOKUP(RANDBETWEEN(1,65),TABLAS!$B$4:$D$68,2,0)</f>
        <v>Agua</v>
      </c>
      <c r="F3770" s="41">
        <f t="shared" ca="1" si="58"/>
        <v>17037</v>
      </c>
      <c r="G3770" s="41">
        <f ca="1">RANDBETWEEN(70,130)/100*Tabla1[[#This Row],[Valor Meta 2019]]</f>
        <v>18570.330000000002</v>
      </c>
      <c r="H3770" s="40">
        <f ca="1">RANDBETWEEN(70,120)/100*Tabla1[[#This Row],[Valor Real 2019]]</f>
        <v>21912.989400000002</v>
      </c>
    </row>
    <row r="3771" spans="2:8" x14ac:dyDescent="0.25">
      <c r="B3771" s="33" t="s">
        <v>30</v>
      </c>
      <c r="C3771" s="36" t="str">
        <f ca="1">VLOOKUP(Tabla1[[#This Row],[Cuenta]],TABLAS!$C:$D,2,0)</f>
        <v>SERVICIOS DE TERCEROS</v>
      </c>
      <c r="D3771" s="33" t="s">
        <v>38</v>
      </c>
      <c r="E3771" s="39" t="str">
        <f ca="1">VLOOKUP(RANDBETWEEN(1,65),TABLAS!$B$4:$D$68,2,0)</f>
        <v>Gasto de viaje</v>
      </c>
      <c r="F3771" s="41">
        <f t="shared" ca="1" si="58"/>
        <v>20731</v>
      </c>
      <c r="G3771" s="41">
        <f ca="1">RANDBETWEEN(70,130)/100*Tabla1[[#This Row],[Valor Meta 2019]]</f>
        <v>15962.87</v>
      </c>
      <c r="H3771" s="40">
        <f ca="1">RANDBETWEEN(70,120)/100*Tabla1[[#This Row],[Valor Real 2019]]</f>
        <v>18197.6718</v>
      </c>
    </row>
    <row r="3772" spans="2:8" x14ac:dyDescent="0.25">
      <c r="B3772" s="33" t="s">
        <v>30</v>
      </c>
      <c r="C3772" s="36" t="str">
        <f ca="1">VLOOKUP(Tabla1[[#This Row],[Cuenta]],TABLAS!$C:$D,2,0)</f>
        <v>DEPRECIACIÓN, MAQ Y EQUIPOS</v>
      </c>
      <c r="D3772" s="33" t="s">
        <v>38</v>
      </c>
      <c r="E3772" s="39" t="str">
        <f ca="1">VLOOKUP(RANDBETWEEN(1,65),TABLAS!$B$4:$D$68,2,0)</f>
        <v>Deprc.Muebles y enseres leasing</v>
      </c>
      <c r="F3772" s="41">
        <f t="shared" ca="1" si="58"/>
        <v>22414</v>
      </c>
      <c r="G3772" s="41">
        <f ca="1">RANDBETWEEN(70,130)/100*Tabla1[[#This Row],[Valor Meta 2019]]</f>
        <v>24207.120000000003</v>
      </c>
      <c r="H3772" s="40">
        <f ca="1">RANDBETWEEN(70,120)/100*Tabla1[[#This Row],[Valor Real 2019]]</f>
        <v>22754.692800000001</v>
      </c>
    </row>
    <row r="3773" spans="2:8" x14ac:dyDescent="0.25">
      <c r="B3773" s="33" t="s">
        <v>30</v>
      </c>
      <c r="C3773" s="36" t="str">
        <f ca="1">VLOOKUP(Tabla1[[#This Row],[Cuenta]],TABLAS!$C:$D,2,0)</f>
        <v>DEPRECIACIÓN, MAQ Y EQUIPOS</v>
      </c>
      <c r="D3773" s="33" t="s">
        <v>38</v>
      </c>
      <c r="E3773" s="39" t="str">
        <f ca="1">VLOOKUP(RANDBETWEEN(1,65),TABLAS!$B$4:$D$68,2,0)</f>
        <v>Amortiz.Software Costo</v>
      </c>
      <c r="F3773" s="41">
        <f t="shared" ca="1" si="58"/>
        <v>18533</v>
      </c>
      <c r="G3773" s="41">
        <f ca="1">RANDBETWEEN(70,130)/100*Tabla1[[#This Row],[Valor Meta 2019]]</f>
        <v>22239.599999999999</v>
      </c>
      <c r="H3773" s="40">
        <f ca="1">RANDBETWEEN(70,120)/100*Tabla1[[#This Row],[Valor Real 2019]]</f>
        <v>23573.975999999999</v>
      </c>
    </row>
    <row r="3774" spans="2:8" x14ac:dyDescent="0.25">
      <c r="B3774" s="33" t="s">
        <v>30</v>
      </c>
      <c r="C3774" s="36" t="str">
        <f ca="1">VLOOKUP(Tabla1[[#This Row],[Cuenta]],TABLAS!$C:$D,2,0)</f>
        <v>DEPRECIACIÓN, MAQ Y EQUIPOS</v>
      </c>
      <c r="D3774" s="33" t="s">
        <v>39</v>
      </c>
      <c r="E3774" s="39" t="str">
        <f ca="1">VLOOKUP(RANDBETWEEN(1,65),TABLAS!$B$4:$D$68,2,0)</f>
        <v>Deprec.Equipo de transporte Costo</v>
      </c>
      <c r="F3774" s="41">
        <f t="shared" ca="1" si="58"/>
        <v>26122</v>
      </c>
      <c r="G3774" s="41">
        <f ca="1">RANDBETWEEN(70,130)/100*Tabla1[[#This Row],[Valor Meta 2019]]</f>
        <v>28211.760000000002</v>
      </c>
      <c r="H3774" s="40">
        <f ca="1">RANDBETWEEN(70,120)/100*Tabla1[[#This Row],[Valor Real 2019]]</f>
        <v>20876.702400000002</v>
      </c>
    </row>
    <row r="3775" spans="2:8" x14ac:dyDescent="0.25">
      <c r="B3775" s="33" t="s">
        <v>30</v>
      </c>
      <c r="C3775" s="36" t="str">
        <f ca="1">VLOOKUP(Tabla1[[#This Row],[Cuenta]],TABLAS!$C:$D,2,0)</f>
        <v>DEPRECIACIÓN, MAQ Y EQUIPOS</v>
      </c>
      <c r="D3775" s="33" t="s">
        <v>39</v>
      </c>
      <c r="E3775" s="39" t="str">
        <f ca="1">VLOOKUP(RANDBETWEEN(1,65),TABLAS!$B$4:$D$68,2,0)</f>
        <v>Deprec.Equipo de transporte Costo</v>
      </c>
      <c r="F3775" s="41">
        <f t="shared" ca="1" si="58"/>
        <v>20007</v>
      </c>
      <c r="G3775" s="41">
        <f ca="1">RANDBETWEEN(70,130)/100*Tabla1[[#This Row],[Valor Meta 2019]]</f>
        <v>22407.840000000004</v>
      </c>
      <c r="H3775" s="40">
        <f ca="1">RANDBETWEEN(70,120)/100*Tabla1[[#This Row],[Valor Real 2019]]</f>
        <v>22855.996800000004</v>
      </c>
    </row>
    <row r="3776" spans="2:8" x14ac:dyDescent="0.25">
      <c r="B3776" s="33" t="s">
        <v>30</v>
      </c>
      <c r="C3776" s="36" t="str">
        <f ca="1">VLOOKUP(Tabla1[[#This Row],[Cuenta]],TABLAS!$C:$D,2,0)</f>
        <v>SERVICIOS DE TERCEROS</v>
      </c>
      <c r="D3776" s="33" t="s">
        <v>39</v>
      </c>
      <c r="E3776" s="39" t="str">
        <f ca="1">VLOOKUP(RANDBETWEEN(1,65),TABLAS!$B$4:$D$68,2,0)</f>
        <v>Otros Fletes</v>
      </c>
      <c r="F3776" s="41">
        <f t="shared" ca="1" si="58"/>
        <v>27597</v>
      </c>
      <c r="G3776" s="41">
        <f ca="1">RANDBETWEEN(70,130)/100*Tabla1[[#This Row],[Valor Meta 2019]]</f>
        <v>21801.63</v>
      </c>
      <c r="H3776" s="40">
        <f ca="1">RANDBETWEEN(70,120)/100*Tabla1[[#This Row],[Valor Real 2019]]</f>
        <v>20493.532200000001</v>
      </c>
    </row>
    <row r="3777" spans="2:8" x14ac:dyDescent="0.25">
      <c r="B3777" s="33" t="s">
        <v>30</v>
      </c>
      <c r="C3777" s="36" t="str">
        <f ca="1">VLOOKUP(Tabla1[[#This Row],[Cuenta]],TABLAS!$C:$D,2,0)</f>
        <v>DEPRECIACIÓN, MAQ Y EQUIPOS</v>
      </c>
      <c r="D3777" s="33" t="s">
        <v>39</v>
      </c>
      <c r="E3777" s="39" t="str">
        <f ca="1">VLOOKUP(RANDBETWEEN(1,65),TABLAS!$B$4:$D$68,2,0)</f>
        <v>Deprec.Maquinarias leasing</v>
      </c>
      <c r="F3777" s="41">
        <f t="shared" ca="1" si="58"/>
        <v>28605</v>
      </c>
      <c r="G3777" s="41">
        <f ca="1">RANDBETWEEN(70,130)/100*Tabla1[[#This Row],[Valor Meta 2019]]</f>
        <v>26316.600000000002</v>
      </c>
      <c r="H3777" s="40">
        <f ca="1">RANDBETWEEN(70,120)/100*Tabla1[[#This Row],[Valor Real 2019]]</f>
        <v>24211.272000000004</v>
      </c>
    </row>
    <row r="3778" spans="2:8" x14ac:dyDescent="0.25">
      <c r="B3778" s="33" t="s">
        <v>30</v>
      </c>
      <c r="C3778" s="36" t="str">
        <f ca="1">VLOOKUP(Tabla1[[#This Row],[Cuenta]],TABLAS!$C:$D,2,0)</f>
        <v>SERVICIOS DE TERCEROS</v>
      </c>
      <c r="D3778" s="33" t="s">
        <v>39</v>
      </c>
      <c r="E3778" s="39" t="str">
        <f ca="1">VLOOKUP(RANDBETWEEN(1,65),TABLAS!$B$4:$D$68,2,0)</f>
        <v>Consultorias</v>
      </c>
      <c r="F3778" s="41">
        <f t="shared" ca="1" si="58"/>
        <v>11242</v>
      </c>
      <c r="G3778" s="41">
        <f ca="1">RANDBETWEEN(70,130)/100*Tabla1[[#This Row],[Valor Meta 2019]]</f>
        <v>10117.800000000001</v>
      </c>
      <c r="H3778" s="40">
        <f ca="1">RANDBETWEEN(70,120)/100*Tabla1[[#This Row],[Valor Real 2019]]</f>
        <v>9409.5540000000019</v>
      </c>
    </row>
    <row r="3779" spans="2:8" x14ac:dyDescent="0.25">
      <c r="B3779" s="33" t="s">
        <v>30</v>
      </c>
      <c r="C3779" s="36" t="str">
        <f ca="1">VLOOKUP(Tabla1[[#This Row],[Cuenta]],TABLAS!$C:$D,2,0)</f>
        <v>SERVICIOS DE TERCEROS</v>
      </c>
      <c r="D3779" s="33" t="s">
        <v>39</v>
      </c>
      <c r="E3779" s="39" t="str">
        <f ca="1">VLOOKUP(RANDBETWEEN(1,65),TABLAS!$B$4:$D$68,2,0)</f>
        <v>Energia Electrica</v>
      </c>
      <c r="F3779" s="41">
        <f t="shared" ca="1" si="58"/>
        <v>22995</v>
      </c>
      <c r="G3779" s="41">
        <f ca="1">RANDBETWEEN(70,130)/100*Tabla1[[#This Row],[Valor Meta 2019]]</f>
        <v>21385.350000000002</v>
      </c>
      <c r="H3779" s="40">
        <f ca="1">RANDBETWEEN(70,120)/100*Tabla1[[#This Row],[Valor Real 2019]]</f>
        <v>20743.789500000003</v>
      </c>
    </row>
    <row r="3780" spans="2:8" x14ac:dyDescent="0.25">
      <c r="B3780" s="33" t="s">
        <v>30</v>
      </c>
      <c r="C3780" s="36" t="str">
        <f ca="1">VLOOKUP(Tabla1[[#This Row],[Cuenta]],TABLAS!$C:$D,2,0)</f>
        <v>GESTIÓN</v>
      </c>
      <c r="D3780" s="33" t="s">
        <v>39</v>
      </c>
      <c r="E3780" s="39" t="str">
        <f ca="1">VLOOKUP(RANDBETWEEN(1,65),TABLAS!$B$4:$D$68,2,0)</f>
        <v>Movilidad</v>
      </c>
      <c r="F3780" s="41">
        <f t="shared" ca="1" si="58"/>
        <v>12310</v>
      </c>
      <c r="G3780" s="41">
        <f ca="1">RANDBETWEEN(70,130)/100*Tabla1[[#This Row],[Valor Meta 2019]]</f>
        <v>8863.1999999999989</v>
      </c>
      <c r="H3780" s="40">
        <f ca="1">RANDBETWEEN(70,120)/100*Tabla1[[#This Row],[Valor Real 2019]]</f>
        <v>6647.4</v>
      </c>
    </row>
    <row r="3781" spans="2:8" x14ac:dyDescent="0.25">
      <c r="B3781" s="33" t="s">
        <v>30</v>
      </c>
      <c r="C3781" s="36" t="str">
        <f ca="1">VLOOKUP(Tabla1[[#This Row],[Cuenta]],TABLAS!$C:$D,2,0)</f>
        <v>SERVICIOS DE TERCEROS</v>
      </c>
      <c r="D3781" s="33" t="s">
        <v>39</v>
      </c>
      <c r="E3781" s="39" t="str">
        <f ca="1">VLOOKUP(RANDBETWEEN(1,65),TABLAS!$B$4:$D$68,2,0)</f>
        <v>Mantenimiento / Reparaciones</v>
      </c>
      <c r="F3781" s="41">
        <f t="shared" ca="1" si="58"/>
        <v>10269</v>
      </c>
      <c r="G3781" s="41">
        <f ca="1">RANDBETWEEN(70,130)/100*Tabla1[[#This Row],[Valor Meta 2019]]</f>
        <v>8112.51</v>
      </c>
      <c r="H3781" s="40">
        <f ca="1">RANDBETWEEN(70,120)/100*Tabla1[[#This Row],[Valor Real 2019]]</f>
        <v>9248.2613999999994</v>
      </c>
    </row>
    <row r="3782" spans="2:8" x14ac:dyDescent="0.25">
      <c r="B3782" s="33" t="s">
        <v>30</v>
      </c>
      <c r="C3782" s="36" t="str">
        <f ca="1">VLOOKUP(Tabla1[[#This Row],[Cuenta]],TABLAS!$C:$D,2,0)</f>
        <v>GESTIÓN</v>
      </c>
      <c r="D3782" s="33" t="s">
        <v>39</v>
      </c>
      <c r="E3782" s="39" t="str">
        <f ca="1">VLOOKUP(RANDBETWEEN(1,65),TABLAS!$B$4:$D$68,2,0)</f>
        <v>SOAT</v>
      </c>
      <c r="F3782" s="41">
        <f t="shared" ref="F3782:F3845" ca="1" si="59">RANDBETWEEN(8000,30000)</f>
        <v>20406</v>
      </c>
      <c r="G3782" s="41">
        <f ca="1">RANDBETWEEN(70,130)/100*Tabla1[[#This Row],[Valor Meta 2019]]</f>
        <v>24079.079999999998</v>
      </c>
      <c r="H3782" s="40">
        <f ca="1">RANDBETWEEN(70,120)/100*Tabla1[[#This Row],[Valor Real 2019]]</f>
        <v>24801.452399999998</v>
      </c>
    </row>
    <row r="3783" spans="2:8" x14ac:dyDescent="0.25">
      <c r="B3783" s="33" t="s">
        <v>30</v>
      </c>
      <c r="C3783" s="36" t="str">
        <f ca="1">VLOOKUP(Tabla1[[#This Row],[Cuenta]],TABLAS!$C:$D,2,0)</f>
        <v>PERSONAL</v>
      </c>
      <c r="D3783" s="33" t="s">
        <v>39</v>
      </c>
      <c r="E3783" s="39" t="str">
        <f ca="1">VLOOKUP(RANDBETWEEN(1,65),TABLAS!$B$4:$D$68,2,0)</f>
        <v>Indemnizacion Despido Arbitrario</v>
      </c>
      <c r="F3783" s="41">
        <f t="shared" ca="1" si="59"/>
        <v>24239</v>
      </c>
      <c r="G3783" s="41">
        <f ca="1">RANDBETWEEN(70,130)/100*Tabla1[[#This Row],[Valor Meta 2019]]</f>
        <v>17694.47</v>
      </c>
      <c r="H3783" s="40">
        <f ca="1">RANDBETWEEN(70,120)/100*Tabla1[[#This Row],[Valor Real 2019]]</f>
        <v>13093.907800000001</v>
      </c>
    </row>
    <row r="3784" spans="2:8" x14ac:dyDescent="0.25">
      <c r="B3784" s="33" t="s">
        <v>30</v>
      </c>
      <c r="C3784" s="36" t="str">
        <f ca="1">VLOOKUP(Tabla1[[#This Row],[Cuenta]],TABLAS!$C:$D,2,0)</f>
        <v>SERVICIOS DE TERCEROS</v>
      </c>
      <c r="D3784" s="33" t="s">
        <v>39</v>
      </c>
      <c r="E3784" s="39" t="str">
        <f ca="1">VLOOKUP(RANDBETWEEN(1,65),TABLAS!$B$4:$D$68,2,0)</f>
        <v>Alquileres</v>
      </c>
      <c r="F3784" s="41">
        <f t="shared" ca="1" si="59"/>
        <v>26302</v>
      </c>
      <c r="G3784" s="41">
        <f ca="1">RANDBETWEEN(70,130)/100*Tabla1[[#This Row],[Valor Meta 2019]]</f>
        <v>33929.58</v>
      </c>
      <c r="H3784" s="40">
        <f ca="1">RANDBETWEEN(70,120)/100*Tabla1[[#This Row],[Valor Real 2019]]</f>
        <v>40715.495999999999</v>
      </c>
    </row>
    <row r="3785" spans="2:8" x14ac:dyDescent="0.25">
      <c r="B3785" s="33" t="s">
        <v>30</v>
      </c>
      <c r="C3785" s="36" t="str">
        <f ca="1">VLOOKUP(Tabla1[[#This Row],[Cuenta]],TABLAS!$C:$D,2,0)</f>
        <v>PERSONAL</v>
      </c>
      <c r="D3785" s="33" t="s">
        <v>39</v>
      </c>
      <c r="E3785" s="39" t="str">
        <f ca="1">VLOOKUP(RANDBETWEEN(1,65),TABLAS!$B$4:$D$68,2,0)</f>
        <v>Participacion de utilidades</v>
      </c>
      <c r="F3785" s="41">
        <f t="shared" ca="1" si="59"/>
        <v>15597</v>
      </c>
      <c r="G3785" s="41">
        <f ca="1">RANDBETWEEN(70,130)/100*Tabla1[[#This Row],[Valor Meta 2019]]</f>
        <v>17780.579999999998</v>
      </c>
      <c r="H3785" s="40">
        <f ca="1">RANDBETWEEN(70,120)/100*Tabla1[[#This Row],[Valor Real 2019]]</f>
        <v>12802.017599999997</v>
      </c>
    </row>
    <row r="3786" spans="2:8" x14ac:dyDescent="0.25">
      <c r="B3786" s="33" t="s">
        <v>30</v>
      </c>
      <c r="C3786" s="36" t="str">
        <f ca="1">VLOOKUP(Tabla1[[#This Row],[Cuenta]],TABLAS!$C:$D,2,0)</f>
        <v>GESTIÓN</v>
      </c>
      <c r="D3786" s="33" t="s">
        <v>39</v>
      </c>
      <c r="E3786" s="39" t="str">
        <f ca="1">VLOOKUP(RANDBETWEEN(1,65),TABLAS!$B$4:$D$68,2,0)</f>
        <v>SOAT</v>
      </c>
      <c r="F3786" s="41">
        <f t="shared" ca="1" si="59"/>
        <v>20741</v>
      </c>
      <c r="G3786" s="41">
        <f ca="1">RANDBETWEEN(70,130)/100*Tabla1[[#This Row],[Valor Meta 2019]]</f>
        <v>16385.39</v>
      </c>
      <c r="H3786" s="40">
        <f ca="1">RANDBETWEEN(70,120)/100*Tabla1[[#This Row],[Valor Real 2019]]</f>
        <v>12452.8964</v>
      </c>
    </row>
    <row r="3787" spans="2:8" x14ac:dyDescent="0.25">
      <c r="B3787" s="33" t="s">
        <v>30</v>
      </c>
      <c r="C3787" s="36" t="str">
        <f ca="1">VLOOKUP(Tabla1[[#This Row],[Cuenta]],TABLAS!$C:$D,2,0)</f>
        <v>DEPRECIACIÓN, MAQ Y EQUIPOS</v>
      </c>
      <c r="D3787" s="33" t="s">
        <v>39</v>
      </c>
      <c r="E3787" s="39" t="str">
        <f ca="1">VLOOKUP(RANDBETWEEN(1,65),TABLAS!$B$4:$D$68,2,0)</f>
        <v>Deprec.Equipo de computo leasing</v>
      </c>
      <c r="F3787" s="41">
        <f t="shared" ca="1" si="59"/>
        <v>17393</v>
      </c>
      <c r="G3787" s="41">
        <f ca="1">RANDBETWEEN(70,130)/100*Tabla1[[#This Row],[Valor Meta 2019]]</f>
        <v>17045.14</v>
      </c>
      <c r="H3787" s="40">
        <f ca="1">RANDBETWEEN(70,120)/100*Tabla1[[#This Row],[Valor Real 2019]]</f>
        <v>12442.9522</v>
      </c>
    </row>
    <row r="3788" spans="2:8" x14ac:dyDescent="0.25">
      <c r="B3788" s="33" t="s">
        <v>30</v>
      </c>
      <c r="C3788" s="36" t="str">
        <f ca="1">VLOOKUP(Tabla1[[#This Row],[Cuenta]],TABLAS!$C:$D,2,0)</f>
        <v>PERSONAL</v>
      </c>
      <c r="D3788" s="33" t="s">
        <v>40</v>
      </c>
      <c r="E3788" s="39" t="str">
        <f ca="1">VLOOKUP(RANDBETWEEN(1,65),TABLAS!$B$4:$D$68,2,0)</f>
        <v>CTS-Compensación por tiempo de servicio</v>
      </c>
      <c r="F3788" s="41">
        <f t="shared" ca="1" si="59"/>
        <v>28670</v>
      </c>
      <c r="G3788" s="41">
        <f ca="1">RANDBETWEEN(70,130)/100*Tabla1[[#This Row],[Valor Meta 2019]]</f>
        <v>26376.400000000001</v>
      </c>
      <c r="H3788" s="40">
        <f ca="1">RANDBETWEEN(70,120)/100*Tabla1[[#This Row],[Valor Real 2019]]</f>
        <v>28486.512000000002</v>
      </c>
    </row>
    <row r="3789" spans="2:8" x14ac:dyDescent="0.25">
      <c r="B3789" s="33" t="s">
        <v>30</v>
      </c>
      <c r="C3789" s="36" t="str">
        <f ca="1">VLOOKUP(Tabla1[[#This Row],[Cuenta]],TABLAS!$C:$D,2,0)</f>
        <v>SERVICIOS DE TERCEROS</v>
      </c>
      <c r="D3789" s="33" t="s">
        <v>40</v>
      </c>
      <c r="E3789" s="39" t="str">
        <f ca="1">VLOOKUP(RANDBETWEEN(1,65),TABLAS!$B$4:$D$68,2,0)</f>
        <v>Agua</v>
      </c>
      <c r="F3789" s="41">
        <f t="shared" ca="1" si="59"/>
        <v>17902</v>
      </c>
      <c r="G3789" s="41">
        <f ca="1">RANDBETWEEN(70,130)/100*Tabla1[[#This Row],[Valor Meta 2019]]</f>
        <v>17543.96</v>
      </c>
      <c r="H3789" s="40">
        <f ca="1">RANDBETWEEN(70,120)/100*Tabla1[[#This Row],[Valor Real 2019]]</f>
        <v>17368.520399999998</v>
      </c>
    </row>
    <row r="3790" spans="2:8" x14ac:dyDescent="0.25">
      <c r="B3790" s="33" t="s">
        <v>30</v>
      </c>
      <c r="C3790" s="36" t="str">
        <f ca="1">VLOOKUP(Tabla1[[#This Row],[Cuenta]],TABLAS!$C:$D,2,0)</f>
        <v>SERVICIOS DE TERCEROS</v>
      </c>
      <c r="D3790" s="33" t="s">
        <v>40</v>
      </c>
      <c r="E3790" s="39" t="str">
        <f ca="1">VLOOKUP(RANDBETWEEN(1,65),TABLAS!$B$4:$D$68,2,0)</f>
        <v>Selección Y Eval. Pe</v>
      </c>
      <c r="F3790" s="41">
        <f t="shared" ca="1" si="59"/>
        <v>9118</v>
      </c>
      <c r="G3790" s="41">
        <f ca="1">RANDBETWEEN(70,130)/100*Tabla1[[#This Row],[Valor Meta 2019]]</f>
        <v>9391.5400000000009</v>
      </c>
      <c r="H3790" s="40">
        <f ca="1">RANDBETWEEN(70,120)/100*Tabla1[[#This Row],[Valor Real 2019]]</f>
        <v>7513.2320000000009</v>
      </c>
    </row>
    <row r="3791" spans="2:8" x14ac:dyDescent="0.25">
      <c r="B3791" s="33" t="s">
        <v>30</v>
      </c>
      <c r="C3791" s="36" t="str">
        <f ca="1">VLOOKUP(Tabla1[[#This Row],[Cuenta]],TABLAS!$C:$D,2,0)</f>
        <v>PERSONAL</v>
      </c>
      <c r="D3791" s="33" t="s">
        <v>40</v>
      </c>
      <c r="E3791" s="39" t="str">
        <f ca="1">VLOOKUP(RANDBETWEEN(1,65),TABLAS!$B$4:$D$68,2,0)</f>
        <v>Descanso medico</v>
      </c>
      <c r="F3791" s="41">
        <f t="shared" ca="1" si="59"/>
        <v>28118</v>
      </c>
      <c r="G3791" s="41">
        <f ca="1">RANDBETWEEN(70,130)/100*Tabla1[[#This Row],[Valor Meta 2019]]</f>
        <v>25868.560000000001</v>
      </c>
      <c r="H3791" s="40">
        <f ca="1">RANDBETWEEN(70,120)/100*Tabla1[[#This Row],[Valor Real 2019]]</f>
        <v>29490.1584</v>
      </c>
    </row>
    <row r="3792" spans="2:8" x14ac:dyDescent="0.25">
      <c r="B3792" s="33" t="s">
        <v>30</v>
      </c>
      <c r="C3792" s="36" t="str">
        <f ca="1">VLOOKUP(Tabla1[[#This Row],[Cuenta]],TABLAS!$C:$D,2,0)</f>
        <v>DEPRECIACIÓN, MAQ Y EQUIPOS</v>
      </c>
      <c r="D3792" s="33" t="s">
        <v>40</v>
      </c>
      <c r="E3792" s="39" t="str">
        <f ca="1">VLOOKUP(RANDBETWEEN(1,65),TABLAS!$B$4:$D$68,2,0)</f>
        <v>Deprec.Equipos diversos Costo</v>
      </c>
      <c r="F3792" s="41">
        <f t="shared" ca="1" si="59"/>
        <v>14874</v>
      </c>
      <c r="G3792" s="41">
        <f ca="1">RANDBETWEEN(70,130)/100*Tabla1[[#This Row],[Valor Meta 2019]]</f>
        <v>12345.42</v>
      </c>
      <c r="H3792" s="40">
        <f ca="1">RANDBETWEEN(70,120)/100*Tabla1[[#This Row],[Valor Real 2019]]</f>
        <v>11728.148999999999</v>
      </c>
    </row>
    <row r="3793" spans="2:8" x14ac:dyDescent="0.25">
      <c r="B3793" s="33" t="s">
        <v>30</v>
      </c>
      <c r="C3793" s="36" t="str">
        <f ca="1">VLOOKUP(Tabla1[[#This Row],[Cuenta]],TABLAS!$C:$D,2,0)</f>
        <v>PERSONAL</v>
      </c>
      <c r="D3793" s="33" t="s">
        <v>40</v>
      </c>
      <c r="E3793" s="39" t="str">
        <f ca="1">VLOOKUP(RANDBETWEEN(1,65),TABLAS!$B$4:$D$68,2,0)</f>
        <v>Consumos</v>
      </c>
      <c r="F3793" s="41">
        <f t="shared" ca="1" si="59"/>
        <v>18220</v>
      </c>
      <c r="G3793" s="41">
        <f ca="1">RANDBETWEEN(70,130)/100*Tabla1[[#This Row],[Valor Meta 2019]]</f>
        <v>16033.6</v>
      </c>
      <c r="H3793" s="40">
        <f ca="1">RANDBETWEEN(70,120)/100*Tabla1[[#This Row],[Valor Real 2019]]</f>
        <v>16995.616000000002</v>
      </c>
    </row>
    <row r="3794" spans="2:8" x14ac:dyDescent="0.25">
      <c r="B3794" s="33" t="s">
        <v>30</v>
      </c>
      <c r="C3794" s="36" t="str">
        <f ca="1">VLOOKUP(Tabla1[[#This Row],[Cuenta]],TABLAS!$C:$D,2,0)</f>
        <v>PERSONAL</v>
      </c>
      <c r="D3794" s="33" t="s">
        <v>40</v>
      </c>
      <c r="E3794" s="39" t="str">
        <f ca="1">VLOOKUP(RANDBETWEEN(1,65),TABLAS!$B$4:$D$68,2,0)</f>
        <v>Sueldos</v>
      </c>
      <c r="F3794" s="41">
        <f t="shared" ca="1" si="59"/>
        <v>15072</v>
      </c>
      <c r="G3794" s="41">
        <f ca="1">RANDBETWEEN(70,130)/100*Tabla1[[#This Row],[Valor Meta 2019]]</f>
        <v>15373.44</v>
      </c>
      <c r="H3794" s="40">
        <f ca="1">RANDBETWEEN(70,120)/100*Tabla1[[#This Row],[Valor Real 2019]]</f>
        <v>18294.393599999999</v>
      </c>
    </row>
    <row r="3795" spans="2:8" x14ac:dyDescent="0.25">
      <c r="B3795" s="33" t="s">
        <v>30</v>
      </c>
      <c r="C3795" s="36" t="str">
        <f ca="1">VLOOKUP(Tabla1[[#This Row],[Cuenta]],TABLAS!$C:$D,2,0)</f>
        <v>DEPRECIACIÓN, MAQ Y EQUIPOS</v>
      </c>
      <c r="D3795" s="33" t="s">
        <v>40</v>
      </c>
      <c r="E3795" s="39" t="str">
        <f ca="1">VLOOKUP(RANDBETWEEN(1,65),TABLAS!$B$4:$D$68,2,0)</f>
        <v>Depre.Equipos diversos leasing</v>
      </c>
      <c r="F3795" s="41">
        <f t="shared" ca="1" si="59"/>
        <v>18928</v>
      </c>
      <c r="G3795" s="41">
        <f ca="1">RANDBETWEEN(70,130)/100*Tabla1[[#This Row],[Valor Meta 2019]]</f>
        <v>13249.599999999999</v>
      </c>
      <c r="H3795" s="40">
        <f ca="1">RANDBETWEEN(70,120)/100*Tabla1[[#This Row],[Valor Real 2019]]</f>
        <v>13382.096</v>
      </c>
    </row>
    <row r="3796" spans="2:8" x14ac:dyDescent="0.25">
      <c r="B3796" s="33" t="s">
        <v>30</v>
      </c>
      <c r="C3796" s="36" t="str">
        <f ca="1">VLOOKUP(Tabla1[[#This Row],[Cuenta]],TABLAS!$C:$D,2,0)</f>
        <v>DEPRECIACIÓN, MAQ Y EQUIPOS</v>
      </c>
      <c r="D3796" s="33" t="s">
        <v>41</v>
      </c>
      <c r="E3796" s="39" t="str">
        <f ca="1">VLOOKUP(RANDBETWEEN(1,65),TABLAS!$B$4:$D$68,2,0)</f>
        <v>Deprec.Maquinarias leasing</v>
      </c>
      <c r="F3796" s="41">
        <f t="shared" ca="1" si="59"/>
        <v>15382</v>
      </c>
      <c r="G3796" s="41">
        <f ca="1">RANDBETWEEN(70,130)/100*Tabla1[[#This Row],[Valor Meta 2019]]</f>
        <v>13074.699999999999</v>
      </c>
      <c r="H3796" s="40">
        <f ca="1">RANDBETWEEN(70,120)/100*Tabla1[[#This Row],[Valor Real 2019]]</f>
        <v>10459.76</v>
      </c>
    </row>
    <row r="3797" spans="2:8" x14ac:dyDescent="0.25">
      <c r="B3797" s="33" t="s">
        <v>30</v>
      </c>
      <c r="C3797" s="36" t="str">
        <f ca="1">VLOOKUP(Tabla1[[#This Row],[Cuenta]],TABLAS!$C:$D,2,0)</f>
        <v>SERVICIOS DE TERCEROS</v>
      </c>
      <c r="D3797" s="33" t="s">
        <v>41</v>
      </c>
      <c r="E3797" s="39" t="str">
        <f ca="1">VLOOKUP(RANDBETWEEN(1,65),TABLAS!$B$4:$D$68,2,0)</f>
        <v>Estibas</v>
      </c>
      <c r="F3797" s="41">
        <f t="shared" ca="1" si="59"/>
        <v>14806</v>
      </c>
      <c r="G3797" s="41">
        <f ca="1">RANDBETWEEN(70,130)/100*Tabla1[[#This Row],[Valor Meta 2019]]</f>
        <v>10956.44</v>
      </c>
      <c r="H3797" s="40">
        <f ca="1">RANDBETWEEN(70,120)/100*Tabla1[[#This Row],[Valor Real 2019]]</f>
        <v>12819.034799999999</v>
      </c>
    </row>
    <row r="3798" spans="2:8" x14ac:dyDescent="0.25">
      <c r="B3798" s="33" t="s">
        <v>30</v>
      </c>
      <c r="C3798" s="36" t="str">
        <f ca="1">VLOOKUP(Tabla1[[#This Row],[Cuenta]],TABLAS!$C:$D,2,0)</f>
        <v>DEPRECIACIÓN, MAQ Y EQUIPOS</v>
      </c>
      <c r="D3798" s="33" t="s">
        <v>41</v>
      </c>
      <c r="E3798" s="39" t="str">
        <f ca="1">VLOOKUP(RANDBETWEEN(1,65),TABLAS!$B$4:$D$68,2,0)</f>
        <v>Perd. med-desmedros / merma</v>
      </c>
      <c r="F3798" s="41">
        <f t="shared" ca="1" si="59"/>
        <v>12062</v>
      </c>
      <c r="G3798" s="41">
        <f ca="1">RANDBETWEEN(70,130)/100*Tabla1[[#This Row],[Valor Meta 2019]]</f>
        <v>10011.459999999999</v>
      </c>
      <c r="H3798" s="40">
        <f ca="1">RANDBETWEEN(70,120)/100*Tabla1[[#This Row],[Valor Real 2019]]</f>
        <v>11713.408199999998</v>
      </c>
    </row>
    <row r="3799" spans="2:8" x14ac:dyDescent="0.25">
      <c r="B3799" s="33" t="s">
        <v>30</v>
      </c>
      <c r="C3799" s="36" t="str">
        <f ca="1">VLOOKUP(Tabla1[[#This Row],[Cuenta]],TABLAS!$C:$D,2,0)</f>
        <v>SERVICIOS DE TERCEROS</v>
      </c>
      <c r="D3799" s="33" t="s">
        <v>41</v>
      </c>
      <c r="E3799" s="39" t="str">
        <f ca="1">VLOOKUP(RANDBETWEEN(1,65),TABLAS!$B$4:$D$68,2,0)</f>
        <v>Flete Local</v>
      </c>
      <c r="F3799" s="41">
        <f t="shared" ca="1" si="59"/>
        <v>24029</v>
      </c>
      <c r="G3799" s="41">
        <f ca="1">RANDBETWEEN(70,130)/100*Tabla1[[#This Row],[Valor Meta 2019]]</f>
        <v>19944.07</v>
      </c>
      <c r="H3799" s="40">
        <f ca="1">RANDBETWEEN(70,120)/100*Tabla1[[#This Row],[Valor Real 2019]]</f>
        <v>20342.951400000002</v>
      </c>
    </row>
    <row r="3800" spans="2:8" x14ac:dyDescent="0.25">
      <c r="B3800" s="33" t="s">
        <v>30</v>
      </c>
      <c r="C3800" s="36" t="str">
        <f ca="1">VLOOKUP(Tabla1[[#This Row],[Cuenta]],TABLAS!$C:$D,2,0)</f>
        <v>DEPRECIACIÓN, MAQ Y EQUIPOS</v>
      </c>
      <c r="D3800" s="33" t="s">
        <v>41</v>
      </c>
      <c r="E3800" s="39" t="str">
        <f ca="1">VLOOKUP(RANDBETWEEN(1,65),TABLAS!$B$4:$D$68,2,0)</f>
        <v>Deprec.Equipo de computo leasing</v>
      </c>
      <c r="F3800" s="41">
        <f t="shared" ca="1" si="59"/>
        <v>13190</v>
      </c>
      <c r="G3800" s="41">
        <f ca="1">RANDBETWEEN(70,130)/100*Tabla1[[#This Row],[Valor Meta 2019]]</f>
        <v>14509.000000000002</v>
      </c>
      <c r="H3800" s="40">
        <f ca="1">RANDBETWEEN(70,120)/100*Tabla1[[#This Row],[Valor Real 2019]]</f>
        <v>12042.470000000001</v>
      </c>
    </row>
    <row r="3801" spans="2:8" x14ac:dyDescent="0.25">
      <c r="B3801" s="33" t="s">
        <v>30</v>
      </c>
      <c r="C3801" s="36" t="str">
        <f ca="1">VLOOKUP(Tabla1[[#This Row],[Cuenta]],TABLAS!$C:$D,2,0)</f>
        <v>SERVICIOS DE TERCEROS</v>
      </c>
      <c r="D3801" s="33" t="s">
        <v>41</v>
      </c>
      <c r="E3801" s="39" t="str">
        <f ca="1">VLOOKUP(RANDBETWEEN(1,65),TABLAS!$B$4:$D$68,2,0)</f>
        <v>Energia Electrica</v>
      </c>
      <c r="F3801" s="41">
        <f t="shared" ca="1" si="59"/>
        <v>18230</v>
      </c>
      <c r="G3801" s="41">
        <f ca="1">RANDBETWEEN(70,130)/100*Tabla1[[#This Row],[Valor Meta 2019]]</f>
        <v>21146.799999999999</v>
      </c>
      <c r="H3801" s="40">
        <f ca="1">RANDBETWEEN(70,120)/100*Tabla1[[#This Row],[Valor Real 2019]]</f>
        <v>16705.972000000002</v>
      </c>
    </row>
    <row r="3802" spans="2:8" x14ac:dyDescent="0.25">
      <c r="B3802" s="33" t="s">
        <v>30</v>
      </c>
      <c r="C3802" s="36" t="str">
        <f ca="1">VLOOKUP(Tabla1[[#This Row],[Cuenta]],TABLAS!$C:$D,2,0)</f>
        <v>PERSONAL</v>
      </c>
      <c r="D3802" s="33" t="s">
        <v>42</v>
      </c>
      <c r="E3802" s="39" t="str">
        <f ca="1">VLOOKUP(RANDBETWEEN(1,65),TABLAS!$B$4:$D$68,2,0)</f>
        <v>Uniformes</v>
      </c>
      <c r="F3802" s="41">
        <f t="shared" ca="1" si="59"/>
        <v>28882</v>
      </c>
      <c r="G3802" s="41">
        <f ca="1">RANDBETWEEN(70,130)/100*Tabla1[[#This Row],[Valor Meta 2019]]</f>
        <v>34369.58</v>
      </c>
      <c r="H3802" s="40">
        <f ca="1">RANDBETWEEN(70,120)/100*Tabla1[[#This Row],[Valor Real 2019]]</f>
        <v>39181.321199999998</v>
      </c>
    </row>
    <row r="3803" spans="2:8" x14ac:dyDescent="0.25">
      <c r="B3803" s="33" t="s">
        <v>30</v>
      </c>
      <c r="C3803" s="36" t="str">
        <f ca="1">VLOOKUP(Tabla1[[#This Row],[Cuenta]],TABLAS!$C:$D,2,0)</f>
        <v>SERVICIOS DE TERCEROS</v>
      </c>
      <c r="D3803" s="33" t="s">
        <v>42</v>
      </c>
      <c r="E3803" s="39" t="str">
        <f ca="1">VLOOKUP(RANDBETWEEN(1,65),TABLAS!$B$4:$D$68,2,0)</f>
        <v>Servicio de personal (service)</v>
      </c>
      <c r="F3803" s="41">
        <f t="shared" ca="1" si="59"/>
        <v>23462</v>
      </c>
      <c r="G3803" s="41">
        <f ca="1">RANDBETWEEN(70,130)/100*Tabla1[[#This Row],[Valor Meta 2019]]</f>
        <v>19473.46</v>
      </c>
      <c r="H3803" s="40">
        <f ca="1">RANDBETWEEN(70,120)/100*Tabla1[[#This Row],[Valor Real 2019]]</f>
        <v>18305.052399999997</v>
      </c>
    </row>
    <row r="3804" spans="2:8" x14ac:dyDescent="0.25">
      <c r="B3804" s="33" t="s">
        <v>30</v>
      </c>
      <c r="C3804" s="36" t="str">
        <f ca="1">VLOOKUP(Tabla1[[#This Row],[Cuenta]],TABLAS!$C:$D,2,0)</f>
        <v>SERVICIOS DE TERCEROS</v>
      </c>
      <c r="D3804" s="33" t="s">
        <v>42</v>
      </c>
      <c r="E3804" s="39" t="str">
        <f ca="1">VLOOKUP(RANDBETWEEN(1,65),TABLAS!$B$4:$D$68,2,0)</f>
        <v>Gastos por almacenaje y/o embalaje</v>
      </c>
      <c r="F3804" s="41">
        <f t="shared" ca="1" si="59"/>
        <v>18176</v>
      </c>
      <c r="G3804" s="41">
        <f ca="1">RANDBETWEEN(70,130)/100*Tabla1[[#This Row],[Valor Meta 2019]]</f>
        <v>13450.24</v>
      </c>
      <c r="H3804" s="40">
        <f ca="1">RANDBETWEEN(70,120)/100*Tabla1[[#This Row],[Valor Real 2019]]</f>
        <v>10760.192000000001</v>
      </c>
    </row>
    <row r="3805" spans="2:8" x14ac:dyDescent="0.25">
      <c r="B3805" s="33" t="s">
        <v>30</v>
      </c>
      <c r="C3805" s="36" t="str">
        <f ca="1">VLOOKUP(Tabla1[[#This Row],[Cuenta]],TABLAS!$C:$D,2,0)</f>
        <v>PERSONAL</v>
      </c>
      <c r="D3805" s="33" t="s">
        <v>42</v>
      </c>
      <c r="E3805" s="39" t="str">
        <f ca="1">VLOOKUP(RANDBETWEEN(1,65),TABLAS!$B$4:$D$68,2,0)</f>
        <v>ESSALUD-RÚgimen de prestaciones de salud</v>
      </c>
      <c r="F3805" s="41">
        <f t="shared" ca="1" si="59"/>
        <v>29700</v>
      </c>
      <c r="G3805" s="41">
        <f ca="1">RANDBETWEEN(70,130)/100*Tabla1[[#This Row],[Valor Meta 2019]]</f>
        <v>28809</v>
      </c>
      <c r="H3805" s="40">
        <f ca="1">RANDBETWEEN(70,120)/100*Tabla1[[#This Row],[Valor Real 2019]]</f>
        <v>31113.72</v>
      </c>
    </row>
    <row r="3806" spans="2:8" x14ac:dyDescent="0.25">
      <c r="B3806" s="33" t="s">
        <v>30</v>
      </c>
      <c r="C3806" s="36" t="str">
        <f ca="1">VLOOKUP(Tabla1[[#This Row],[Cuenta]],TABLAS!$C:$D,2,0)</f>
        <v>DEPRECIACIÓN, MAQ Y EQUIPOS</v>
      </c>
      <c r="D3806" s="33" t="s">
        <v>42</v>
      </c>
      <c r="E3806" s="39" t="str">
        <f ca="1">VLOOKUP(RANDBETWEEN(1,65),TABLAS!$B$4:$D$68,2,0)</f>
        <v>Deprec.Equipo de computo leasing</v>
      </c>
      <c r="F3806" s="41">
        <f t="shared" ca="1" si="59"/>
        <v>8824</v>
      </c>
      <c r="G3806" s="41">
        <f ca="1">RANDBETWEEN(70,130)/100*Tabla1[[#This Row],[Valor Meta 2019]]</f>
        <v>6265.04</v>
      </c>
      <c r="H3806" s="40">
        <f ca="1">RANDBETWEEN(70,120)/100*Tabla1[[#This Row],[Valor Real 2019]]</f>
        <v>7455.3975999999993</v>
      </c>
    </row>
    <row r="3807" spans="2:8" x14ac:dyDescent="0.25">
      <c r="B3807" s="33" t="s">
        <v>30</v>
      </c>
      <c r="C3807" s="36" t="str">
        <f ca="1">VLOOKUP(Tabla1[[#This Row],[Cuenta]],TABLAS!$C:$D,2,0)</f>
        <v>PERSONAL</v>
      </c>
      <c r="D3807" s="33" t="s">
        <v>42</v>
      </c>
      <c r="E3807" s="39" t="str">
        <f ca="1">VLOOKUP(RANDBETWEEN(1,65),TABLAS!$B$4:$D$68,2,0)</f>
        <v>Uniformes</v>
      </c>
      <c r="F3807" s="41">
        <f t="shared" ca="1" si="59"/>
        <v>11069</v>
      </c>
      <c r="G3807" s="41">
        <f ca="1">RANDBETWEEN(70,130)/100*Tabla1[[#This Row],[Valor Meta 2019]]</f>
        <v>7748.2999999999993</v>
      </c>
      <c r="H3807" s="40">
        <f ca="1">RANDBETWEEN(70,120)/100*Tabla1[[#This Row],[Valor Real 2019]]</f>
        <v>7980.7489999999998</v>
      </c>
    </row>
    <row r="3808" spans="2:8" x14ac:dyDescent="0.25">
      <c r="B3808" s="33" t="s">
        <v>30</v>
      </c>
      <c r="C3808" s="36" t="str">
        <f ca="1">VLOOKUP(Tabla1[[#This Row],[Cuenta]],TABLAS!$C:$D,2,0)</f>
        <v>DEPRECIACIÓN, MAQ Y EQUIPOS</v>
      </c>
      <c r="D3808" s="33" t="s">
        <v>42</v>
      </c>
      <c r="E3808" s="39" t="str">
        <f ca="1">VLOOKUP(RANDBETWEEN(1,65),TABLAS!$B$4:$D$68,2,0)</f>
        <v>Deprec. Edificaciones leasing</v>
      </c>
      <c r="F3808" s="41">
        <f t="shared" ca="1" si="59"/>
        <v>29483</v>
      </c>
      <c r="G3808" s="41">
        <f ca="1">RANDBETWEEN(70,130)/100*Tabla1[[#This Row],[Valor Meta 2019]]</f>
        <v>21227.759999999998</v>
      </c>
      <c r="H3808" s="40">
        <f ca="1">RANDBETWEEN(70,120)/100*Tabla1[[#This Row],[Valor Real 2019]]</f>
        <v>25473.311999999998</v>
      </c>
    </row>
    <row r="3809" spans="2:8" x14ac:dyDescent="0.25">
      <c r="B3809" s="33" t="s">
        <v>30</v>
      </c>
      <c r="C3809" s="36" t="str">
        <f ca="1">VLOOKUP(Tabla1[[#This Row],[Cuenta]],TABLAS!$C:$D,2,0)</f>
        <v>DEPRECIACIÓN, MAQ Y EQUIPOS</v>
      </c>
      <c r="D3809" s="33" t="s">
        <v>42</v>
      </c>
      <c r="E3809" s="39" t="str">
        <f ca="1">VLOOKUP(RANDBETWEEN(1,65),TABLAS!$B$4:$D$68,2,0)</f>
        <v>Deprec.Equipo de transporte leasing</v>
      </c>
      <c r="F3809" s="41">
        <f t="shared" ca="1" si="59"/>
        <v>21248</v>
      </c>
      <c r="G3809" s="41">
        <f ca="1">RANDBETWEEN(70,130)/100*Tabla1[[#This Row],[Valor Meta 2019]]</f>
        <v>25072.639999999999</v>
      </c>
      <c r="H3809" s="40">
        <f ca="1">RANDBETWEEN(70,120)/100*Tabla1[[#This Row],[Valor Real 2019]]</f>
        <v>28582.809599999997</v>
      </c>
    </row>
    <row r="3810" spans="2:8" x14ac:dyDescent="0.25">
      <c r="B3810" s="33" t="s">
        <v>30</v>
      </c>
      <c r="C3810" s="36" t="str">
        <f ca="1">VLOOKUP(Tabla1[[#This Row],[Cuenta]],TABLAS!$C:$D,2,0)</f>
        <v>SERVICIOS DE TERCEROS</v>
      </c>
      <c r="D3810" s="33" t="s">
        <v>42</v>
      </c>
      <c r="E3810" s="39" t="str">
        <f ca="1">VLOOKUP(RANDBETWEEN(1,65),TABLAS!$B$4:$D$68,2,0)</f>
        <v>Selección Y Eval. Pe</v>
      </c>
      <c r="F3810" s="41">
        <f t="shared" ca="1" si="59"/>
        <v>24142</v>
      </c>
      <c r="G3810" s="41">
        <f ca="1">RANDBETWEEN(70,130)/100*Tabla1[[#This Row],[Valor Meta 2019]]</f>
        <v>22934.899999999998</v>
      </c>
      <c r="H3810" s="40">
        <f ca="1">RANDBETWEEN(70,120)/100*Tabla1[[#This Row],[Valor Real 2019]]</f>
        <v>23164.249</v>
      </c>
    </row>
    <row r="3811" spans="2:8" x14ac:dyDescent="0.25">
      <c r="B3811" s="33" t="s">
        <v>30</v>
      </c>
      <c r="C3811" s="36" t="str">
        <f ca="1">VLOOKUP(Tabla1[[#This Row],[Cuenta]],TABLAS!$C:$D,2,0)</f>
        <v>SERVICIOS DE TERCEROS</v>
      </c>
      <c r="D3811" s="33" t="s">
        <v>42</v>
      </c>
      <c r="E3811" s="39" t="str">
        <f ca="1">VLOOKUP(RANDBETWEEN(1,65),TABLAS!$B$4:$D$68,2,0)</f>
        <v>Courier</v>
      </c>
      <c r="F3811" s="41">
        <f t="shared" ca="1" si="59"/>
        <v>26661</v>
      </c>
      <c r="G3811" s="41">
        <f ca="1">RANDBETWEEN(70,130)/100*Tabla1[[#This Row],[Valor Meta 2019]]</f>
        <v>27727.440000000002</v>
      </c>
      <c r="H3811" s="40">
        <f ca="1">RANDBETWEEN(70,120)/100*Tabla1[[#This Row],[Valor Real 2019]]</f>
        <v>29668.360800000006</v>
      </c>
    </row>
    <row r="3812" spans="2:8" x14ac:dyDescent="0.25">
      <c r="B3812" s="33" t="s">
        <v>30</v>
      </c>
      <c r="C3812" s="36" t="str">
        <f ca="1">VLOOKUP(Tabla1[[#This Row],[Cuenta]],TABLAS!$C:$D,2,0)</f>
        <v>PERSONAL</v>
      </c>
      <c r="D3812" s="33" t="s">
        <v>42</v>
      </c>
      <c r="E3812" s="39" t="str">
        <f ca="1">VLOOKUP(RANDBETWEEN(1,65),TABLAS!$B$4:$D$68,2,0)</f>
        <v>Participacion de utilidades</v>
      </c>
      <c r="F3812" s="41">
        <f t="shared" ca="1" si="59"/>
        <v>28560</v>
      </c>
      <c r="G3812" s="41">
        <f ca="1">RANDBETWEEN(70,130)/100*Tabla1[[#This Row],[Valor Meta 2019]]</f>
        <v>33986.400000000001</v>
      </c>
      <c r="H3812" s="40">
        <f ca="1">RANDBETWEEN(70,120)/100*Tabla1[[#This Row],[Valor Real 2019]]</f>
        <v>33986.400000000001</v>
      </c>
    </row>
    <row r="3813" spans="2:8" x14ac:dyDescent="0.25">
      <c r="B3813" s="33" t="s">
        <v>30</v>
      </c>
      <c r="C3813" s="36" t="str">
        <f ca="1">VLOOKUP(Tabla1[[#This Row],[Cuenta]],TABLAS!$C:$D,2,0)</f>
        <v>PERSONAL</v>
      </c>
      <c r="D3813" s="33" t="s">
        <v>42</v>
      </c>
      <c r="E3813" s="39" t="str">
        <f ca="1">VLOOKUP(RANDBETWEEN(1,65),TABLAS!$B$4:$D$68,2,0)</f>
        <v>Seguro de vida</v>
      </c>
      <c r="F3813" s="41">
        <f t="shared" ca="1" si="59"/>
        <v>26246</v>
      </c>
      <c r="G3813" s="41">
        <f ca="1">RANDBETWEEN(70,130)/100*Tabla1[[#This Row],[Valor Meta 2019]]</f>
        <v>22046.639999999999</v>
      </c>
      <c r="H3813" s="40">
        <f ca="1">RANDBETWEEN(70,120)/100*Tabla1[[#This Row],[Valor Real 2019]]</f>
        <v>18298.711199999998</v>
      </c>
    </row>
    <row r="3814" spans="2:8" x14ac:dyDescent="0.25">
      <c r="B3814" s="33" t="s">
        <v>30</v>
      </c>
      <c r="C3814" s="36" t="str">
        <f ca="1">VLOOKUP(Tabla1[[#This Row],[Cuenta]],TABLAS!$C:$D,2,0)</f>
        <v>SERVICIOS DE TERCEROS</v>
      </c>
      <c r="D3814" s="33" t="s">
        <v>42</v>
      </c>
      <c r="E3814" s="39" t="str">
        <f ca="1">VLOOKUP(RANDBETWEEN(1,65),TABLAS!$B$4:$D$68,2,0)</f>
        <v>Gasto de viaje</v>
      </c>
      <c r="F3814" s="41">
        <f t="shared" ca="1" si="59"/>
        <v>29223</v>
      </c>
      <c r="G3814" s="41">
        <f ca="1">RANDBETWEEN(70,130)/100*Tabla1[[#This Row],[Valor Meta 2019]]</f>
        <v>34190.909999999996</v>
      </c>
      <c r="H3814" s="40">
        <f ca="1">RANDBETWEEN(70,120)/100*Tabla1[[#This Row],[Valor Real 2019]]</f>
        <v>28378.455299999994</v>
      </c>
    </row>
    <row r="3815" spans="2:8" x14ac:dyDescent="0.25">
      <c r="B3815" s="33" t="s">
        <v>30</v>
      </c>
      <c r="C3815" s="36" t="str">
        <f ca="1">VLOOKUP(Tabla1[[#This Row],[Cuenta]],TABLAS!$C:$D,2,0)</f>
        <v>DEPRECIACIÓN, MAQ Y EQUIPOS</v>
      </c>
      <c r="D3815" s="33" t="s">
        <v>42</v>
      </c>
      <c r="E3815" s="39" t="str">
        <f ca="1">VLOOKUP(RANDBETWEEN(1,65),TABLAS!$B$4:$D$68,2,0)</f>
        <v>Deprec.Equipo de computo leasing</v>
      </c>
      <c r="F3815" s="41">
        <f t="shared" ca="1" si="59"/>
        <v>20362</v>
      </c>
      <c r="G3815" s="41">
        <f ca="1">RANDBETWEEN(70,130)/100*Tabla1[[#This Row],[Valor Meta 2019]]</f>
        <v>17918.560000000001</v>
      </c>
      <c r="H3815" s="40">
        <f ca="1">RANDBETWEEN(70,120)/100*Tabla1[[#This Row],[Valor Real 2019]]</f>
        <v>18097.745600000002</v>
      </c>
    </row>
    <row r="3816" spans="2:8" x14ac:dyDescent="0.25">
      <c r="B3816" s="33" t="s">
        <v>30</v>
      </c>
      <c r="C3816" s="36" t="str">
        <f ca="1">VLOOKUP(Tabla1[[#This Row],[Cuenta]],TABLAS!$C:$D,2,0)</f>
        <v>SERVICIOS DE TERCEROS</v>
      </c>
      <c r="D3816" s="33" t="s">
        <v>42</v>
      </c>
      <c r="E3816" s="39" t="str">
        <f ca="1">VLOOKUP(RANDBETWEEN(1,65),TABLAS!$B$4:$D$68,2,0)</f>
        <v>Servicio de montacarga</v>
      </c>
      <c r="F3816" s="41">
        <f t="shared" ca="1" si="59"/>
        <v>9868</v>
      </c>
      <c r="G3816" s="41">
        <f ca="1">RANDBETWEEN(70,130)/100*Tabla1[[#This Row],[Valor Meta 2019]]</f>
        <v>10558.76</v>
      </c>
      <c r="H3816" s="40">
        <f ca="1">RANDBETWEEN(70,120)/100*Tabla1[[#This Row],[Valor Real 2019]]</f>
        <v>9608.4716000000008</v>
      </c>
    </row>
    <row r="3817" spans="2:8" x14ac:dyDescent="0.25">
      <c r="B3817" s="33" t="s">
        <v>30</v>
      </c>
      <c r="C3817" s="36" t="str">
        <f ca="1">VLOOKUP(Tabla1[[#This Row],[Cuenta]],TABLAS!$C:$D,2,0)</f>
        <v>PERSONAL</v>
      </c>
      <c r="D3817" s="33" t="s">
        <v>43</v>
      </c>
      <c r="E3817" s="39" t="str">
        <f ca="1">VLOOKUP(RANDBETWEEN(1,65),TABLAS!$B$4:$D$68,2,0)</f>
        <v>Gratif. Ordinarias Empleados</v>
      </c>
      <c r="F3817" s="41">
        <f t="shared" ca="1" si="59"/>
        <v>22324</v>
      </c>
      <c r="G3817" s="41">
        <f ca="1">RANDBETWEEN(70,130)/100*Tabla1[[#This Row],[Valor Meta 2019]]</f>
        <v>21877.52</v>
      </c>
      <c r="H3817" s="40">
        <f ca="1">RANDBETWEEN(70,120)/100*Tabla1[[#This Row],[Valor Real 2019]]</f>
        <v>20127.3184</v>
      </c>
    </row>
    <row r="3818" spans="2:8" x14ac:dyDescent="0.25">
      <c r="B3818" s="33" t="s">
        <v>30</v>
      </c>
      <c r="C3818" s="36" t="str">
        <f ca="1">VLOOKUP(Tabla1[[#This Row],[Cuenta]],TABLAS!$C:$D,2,0)</f>
        <v>SERVICIOS DE TERCEROS</v>
      </c>
      <c r="D3818" s="33" t="s">
        <v>43</v>
      </c>
      <c r="E3818" s="39" t="str">
        <f ca="1">VLOOKUP(RANDBETWEEN(1,65),TABLAS!$B$4:$D$68,2,0)</f>
        <v>Courier</v>
      </c>
      <c r="F3818" s="41">
        <f t="shared" ca="1" si="59"/>
        <v>28538</v>
      </c>
      <c r="G3818" s="41">
        <f ca="1">RANDBETWEEN(70,130)/100*Tabla1[[#This Row],[Valor Meta 2019]]</f>
        <v>29394.14</v>
      </c>
      <c r="H3818" s="40">
        <f ca="1">RANDBETWEEN(70,120)/100*Tabla1[[#This Row],[Valor Real 2019]]</f>
        <v>26454.725999999999</v>
      </c>
    </row>
    <row r="3819" spans="2:8" x14ac:dyDescent="0.25">
      <c r="B3819" s="33" t="s">
        <v>30</v>
      </c>
      <c r="C3819" s="36" t="str">
        <f ca="1">VLOOKUP(Tabla1[[#This Row],[Cuenta]],TABLAS!$C:$D,2,0)</f>
        <v>DEPRECIACIÓN, MAQ Y EQUIPOS</v>
      </c>
      <c r="D3819" s="33" t="s">
        <v>43</v>
      </c>
      <c r="E3819" s="39" t="str">
        <f ca="1">VLOOKUP(RANDBETWEEN(1,65),TABLAS!$B$4:$D$68,2,0)</f>
        <v>Deprec.Maquinarias leasing</v>
      </c>
      <c r="F3819" s="41">
        <f t="shared" ca="1" si="59"/>
        <v>20319</v>
      </c>
      <c r="G3819" s="41">
        <f ca="1">RANDBETWEEN(70,130)/100*Tabla1[[#This Row],[Valor Meta 2019]]</f>
        <v>20115.810000000001</v>
      </c>
      <c r="H3819" s="40">
        <f ca="1">RANDBETWEEN(70,120)/100*Tabla1[[#This Row],[Valor Real 2019]]</f>
        <v>14282.2251</v>
      </c>
    </row>
    <row r="3820" spans="2:8" x14ac:dyDescent="0.25">
      <c r="B3820" s="33" t="s">
        <v>30</v>
      </c>
      <c r="C3820" s="36" t="str">
        <f ca="1">VLOOKUP(Tabla1[[#This Row],[Cuenta]],TABLAS!$C:$D,2,0)</f>
        <v>PERSONAL</v>
      </c>
      <c r="D3820" s="33" t="s">
        <v>43</v>
      </c>
      <c r="E3820" s="39" t="str">
        <f ca="1">VLOOKUP(RANDBETWEEN(1,65),TABLAS!$B$4:$D$68,2,0)</f>
        <v>Seguro de vida</v>
      </c>
      <c r="F3820" s="41">
        <f t="shared" ca="1" si="59"/>
        <v>11776</v>
      </c>
      <c r="G3820" s="41">
        <f ca="1">RANDBETWEEN(70,130)/100*Tabla1[[#This Row],[Valor Meta 2019]]</f>
        <v>9420.8000000000011</v>
      </c>
      <c r="H3820" s="40">
        <f ca="1">RANDBETWEEN(70,120)/100*Tabla1[[#This Row],[Valor Real 2019]]</f>
        <v>11304.960000000001</v>
      </c>
    </row>
    <row r="3821" spans="2:8" x14ac:dyDescent="0.25">
      <c r="B3821" s="33" t="s">
        <v>30</v>
      </c>
      <c r="C3821" s="36" t="str">
        <f ca="1">VLOOKUP(Tabla1[[#This Row],[Cuenta]],TABLAS!$C:$D,2,0)</f>
        <v>PERSONAL</v>
      </c>
      <c r="D3821" s="33" t="s">
        <v>43</v>
      </c>
      <c r="E3821" s="39" t="str">
        <f ca="1">VLOOKUP(RANDBETWEEN(1,65),TABLAS!$B$4:$D$68,2,0)</f>
        <v>Tickets de alimentos</v>
      </c>
      <c r="F3821" s="41">
        <f t="shared" ca="1" si="59"/>
        <v>24226</v>
      </c>
      <c r="G3821" s="41">
        <f ca="1">RANDBETWEEN(70,130)/100*Tabla1[[#This Row],[Valor Meta 2019]]</f>
        <v>23741.48</v>
      </c>
      <c r="H3821" s="40">
        <f ca="1">RANDBETWEEN(70,120)/100*Tabla1[[#This Row],[Valor Real 2019]]</f>
        <v>17331.2804</v>
      </c>
    </row>
    <row r="3822" spans="2:8" x14ac:dyDescent="0.25">
      <c r="B3822" s="33" t="s">
        <v>30</v>
      </c>
      <c r="C3822" s="36" t="str">
        <f ca="1">VLOOKUP(Tabla1[[#This Row],[Cuenta]],TABLAS!$C:$D,2,0)</f>
        <v>SERVICIOS DE TERCEROS</v>
      </c>
      <c r="D3822" s="33" t="s">
        <v>43</v>
      </c>
      <c r="E3822" s="39" t="str">
        <f ca="1">VLOOKUP(RANDBETWEEN(1,65),TABLAS!$B$4:$D$68,2,0)</f>
        <v>Gtos.reclamos de clientes</v>
      </c>
      <c r="F3822" s="41">
        <f t="shared" ca="1" si="59"/>
        <v>27472</v>
      </c>
      <c r="G3822" s="41">
        <f ca="1">RANDBETWEEN(70,130)/100*Tabla1[[#This Row],[Valor Meta 2019]]</f>
        <v>23076.48</v>
      </c>
      <c r="H3822" s="40">
        <f ca="1">RANDBETWEEN(70,120)/100*Tabla1[[#This Row],[Valor Real 2019]]</f>
        <v>23768.774399999998</v>
      </c>
    </row>
    <row r="3823" spans="2:8" x14ac:dyDescent="0.25">
      <c r="B3823" s="33" t="s">
        <v>30</v>
      </c>
      <c r="C3823" s="36" t="str">
        <f ca="1">VLOOKUP(Tabla1[[#This Row],[Cuenta]],TABLAS!$C:$D,2,0)</f>
        <v>GESTIÓN</v>
      </c>
      <c r="D3823" s="33" t="s">
        <v>43</v>
      </c>
      <c r="E3823" s="39" t="str">
        <f ca="1">VLOOKUP(RANDBETWEEN(1,65),TABLAS!$B$4:$D$68,2,0)</f>
        <v>Licencias de Sistemas</v>
      </c>
      <c r="F3823" s="41">
        <f t="shared" ca="1" si="59"/>
        <v>28873</v>
      </c>
      <c r="G3823" s="41">
        <f ca="1">RANDBETWEEN(70,130)/100*Tabla1[[#This Row],[Valor Meta 2019]]</f>
        <v>33492.68</v>
      </c>
      <c r="H3823" s="40">
        <f ca="1">RANDBETWEEN(70,120)/100*Tabla1[[#This Row],[Valor Real 2019]]</f>
        <v>32487.899600000001</v>
      </c>
    </row>
    <row r="3824" spans="2:8" x14ac:dyDescent="0.25">
      <c r="B3824" s="33" t="s">
        <v>30</v>
      </c>
      <c r="C3824" s="36" t="str">
        <f ca="1">VLOOKUP(Tabla1[[#This Row],[Cuenta]],TABLAS!$C:$D,2,0)</f>
        <v>GESTIÓN</v>
      </c>
      <c r="D3824" s="33" t="s">
        <v>43</v>
      </c>
      <c r="E3824" s="39" t="str">
        <f ca="1">VLOOKUP(RANDBETWEEN(1,65),TABLAS!$B$4:$D$68,2,0)</f>
        <v>Combustible</v>
      </c>
      <c r="F3824" s="41">
        <f t="shared" ca="1" si="59"/>
        <v>13315</v>
      </c>
      <c r="G3824" s="41">
        <f ca="1">RANDBETWEEN(70,130)/100*Tabla1[[#This Row],[Valor Meta 2019]]</f>
        <v>15445.4</v>
      </c>
      <c r="H3824" s="40">
        <f ca="1">RANDBETWEEN(70,120)/100*Tabla1[[#This Row],[Valor Real 2019]]</f>
        <v>13283.044</v>
      </c>
    </row>
    <row r="3825" spans="2:8" x14ac:dyDescent="0.25">
      <c r="B3825" s="33" t="s">
        <v>30</v>
      </c>
      <c r="C3825" s="36" t="str">
        <f ca="1">VLOOKUP(Tabla1[[#This Row],[Cuenta]],TABLAS!$C:$D,2,0)</f>
        <v>SERVICIOS DE TERCEROS</v>
      </c>
      <c r="D3825" s="33" t="s">
        <v>38</v>
      </c>
      <c r="E3825" s="39" t="str">
        <f ca="1">VLOOKUP(RANDBETWEEN(1,65),TABLAS!$B$4:$D$68,2,0)</f>
        <v>Gasto de viaje</v>
      </c>
      <c r="F3825" s="41">
        <f t="shared" ca="1" si="59"/>
        <v>28967</v>
      </c>
      <c r="G3825" s="41">
        <f ca="1">RANDBETWEEN(70,130)/100*Tabla1[[#This Row],[Valor Meta 2019]]</f>
        <v>29546.34</v>
      </c>
      <c r="H3825" s="40">
        <f ca="1">RANDBETWEEN(70,120)/100*Tabla1[[#This Row],[Valor Real 2019]]</f>
        <v>31614.5838</v>
      </c>
    </row>
    <row r="3826" spans="2:8" x14ac:dyDescent="0.25">
      <c r="B3826" s="33" t="s">
        <v>30</v>
      </c>
      <c r="C3826" s="36" t="str">
        <f ca="1">VLOOKUP(Tabla1[[#This Row],[Cuenta]],TABLAS!$C:$D,2,0)</f>
        <v>GESTIÓN</v>
      </c>
      <c r="D3826" s="33" t="s">
        <v>38</v>
      </c>
      <c r="E3826" s="39" t="str">
        <f ca="1">VLOOKUP(RANDBETWEEN(1,65),TABLAS!$B$4:$D$68,2,0)</f>
        <v>comprobantes de pago</v>
      </c>
      <c r="F3826" s="41">
        <f t="shared" ca="1" si="59"/>
        <v>16745</v>
      </c>
      <c r="G3826" s="41">
        <f ca="1">RANDBETWEEN(70,130)/100*Tabla1[[#This Row],[Valor Meta 2019]]</f>
        <v>19424.199999999997</v>
      </c>
      <c r="H3826" s="40">
        <f ca="1">RANDBETWEEN(70,120)/100*Tabla1[[#This Row],[Valor Real 2019]]</f>
        <v>17481.78</v>
      </c>
    </row>
    <row r="3827" spans="2:8" x14ac:dyDescent="0.25">
      <c r="B3827" s="33" t="s">
        <v>30</v>
      </c>
      <c r="C3827" s="36" t="str">
        <f ca="1">VLOOKUP(Tabla1[[#This Row],[Cuenta]],TABLAS!$C:$D,2,0)</f>
        <v>PERSONAL</v>
      </c>
      <c r="D3827" s="33" t="s">
        <v>38</v>
      </c>
      <c r="E3827" s="39" t="str">
        <f ca="1">VLOOKUP(RANDBETWEEN(1,65),TABLAS!$B$4:$D$68,2,0)</f>
        <v>Descanso medico</v>
      </c>
      <c r="F3827" s="41">
        <f t="shared" ca="1" si="59"/>
        <v>12562</v>
      </c>
      <c r="G3827" s="41">
        <f ca="1">RANDBETWEEN(70,130)/100*Tabla1[[#This Row],[Valor Meta 2019]]</f>
        <v>16079.36</v>
      </c>
      <c r="H3827" s="40">
        <f ca="1">RANDBETWEEN(70,120)/100*Tabla1[[#This Row],[Valor Real 2019]]</f>
        <v>17687.296000000002</v>
      </c>
    </row>
    <row r="3828" spans="2:8" x14ac:dyDescent="0.25">
      <c r="B3828" s="33" t="s">
        <v>30</v>
      </c>
      <c r="C3828" s="36" t="str">
        <f ca="1">VLOOKUP(Tabla1[[#This Row],[Cuenta]],TABLAS!$C:$D,2,0)</f>
        <v>PERSONAL</v>
      </c>
      <c r="D3828" s="33" t="s">
        <v>38</v>
      </c>
      <c r="E3828" s="39" t="str">
        <f ca="1">VLOOKUP(RANDBETWEEN(1,65),TABLAS!$B$4:$D$68,2,0)</f>
        <v>Participacion de utilidades</v>
      </c>
      <c r="F3828" s="41">
        <f t="shared" ca="1" si="59"/>
        <v>27545</v>
      </c>
      <c r="G3828" s="41">
        <f ca="1">RANDBETWEEN(70,130)/100*Tabla1[[#This Row],[Valor Meta 2019]]</f>
        <v>20383.3</v>
      </c>
      <c r="H3828" s="40">
        <f ca="1">RANDBETWEEN(70,120)/100*Tabla1[[#This Row],[Valor Real 2019]]</f>
        <v>15898.974</v>
      </c>
    </row>
    <row r="3829" spans="2:8" x14ac:dyDescent="0.25">
      <c r="B3829" s="33" t="s">
        <v>30</v>
      </c>
      <c r="C3829" s="36" t="str">
        <f ca="1">VLOOKUP(Tabla1[[#This Row],[Cuenta]],TABLAS!$C:$D,2,0)</f>
        <v>PERSONAL</v>
      </c>
      <c r="D3829" s="33" t="s">
        <v>38</v>
      </c>
      <c r="E3829" s="39" t="str">
        <f ca="1">VLOOKUP(RANDBETWEEN(1,65),TABLAS!$B$4:$D$68,2,0)</f>
        <v>Incentivo por cese</v>
      </c>
      <c r="F3829" s="41">
        <f t="shared" ca="1" si="59"/>
        <v>9421</v>
      </c>
      <c r="G3829" s="41">
        <f ca="1">RANDBETWEEN(70,130)/100*Tabla1[[#This Row],[Valor Meta 2019]]</f>
        <v>8855.74</v>
      </c>
      <c r="H3829" s="40">
        <f ca="1">RANDBETWEEN(70,120)/100*Tabla1[[#This Row],[Valor Real 2019]]</f>
        <v>8058.7233999999999</v>
      </c>
    </row>
    <row r="3830" spans="2:8" x14ac:dyDescent="0.25">
      <c r="B3830" s="33" t="s">
        <v>30</v>
      </c>
      <c r="C3830" s="36" t="str">
        <f ca="1">VLOOKUP(Tabla1[[#This Row],[Cuenta]],TABLAS!$C:$D,2,0)</f>
        <v>PERSONAL</v>
      </c>
      <c r="D3830" s="33" t="s">
        <v>38</v>
      </c>
      <c r="E3830" s="39" t="str">
        <f ca="1">VLOOKUP(RANDBETWEEN(1,65),TABLAS!$B$4:$D$68,2,0)</f>
        <v>Uniformes</v>
      </c>
      <c r="F3830" s="41">
        <f t="shared" ca="1" si="59"/>
        <v>17242</v>
      </c>
      <c r="G3830" s="41">
        <f ca="1">RANDBETWEEN(70,130)/100*Tabla1[[#This Row],[Valor Meta 2019]]</f>
        <v>18966.2</v>
      </c>
      <c r="H3830" s="40">
        <f ca="1">RANDBETWEEN(70,120)/100*Tabla1[[#This Row],[Valor Real 2019]]</f>
        <v>21811.129999999997</v>
      </c>
    </row>
    <row r="3831" spans="2:8" x14ac:dyDescent="0.25">
      <c r="B3831" s="33" t="s">
        <v>30</v>
      </c>
      <c r="C3831" s="36" t="str">
        <f ca="1">VLOOKUP(Tabla1[[#This Row],[Cuenta]],TABLAS!$C:$D,2,0)</f>
        <v>GESTIÓN</v>
      </c>
      <c r="D3831" s="33" t="s">
        <v>39</v>
      </c>
      <c r="E3831" s="39" t="str">
        <f ca="1">VLOOKUP(RANDBETWEEN(1,65),TABLAS!$B$4:$D$68,2,0)</f>
        <v>Seguros-Responsabilidad civil</v>
      </c>
      <c r="F3831" s="41">
        <f t="shared" ca="1" si="59"/>
        <v>9140</v>
      </c>
      <c r="G3831" s="41">
        <f ca="1">RANDBETWEEN(70,130)/100*Tabla1[[#This Row],[Valor Meta 2019]]</f>
        <v>11516.4</v>
      </c>
      <c r="H3831" s="40">
        <f ca="1">RANDBETWEEN(70,120)/100*Tabla1[[#This Row],[Valor Real 2019]]</f>
        <v>8061.48</v>
      </c>
    </row>
    <row r="3832" spans="2:8" x14ac:dyDescent="0.25">
      <c r="B3832" s="33" t="s">
        <v>30</v>
      </c>
      <c r="C3832" s="36" t="str">
        <f ca="1">VLOOKUP(Tabla1[[#This Row],[Cuenta]],TABLAS!$C:$D,2,0)</f>
        <v>SERVICIOS DE TERCEROS</v>
      </c>
      <c r="D3832" s="33" t="s">
        <v>39</v>
      </c>
      <c r="E3832" s="39" t="str">
        <f ca="1">VLOOKUP(RANDBETWEEN(1,65),TABLAS!$B$4:$D$68,2,0)</f>
        <v>Gtos.reclamos de clientes</v>
      </c>
      <c r="F3832" s="41">
        <f t="shared" ca="1" si="59"/>
        <v>10326</v>
      </c>
      <c r="G3832" s="41">
        <f ca="1">RANDBETWEEN(70,130)/100*Tabla1[[#This Row],[Valor Meta 2019]]</f>
        <v>10016.219999999999</v>
      </c>
      <c r="H3832" s="40">
        <f ca="1">RANDBETWEEN(70,120)/100*Tabla1[[#This Row],[Valor Real 2019]]</f>
        <v>7011.3539999999994</v>
      </c>
    </row>
    <row r="3833" spans="2:8" x14ac:dyDescent="0.25">
      <c r="B3833" s="33" t="s">
        <v>30</v>
      </c>
      <c r="C3833" s="36" t="str">
        <f ca="1">VLOOKUP(Tabla1[[#This Row],[Cuenta]],TABLAS!$C:$D,2,0)</f>
        <v>GESTIÓN</v>
      </c>
      <c r="D3833" s="33" t="s">
        <v>39</v>
      </c>
      <c r="E3833" s="39" t="str">
        <f ca="1">VLOOKUP(RANDBETWEEN(1,65),TABLAS!$B$4:$D$68,2,0)</f>
        <v>comprobantes de pago</v>
      </c>
      <c r="F3833" s="41">
        <f t="shared" ca="1" si="59"/>
        <v>28557</v>
      </c>
      <c r="G3833" s="41">
        <f ca="1">RANDBETWEEN(70,130)/100*Tabla1[[#This Row],[Valor Meta 2019]]</f>
        <v>20561.04</v>
      </c>
      <c r="H3833" s="40">
        <f ca="1">RANDBETWEEN(70,120)/100*Tabla1[[#This Row],[Valor Real 2019]]</f>
        <v>21177.871200000001</v>
      </c>
    </row>
    <row r="3834" spans="2:8" x14ac:dyDescent="0.25">
      <c r="B3834" s="33" t="s">
        <v>30</v>
      </c>
      <c r="C3834" s="36" t="str">
        <f ca="1">VLOOKUP(Tabla1[[#This Row],[Cuenta]],TABLAS!$C:$D,2,0)</f>
        <v>PERSONAL</v>
      </c>
      <c r="D3834" s="33" t="s">
        <v>39</v>
      </c>
      <c r="E3834" s="39" t="str">
        <f ca="1">VLOOKUP(RANDBETWEEN(1,65),TABLAS!$B$4:$D$68,2,0)</f>
        <v>Incentivo por cese</v>
      </c>
      <c r="F3834" s="41">
        <f t="shared" ca="1" si="59"/>
        <v>29477</v>
      </c>
      <c r="G3834" s="41">
        <f ca="1">RANDBETWEEN(70,130)/100*Tabla1[[#This Row],[Valor Meta 2019]]</f>
        <v>29182.23</v>
      </c>
      <c r="H3834" s="40">
        <f ca="1">RANDBETWEEN(70,120)/100*Tabla1[[#This Row],[Valor Real 2019]]</f>
        <v>23053.9617</v>
      </c>
    </row>
    <row r="3835" spans="2:8" x14ac:dyDescent="0.25">
      <c r="B3835" s="33" t="s">
        <v>30</v>
      </c>
      <c r="C3835" s="36" t="str">
        <f ca="1">VLOOKUP(Tabla1[[#This Row],[Cuenta]],TABLAS!$C:$D,2,0)</f>
        <v>SERVICIOS DE TERCEROS</v>
      </c>
      <c r="D3835" s="33" t="s">
        <v>39</v>
      </c>
      <c r="E3835" s="39" t="str">
        <f ca="1">VLOOKUP(RANDBETWEEN(1,65),TABLAS!$B$4:$D$68,2,0)</f>
        <v>Vigilancia</v>
      </c>
      <c r="F3835" s="41">
        <f t="shared" ca="1" si="59"/>
        <v>25086</v>
      </c>
      <c r="G3835" s="41">
        <f ca="1">RANDBETWEEN(70,130)/100*Tabla1[[#This Row],[Valor Meta 2019]]</f>
        <v>31357.5</v>
      </c>
      <c r="H3835" s="40">
        <f ca="1">RANDBETWEEN(70,120)/100*Tabla1[[#This Row],[Valor Real 2019]]</f>
        <v>29162.475000000002</v>
      </c>
    </row>
    <row r="3836" spans="2:8" x14ac:dyDescent="0.25">
      <c r="B3836" s="33" t="s">
        <v>30</v>
      </c>
      <c r="C3836" s="36" t="str">
        <f ca="1">VLOOKUP(Tabla1[[#This Row],[Cuenta]],TABLAS!$C:$D,2,0)</f>
        <v>PERSONAL</v>
      </c>
      <c r="D3836" s="33" t="s">
        <v>39</v>
      </c>
      <c r="E3836" s="39" t="str">
        <f ca="1">VLOOKUP(RANDBETWEEN(1,65),TABLAS!$B$4:$D$68,2,0)</f>
        <v>Indemnizacion Despido Arbitrario</v>
      </c>
      <c r="F3836" s="41">
        <f t="shared" ca="1" si="59"/>
        <v>18777</v>
      </c>
      <c r="G3836" s="41">
        <f ca="1">RANDBETWEEN(70,130)/100*Tabla1[[#This Row],[Valor Meta 2019]]</f>
        <v>16148.22</v>
      </c>
      <c r="H3836" s="40">
        <f ca="1">RANDBETWEEN(70,120)/100*Tabla1[[#This Row],[Valor Real 2019]]</f>
        <v>12111.164999999999</v>
      </c>
    </row>
    <row r="3837" spans="2:8" x14ac:dyDescent="0.25">
      <c r="B3837" s="33" t="s">
        <v>30</v>
      </c>
      <c r="C3837" s="36" t="str">
        <f ca="1">VLOOKUP(Tabla1[[#This Row],[Cuenta]],TABLAS!$C:$D,2,0)</f>
        <v>DEPRECIACIÓN, MAQ Y EQUIPOS</v>
      </c>
      <c r="D3837" s="33" t="s">
        <v>39</v>
      </c>
      <c r="E3837" s="39" t="str">
        <f ca="1">VLOOKUP(RANDBETWEEN(1,65),TABLAS!$B$4:$D$68,2,0)</f>
        <v>Deprec.Equipo de computo leasing</v>
      </c>
      <c r="F3837" s="41">
        <f t="shared" ca="1" si="59"/>
        <v>13247</v>
      </c>
      <c r="G3837" s="41">
        <f ca="1">RANDBETWEEN(70,130)/100*Tabla1[[#This Row],[Valor Meta 2019]]</f>
        <v>10995.01</v>
      </c>
      <c r="H3837" s="40">
        <f ca="1">RANDBETWEEN(70,120)/100*Tabla1[[#This Row],[Valor Real 2019]]</f>
        <v>12754.211599999999</v>
      </c>
    </row>
    <row r="3838" spans="2:8" x14ac:dyDescent="0.25">
      <c r="B3838" s="33" t="s">
        <v>30</v>
      </c>
      <c r="C3838" s="36" t="str">
        <f ca="1">VLOOKUP(Tabla1[[#This Row],[Cuenta]],TABLAS!$C:$D,2,0)</f>
        <v>PERSONAL</v>
      </c>
      <c r="D3838" s="33" t="s">
        <v>39</v>
      </c>
      <c r="E3838" s="39" t="str">
        <f ca="1">VLOOKUP(RANDBETWEEN(1,65),TABLAS!$B$4:$D$68,2,0)</f>
        <v>Gratificaciones Extraordinarias Empleados</v>
      </c>
      <c r="F3838" s="41">
        <f t="shared" ca="1" si="59"/>
        <v>19184</v>
      </c>
      <c r="G3838" s="41">
        <f ca="1">RANDBETWEEN(70,130)/100*Tabla1[[#This Row],[Valor Meta 2019]]</f>
        <v>21677.919999999998</v>
      </c>
      <c r="H3838" s="40">
        <f ca="1">RANDBETWEEN(70,120)/100*Tabla1[[#This Row],[Valor Real 2019]]</f>
        <v>17559.1152</v>
      </c>
    </row>
    <row r="3839" spans="2:8" x14ac:dyDescent="0.25">
      <c r="B3839" s="33" t="s">
        <v>30</v>
      </c>
      <c r="C3839" s="36" t="str">
        <f ca="1">VLOOKUP(Tabla1[[#This Row],[Cuenta]],TABLAS!$C:$D,2,0)</f>
        <v>PERSONAL</v>
      </c>
      <c r="D3839" s="33" t="s">
        <v>39</v>
      </c>
      <c r="E3839" s="39" t="str">
        <f ca="1">VLOOKUP(RANDBETWEEN(1,65),TABLAS!$B$4:$D$68,2,0)</f>
        <v>Incentivo por cese</v>
      </c>
      <c r="F3839" s="41">
        <f t="shared" ca="1" si="59"/>
        <v>13171</v>
      </c>
      <c r="G3839" s="41">
        <f ca="1">RANDBETWEEN(70,130)/100*Tabla1[[#This Row],[Valor Meta 2019]]</f>
        <v>11327.06</v>
      </c>
      <c r="H3839" s="40">
        <f ca="1">RANDBETWEEN(70,120)/100*Tabla1[[#This Row],[Valor Real 2019]]</f>
        <v>8495.2950000000001</v>
      </c>
    </row>
    <row r="3840" spans="2:8" x14ac:dyDescent="0.25">
      <c r="B3840" s="33" t="s">
        <v>30</v>
      </c>
      <c r="C3840" s="36" t="str">
        <f ca="1">VLOOKUP(Tabla1[[#This Row],[Cuenta]],TABLAS!$C:$D,2,0)</f>
        <v>GESTIÓN</v>
      </c>
      <c r="D3840" s="33" t="s">
        <v>39</v>
      </c>
      <c r="E3840" s="39" t="str">
        <f ca="1">VLOOKUP(RANDBETWEEN(1,65),TABLAS!$B$4:$D$68,2,0)</f>
        <v>Seguros-Responsabilidad civil</v>
      </c>
      <c r="F3840" s="41">
        <f t="shared" ca="1" si="59"/>
        <v>17752</v>
      </c>
      <c r="G3840" s="41">
        <f ca="1">RANDBETWEEN(70,130)/100*Tabla1[[#This Row],[Valor Meta 2019]]</f>
        <v>13846.560000000001</v>
      </c>
      <c r="H3840" s="40">
        <f ca="1">RANDBETWEEN(70,120)/100*Tabla1[[#This Row],[Valor Real 2019]]</f>
        <v>15369.681600000004</v>
      </c>
    </row>
    <row r="3841" spans="2:8" x14ac:dyDescent="0.25">
      <c r="B3841" s="33" t="s">
        <v>30</v>
      </c>
      <c r="C3841" s="36" t="str">
        <f ca="1">VLOOKUP(Tabla1[[#This Row],[Cuenta]],TABLAS!$C:$D,2,0)</f>
        <v>PERSONAL</v>
      </c>
      <c r="D3841" s="33" t="s">
        <v>39</v>
      </c>
      <c r="E3841" s="39" t="str">
        <f ca="1">VLOOKUP(RANDBETWEEN(1,65),TABLAS!$B$4:$D$68,2,0)</f>
        <v>Consumos</v>
      </c>
      <c r="F3841" s="41">
        <f t="shared" ca="1" si="59"/>
        <v>11189</v>
      </c>
      <c r="G3841" s="41">
        <f ca="1">RANDBETWEEN(70,130)/100*Tabla1[[#This Row],[Valor Meta 2019]]</f>
        <v>12419.79</v>
      </c>
      <c r="H3841" s="40">
        <f ca="1">RANDBETWEEN(70,120)/100*Tabla1[[#This Row],[Valor Real 2019]]</f>
        <v>9811.6341000000011</v>
      </c>
    </row>
    <row r="3842" spans="2:8" x14ac:dyDescent="0.25">
      <c r="B3842" s="33" t="s">
        <v>30</v>
      </c>
      <c r="C3842" s="36" t="str">
        <f ca="1">VLOOKUP(Tabla1[[#This Row],[Cuenta]],TABLAS!$C:$D,2,0)</f>
        <v>SERVICIOS DE TERCEROS</v>
      </c>
      <c r="D3842" s="33" t="s">
        <v>39</v>
      </c>
      <c r="E3842" s="39" t="str">
        <f ca="1">VLOOKUP(RANDBETWEEN(1,65),TABLAS!$B$4:$D$68,2,0)</f>
        <v>Gtos.reclamos de clientes</v>
      </c>
      <c r="F3842" s="41">
        <f t="shared" ca="1" si="59"/>
        <v>16188</v>
      </c>
      <c r="G3842" s="41">
        <f ca="1">RANDBETWEEN(70,130)/100*Tabla1[[#This Row],[Valor Meta 2019]]</f>
        <v>18292.439999999999</v>
      </c>
      <c r="H3842" s="40">
        <f ca="1">RANDBETWEEN(70,120)/100*Tabla1[[#This Row],[Valor Real 2019]]</f>
        <v>17926.591199999999</v>
      </c>
    </row>
    <row r="3843" spans="2:8" x14ac:dyDescent="0.25">
      <c r="B3843" s="33" t="s">
        <v>30</v>
      </c>
      <c r="C3843" s="36" t="str">
        <f ca="1">VLOOKUP(Tabla1[[#This Row],[Cuenta]],TABLAS!$C:$D,2,0)</f>
        <v>DEPRECIACIÓN, MAQ Y EQUIPOS</v>
      </c>
      <c r="D3843" s="33" t="s">
        <v>39</v>
      </c>
      <c r="E3843" s="39" t="str">
        <f ca="1">VLOOKUP(RANDBETWEEN(1,65),TABLAS!$B$4:$D$68,2,0)</f>
        <v>Deprec.Edificaciones Costo</v>
      </c>
      <c r="F3843" s="41">
        <f t="shared" ca="1" si="59"/>
        <v>28208</v>
      </c>
      <c r="G3843" s="41">
        <f ca="1">RANDBETWEEN(70,130)/100*Tabla1[[#This Row],[Valor Meta 2019]]</f>
        <v>31875.039999999997</v>
      </c>
      <c r="H3843" s="40">
        <f ca="1">RANDBETWEEN(70,120)/100*Tabla1[[#This Row],[Valor Real 2019]]</f>
        <v>27412.534399999997</v>
      </c>
    </row>
    <row r="3844" spans="2:8" x14ac:dyDescent="0.25">
      <c r="B3844" s="33" t="s">
        <v>30</v>
      </c>
      <c r="C3844" s="36" t="str">
        <f ca="1">VLOOKUP(Tabla1[[#This Row],[Cuenta]],TABLAS!$C:$D,2,0)</f>
        <v>SERVICIOS DE TERCEROS</v>
      </c>
      <c r="D3844" s="33" t="s">
        <v>39</v>
      </c>
      <c r="E3844" s="39" t="str">
        <f ca="1">VLOOKUP(RANDBETWEEN(1,65),TABLAS!$B$4:$D$68,2,0)</f>
        <v>Courier</v>
      </c>
      <c r="F3844" s="41">
        <f t="shared" ca="1" si="59"/>
        <v>18585</v>
      </c>
      <c r="G3844" s="41">
        <f ca="1">RANDBETWEEN(70,130)/100*Tabla1[[#This Row],[Valor Meta 2019]]</f>
        <v>18027.45</v>
      </c>
      <c r="H3844" s="40">
        <f ca="1">RANDBETWEEN(70,120)/100*Tabla1[[#This Row],[Valor Real 2019]]</f>
        <v>21452.665499999999</v>
      </c>
    </row>
    <row r="3845" spans="2:8" x14ac:dyDescent="0.25">
      <c r="B3845" s="33" t="s">
        <v>30</v>
      </c>
      <c r="C3845" s="36" t="str">
        <f ca="1">VLOOKUP(Tabla1[[#This Row],[Cuenta]],TABLAS!$C:$D,2,0)</f>
        <v>DEPRECIACIÓN, MAQ Y EQUIPOS</v>
      </c>
      <c r="D3845" s="33" t="s">
        <v>40</v>
      </c>
      <c r="E3845" s="39" t="str">
        <f ca="1">VLOOKUP(RANDBETWEEN(1,65),TABLAS!$B$4:$D$68,2,0)</f>
        <v>Deprec.Equipo de transporte Costo</v>
      </c>
      <c r="F3845" s="41">
        <f t="shared" ca="1" si="59"/>
        <v>9891</v>
      </c>
      <c r="G3845" s="41">
        <f ca="1">RANDBETWEEN(70,130)/100*Tabla1[[#This Row],[Valor Meta 2019]]</f>
        <v>12264.84</v>
      </c>
      <c r="H3845" s="40">
        <f ca="1">RANDBETWEEN(70,120)/100*Tabla1[[#This Row],[Valor Real 2019]]</f>
        <v>14595.159599999999</v>
      </c>
    </row>
    <row r="3846" spans="2:8" x14ac:dyDescent="0.25">
      <c r="B3846" s="33" t="s">
        <v>30</v>
      </c>
      <c r="C3846" s="36" t="str">
        <f ca="1">VLOOKUP(Tabla1[[#This Row],[Cuenta]],TABLAS!$C:$D,2,0)</f>
        <v>PERSONAL</v>
      </c>
      <c r="D3846" s="33" t="s">
        <v>40</v>
      </c>
      <c r="E3846" s="39" t="str">
        <f ca="1">VLOOKUP(RANDBETWEEN(1,65),TABLAS!$B$4:$D$68,2,0)</f>
        <v>Consumos</v>
      </c>
      <c r="F3846" s="41">
        <f t="shared" ref="F3846:F3909" ca="1" si="60">RANDBETWEEN(8000,30000)</f>
        <v>15783</v>
      </c>
      <c r="G3846" s="41">
        <f ca="1">RANDBETWEEN(70,130)/100*Tabla1[[#This Row],[Valor Meta 2019]]</f>
        <v>17992.62</v>
      </c>
      <c r="H3846" s="40">
        <f ca="1">RANDBETWEEN(70,120)/100*Tabla1[[#This Row],[Valor Real 2019]]</f>
        <v>17632.767599999999</v>
      </c>
    </row>
    <row r="3847" spans="2:8" x14ac:dyDescent="0.25">
      <c r="B3847" s="33" t="s">
        <v>30</v>
      </c>
      <c r="C3847" s="36" t="str">
        <f ca="1">VLOOKUP(Tabla1[[#This Row],[Cuenta]],TABLAS!$C:$D,2,0)</f>
        <v>SERVICIOS DE TERCEROS</v>
      </c>
      <c r="D3847" s="33" t="s">
        <v>40</v>
      </c>
      <c r="E3847" s="39" t="str">
        <f ca="1">VLOOKUP(RANDBETWEEN(1,65),TABLAS!$B$4:$D$68,2,0)</f>
        <v>Mantenimiento / Reparaciones</v>
      </c>
      <c r="F3847" s="41">
        <f t="shared" ca="1" si="60"/>
        <v>16084</v>
      </c>
      <c r="G3847" s="41">
        <f ca="1">RANDBETWEEN(70,130)/100*Tabla1[[#This Row],[Valor Meta 2019]]</f>
        <v>15762.32</v>
      </c>
      <c r="H3847" s="40">
        <f ca="1">RANDBETWEEN(70,120)/100*Tabla1[[#This Row],[Valor Real 2019]]</f>
        <v>16077.5664</v>
      </c>
    </row>
    <row r="3848" spans="2:8" x14ac:dyDescent="0.25">
      <c r="B3848" s="33" t="s">
        <v>30</v>
      </c>
      <c r="C3848" s="36" t="str">
        <f ca="1">VLOOKUP(Tabla1[[#This Row],[Cuenta]],TABLAS!$C:$D,2,0)</f>
        <v>GESTIÓN</v>
      </c>
      <c r="D3848" s="33" t="s">
        <v>40</v>
      </c>
      <c r="E3848" s="39" t="str">
        <f ca="1">VLOOKUP(RANDBETWEEN(1,65),TABLAS!$B$4:$D$68,2,0)</f>
        <v>Otros-Gastos Reparables</v>
      </c>
      <c r="F3848" s="41">
        <f t="shared" ca="1" si="60"/>
        <v>11691</v>
      </c>
      <c r="G3848" s="41">
        <f ca="1">RANDBETWEEN(70,130)/100*Tabla1[[#This Row],[Valor Meta 2019]]</f>
        <v>11457.18</v>
      </c>
      <c r="H3848" s="40">
        <f ca="1">RANDBETWEEN(70,120)/100*Tabla1[[#This Row],[Valor Real 2019]]</f>
        <v>11571.7518</v>
      </c>
    </row>
    <row r="3849" spans="2:8" x14ac:dyDescent="0.25">
      <c r="B3849" s="33" t="s">
        <v>30</v>
      </c>
      <c r="C3849" s="36" t="str">
        <f ca="1">VLOOKUP(Tabla1[[#This Row],[Cuenta]],TABLAS!$C:$D,2,0)</f>
        <v>DEPRECIACIÓN, MAQ Y EQUIPOS</v>
      </c>
      <c r="D3849" s="33" t="s">
        <v>40</v>
      </c>
      <c r="E3849" s="39" t="str">
        <f ca="1">VLOOKUP(RANDBETWEEN(1,65),TABLAS!$B$4:$D$68,2,0)</f>
        <v>Amortiz.Software Costo</v>
      </c>
      <c r="F3849" s="41">
        <f t="shared" ca="1" si="60"/>
        <v>13306</v>
      </c>
      <c r="G3849" s="41">
        <f ca="1">RANDBETWEEN(70,130)/100*Tabla1[[#This Row],[Valor Meta 2019]]</f>
        <v>12374.58</v>
      </c>
      <c r="H3849" s="40">
        <f ca="1">RANDBETWEEN(70,120)/100*Tabla1[[#This Row],[Valor Real 2019]]</f>
        <v>9404.6808000000001</v>
      </c>
    </row>
    <row r="3850" spans="2:8" x14ac:dyDescent="0.25">
      <c r="B3850" s="33" t="s">
        <v>30</v>
      </c>
      <c r="C3850" s="36" t="str">
        <f ca="1">VLOOKUP(Tabla1[[#This Row],[Cuenta]],TABLAS!$C:$D,2,0)</f>
        <v>PERSONAL</v>
      </c>
      <c r="D3850" s="33" t="s">
        <v>40</v>
      </c>
      <c r="E3850" s="39" t="str">
        <f ca="1">VLOOKUP(RANDBETWEEN(1,65),TABLAS!$B$4:$D$68,2,0)</f>
        <v>Participacion de utilidades</v>
      </c>
      <c r="F3850" s="41">
        <f t="shared" ca="1" si="60"/>
        <v>28767</v>
      </c>
      <c r="G3850" s="41">
        <f ca="1">RANDBETWEEN(70,130)/100*Tabla1[[#This Row],[Valor Meta 2019]]</f>
        <v>29630.010000000002</v>
      </c>
      <c r="H3850" s="40">
        <f ca="1">RANDBETWEEN(70,120)/100*Tabla1[[#This Row],[Valor Real 2019]]</f>
        <v>23111.407800000001</v>
      </c>
    </row>
    <row r="3851" spans="2:8" x14ac:dyDescent="0.25">
      <c r="B3851" s="33" t="s">
        <v>30</v>
      </c>
      <c r="C3851" s="36" t="str">
        <f ca="1">VLOOKUP(Tabla1[[#This Row],[Cuenta]],TABLAS!$C:$D,2,0)</f>
        <v>SERVICIOS DE TERCEROS</v>
      </c>
      <c r="D3851" s="33" t="s">
        <v>40</v>
      </c>
      <c r="E3851" s="39" t="str">
        <f ca="1">VLOOKUP(RANDBETWEEN(1,65),TABLAS!$B$4:$D$68,2,0)</f>
        <v>Reparaciones Vehiculos</v>
      </c>
      <c r="F3851" s="41">
        <f t="shared" ca="1" si="60"/>
        <v>25666</v>
      </c>
      <c r="G3851" s="41">
        <f ca="1">RANDBETWEEN(70,130)/100*Tabla1[[#This Row],[Valor Meta 2019]]</f>
        <v>23356.06</v>
      </c>
      <c r="H3851" s="40">
        <f ca="1">RANDBETWEEN(70,120)/100*Tabla1[[#This Row],[Valor Real 2019]]</f>
        <v>19385.5298</v>
      </c>
    </row>
    <row r="3852" spans="2:8" x14ac:dyDescent="0.25">
      <c r="B3852" s="33" t="s">
        <v>30</v>
      </c>
      <c r="C3852" s="36" t="str">
        <f ca="1">VLOOKUP(Tabla1[[#This Row],[Cuenta]],TABLAS!$C:$D,2,0)</f>
        <v>SERVICIOS DE TERCEROS</v>
      </c>
      <c r="D3852" s="33" t="s">
        <v>40</v>
      </c>
      <c r="E3852" s="39" t="str">
        <f ca="1">VLOOKUP(RANDBETWEEN(1,65),TABLAS!$B$4:$D$68,2,0)</f>
        <v>Courier</v>
      </c>
      <c r="F3852" s="41">
        <f t="shared" ca="1" si="60"/>
        <v>13497</v>
      </c>
      <c r="G3852" s="41">
        <f ca="1">RANDBETWEEN(70,130)/100*Tabla1[[#This Row],[Valor Meta 2019]]</f>
        <v>12417.24</v>
      </c>
      <c r="H3852" s="40">
        <f ca="1">RANDBETWEEN(70,120)/100*Tabla1[[#This Row],[Valor Real 2019]]</f>
        <v>8692.0679999999993</v>
      </c>
    </row>
    <row r="3853" spans="2:8" x14ac:dyDescent="0.25">
      <c r="B3853" s="33" t="s">
        <v>30</v>
      </c>
      <c r="C3853" s="36" t="str">
        <f ca="1">VLOOKUP(Tabla1[[#This Row],[Cuenta]],TABLAS!$C:$D,2,0)</f>
        <v>SERVICIOS DE TERCEROS</v>
      </c>
      <c r="D3853" s="33" t="s">
        <v>41</v>
      </c>
      <c r="E3853" s="39" t="str">
        <f ca="1">VLOOKUP(RANDBETWEEN(1,65),TABLAS!$B$4:$D$68,2,0)</f>
        <v>Gasto de viaje</v>
      </c>
      <c r="F3853" s="41">
        <f t="shared" ca="1" si="60"/>
        <v>21573</v>
      </c>
      <c r="G3853" s="41">
        <f ca="1">RANDBETWEEN(70,130)/100*Tabla1[[#This Row],[Valor Meta 2019]]</f>
        <v>17474.13</v>
      </c>
      <c r="H3853" s="40">
        <f ca="1">RANDBETWEEN(70,120)/100*Tabla1[[#This Row],[Valor Real 2019]]</f>
        <v>16775.164799999999</v>
      </c>
    </row>
    <row r="3854" spans="2:8" x14ac:dyDescent="0.25">
      <c r="B3854" s="33" t="s">
        <v>30</v>
      </c>
      <c r="C3854" s="36" t="str">
        <f ca="1">VLOOKUP(Tabla1[[#This Row],[Cuenta]],TABLAS!$C:$D,2,0)</f>
        <v>DEPRECIACIÓN, MAQ Y EQUIPOS</v>
      </c>
      <c r="D3854" s="33" t="s">
        <v>41</v>
      </c>
      <c r="E3854" s="39" t="str">
        <f ca="1">VLOOKUP(RANDBETWEEN(1,65),TABLAS!$B$4:$D$68,2,0)</f>
        <v>Depre.Equipos diversos leasing</v>
      </c>
      <c r="F3854" s="41">
        <f t="shared" ca="1" si="60"/>
        <v>19879</v>
      </c>
      <c r="G3854" s="41">
        <f ca="1">RANDBETWEEN(70,130)/100*Tabla1[[#This Row],[Valor Meta 2019]]</f>
        <v>15505.62</v>
      </c>
      <c r="H3854" s="40">
        <f ca="1">RANDBETWEEN(70,120)/100*Tabla1[[#This Row],[Valor Real 2019]]</f>
        <v>13334.833200000001</v>
      </c>
    </row>
    <row r="3855" spans="2:8" x14ac:dyDescent="0.25">
      <c r="B3855" s="33" t="s">
        <v>30</v>
      </c>
      <c r="C3855" s="36" t="str">
        <f ca="1">VLOOKUP(Tabla1[[#This Row],[Cuenta]],TABLAS!$C:$D,2,0)</f>
        <v>PERSONAL</v>
      </c>
      <c r="D3855" s="33" t="s">
        <v>41</v>
      </c>
      <c r="E3855" s="39" t="str">
        <f ca="1">VLOOKUP(RANDBETWEEN(1,65),TABLAS!$B$4:$D$68,2,0)</f>
        <v>Descanso medico</v>
      </c>
      <c r="F3855" s="41">
        <f t="shared" ca="1" si="60"/>
        <v>15334</v>
      </c>
      <c r="G3855" s="41">
        <f ca="1">RANDBETWEEN(70,130)/100*Tabla1[[#This Row],[Valor Meta 2019]]</f>
        <v>18247.46</v>
      </c>
      <c r="H3855" s="40">
        <f ca="1">RANDBETWEEN(70,120)/100*Tabla1[[#This Row],[Valor Real 2019]]</f>
        <v>16605.188600000001</v>
      </c>
    </row>
    <row r="3856" spans="2:8" x14ac:dyDescent="0.25">
      <c r="B3856" s="33" t="s">
        <v>30</v>
      </c>
      <c r="C3856" s="36" t="str">
        <f ca="1">VLOOKUP(Tabla1[[#This Row],[Cuenta]],TABLAS!$C:$D,2,0)</f>
        <v>DEPRECIACIÓN, MAQ Y EQUIPOS</v>
      </c>
      <c r="D3856" s="33" t="s">
        <v>41</v>
      </c>
      <c r="E3856" s="39" t="str">
        <f ca="1">VLOOKUP(RANDBETWEEN(1,65),TABLAS!$B$4:$D$68,2,0)</f>
        <v>Deprec.Equipos diversos Costo</v>
      </c>
      <c r="F3856" s="41">
        <f t="shared" ca="1" si="60"/>
        <v>13137</v>
      </c>
      <c r="G3856" s="41">
        <f ca="1">RANDBETWEEN(70,130)/100*Tabla1[[#This Row],[Valor Meta 2019]]</f>
        <v>9327.27</v>
      </c>
      <c r="H3856" s="40">
        <f ca="1">RANDBETWEEN(70,120)/100*Tabla1[[#This Row],[Valor Real 2019]]</f>
        <v>10726.360499999999</v>
      </c>
    </row>
    <row r="3857" spans="2:8" x14ac:dyDescent="0.25">
      <c r="B3857" s="33" t="s">
        <v>30</v>
      </c>
      <c r="C3857" s="36" t="str">
        <f ca="1">VLOOKUP(Tabla1[[#This Row],[Cuenta]],TABLAS!$C:$D,2,0)</f>
        <v>DEPRECIACIÓN, MAQ Y EQUIPOS</v>
      </c>
      <c r="D3857" s="33" t="s">
        <v>41</v>
      </c>
      <c r="E3857" s="39" t="str">
        <f ca="1">VLOOKUP(RANDBETWEEN(1,65),TABLAS!$B$4:$D$68,2,0)</f>
        <v>Amortiz.Software Costo</v>
      </c>
      <c r="F3857" s="41">
        <f t="shared" ca="1" si="60"/>
        <v>14785</v>
      </c>
      <c r="G3857" s="41">
        <f ca="1">RANDBETWEEN(70,130)/100*Tabla1[[#This Row],[Valor Meta 2019]]</f>
        <v>11975.85</v>
      </c>
      <c r="H3857" s="40">
        <f ca="1">RANDBETWEEN(70,120)/100*Tabla1[[#This Row],[Valor Real 2019]]</f>
        <v>8502.8534999999993</v>
      </c>
    </row>
    <row r="3858" spans="2:8" x14ac:dyDescent="0.25">
      <c r="B3858" s="33" t="s">
        <v>30</v>
      </c>
      <c r="C3858" s="36" t="str">
        <f ca="1">VLOOKUP(Tabla1[[#This Row],[Cuenta]],TABLAS!$C:$D,2,0)</f>
        <v>GESTIÓN</v>
      </c>
      <c r="D3858" s="33" t="s">
        <v>41</v>
      </c>
      <c r="E3858" s="39" t="str">
        <f ca="1">VLOOKUP(RANDBETWEEN(1,65),TABLAS!$B$4:$D$68,2,0)</f>
        <v>comprobantes de pago</v>
      </c>
      <c r="F3858" s="41">
        <f t="shared" ca="1" si="60"/>
        <v>29194</v>
      </c>
      <c r="G3858" s="41">
        <f ca="1">RANDBETWEEN(70,130)/100*Tabla1[[#This Row],[Valor Meta 2019]]</f>
        <v>28610.12</v>
      </c>
      <c r="H3858" s="40">
        <f ca="1">RANDBETWEEN(70,120)/100*Tabla1[[#This Row],[Valor Real 2019]]</f>
        <v>20599.286399999997</v>
      </c>
    </row>
    <row r="3859" spans="2:8" x14ac:dyDescent="0.25">
      <c r="B3859" s="33" t="s">
        <v>30</v>
      </c>
      <c r="C3859" s="36" t="str">
        <f ca="1">VLOOKUP(Tabla1[[#This Row],[Cuenta]],TABLAS!$C:$D,2,0)</f>
        <v>SERVICIOS DE TERCEROS</v>
      </c>
      <c r="D3859" s="33" t="s">
        <v>42</v>
      </c>
      <c r="E3859" s="39" t="str">
        <f ca="1">VLOOKUP(RANDBETWEEN(1,65),TABLAS!$B$4:$D$68,2,0)</f>
        <v>Flete a Provincia</v>
      </c>
      <c r="F3859" s="41">
        <f t="shared" ca="1" si="60"/>
        <v>27151</v>
      </c>
      <c r="G3859" s="41">
        <f ca="1">RANDBETWEEN(70,130)/100*Tabla1[[#This Row],[Valor Meta 2019]]</f>
        <v>21177.780000000002</v>
      </c>
      <c r="H3859" s="40">
        <f ca="1">RANDBETWEEN(70,120)/100*Tabla1[[#This Row],[Valor Real 2019]]</f>
        <v>22660.224600000005</v>
      </c>
    </row>
    <row r="3860" spans="2:8" x14ac:dyDescent="0.25">
      <c r="B3860" s="33" t="s">
        <v>30</v>
      </c>
      <c r="C3860" s="36" t="str">
        <f ca="1">VLOOKUP(Tabla1[[#This Row],[Cuenta]],TABLAS!$C:$D,2,0)</f>
        <v>GESTIÓN</v>
      </c>
      <c r="D3860" s="33" t="s">
        <v>42</v>
      </c>
      <c r="E3860" s="39" t="str">
        <f ca="1">VLOOKUP(RANDBETWEEN(1,65),TABLAS!$B$4:$D$68,2,0)</f>
        <v>Arbitrios municipales</v>
      </c>
      <c r="F3860" s="41">
        <f t="shared" ca="1" si="60"/>
        <v>20507</v>
      </c>
      <c r="G3860" s="41">
        <f ca="1">RANDBETWEEN(70,130)/100*Tabla1[[#This Row],[Valor Meta 2019]]</f>
        <v>14559.97</v>
      </c>
      <c r="H3860" s="40">
        <f ca="1">RANDBETWEEN(70,120)/100*Tabla1[[#This Row],[Valor Real 2019]]</f>
        <v>12667.1739</v>
      </c>
    </row>
    <row r="3861" spans="2:8" x14ac:dyDescent="0.25">
      <c r="B3861" s="33" t="s">
        <v>30</v>
      </c>
      <c r="C3861" s="36" t="str">
        <f ca="1">VLOOKUP(Tabla1[[#This Row],[Cuenta]],TABLAS!$C:$D,2,0)</f>
        <v>SERVICIOS DE TERCEROS</v>
      </c>
      <c r="D3861" s="33" t="s">
        <v>42</v>
      </c>
      <c r="E3861" s="39" t="str">
        <f ca="1">VLOOKUP(RANDBETWEEN(1,65),TABLAS!$B$4:$D$68,2,0)</f>
        <v>Flete Local</v>
      </c>
      <c r="F3861" s="41">
        <f t="shared" ca="1" si="60"/>
        <v>10331</v>
      </c>
      <c r="G3861" s="41">
        <f ca="1">RANDBETWEEN(70,130)/100*Tabla1[[#This Row],[Valor Meta 2019]]</f>
        <v>7438.32</v>
      </c>
      <c r="H3861" s="40">
        <f ca="1">RANDBETWEEN(70,120)/100*Tabla1[[#This Row],[Valor Real 2019]]</f>
        <v>6620.1048000000001</v>
      </c>
    </row>
    <row r="3862" spans="2:8" x14ac:dyDescent="0.25">
      <c r="B3862" s="33" t="s">
        <v>30</v>
      </c>
      <c r="C3862" s="36" t="str">
        <f ca="1">VLOOKUP(Tabla1[[#This Row],[Cuenta]],TABLAS!$C:$D,2,0)</f>
        <v>DEPRECIACIÓN, MAQ Y EQUIPOS</v>
      </c>
      <c r="D3862" s="33" t="s">
        <v>42</v>
      </c>
      <c r="E3862" s="39" t="str">
        <f ca="1">VLOOKUP(RANDBETWEEN(1,65),TABLAS!$B$4:$D$68,2,0)</f>
        <v>Amortiz.Software Costo</v>
      </c>
      <c r="F3862" s="41">
        <f t="shared" ca="1" si="60"/>
        <v>14251</v>
      </c>
      <c r="G3862" s="41">
        <f ca="1">RANDBETWEEN(70,130)/100*Tabla1[[#This Row],[Valor Meta 2019]]</f>
        <v>17956.259999999998</v>
      </c>
      <c r="H3862" s="40">
        <f ca="1">RANDBETWEEN(70,120)/100*Tabla1[[#This Row],[Valor Real 2019]]</f>
        <v>20649.698999999997</v>
      </c>
    </row>
    <row r="3863" spans="2:8" x14ac:dyDescent="0.25">
      <c r="B3863" s="33" t="s">
        <v>30</v>
      </c>
      <c r="C3863" s="36" t="str">
        <f ca="1">VLOOKUP(Tabla1[[#This Row],[Cuenta]],TABLAS!$C:$D,2,0)</f>
        <v>SERVICIOS DE TERCEROS</v>
      </c>
      <c r="D3863" s="33" t="s">
        <v>42</v>
      </c>
      <c r="E3863" s="39" t="str">
        <f ca="1">VLOOKUP(RANDBETWEEN(1,65),TABLAS!$B$4:$D$68,2,0)</f>
        <v>Gastos por almacenaje y/o embalaje</v>
      </c>
      <c r="F3863" s="41">
        <f t="shared" ca="1" si="60"/>
        <v>16979</v>
      </c>
      <c r="G3863" s="41">
        <f ca="1">RANDBETWEEN(70,130)/100*Tabla1[[#This Row],[Valor Meta 2019]]</f>
        <v>19695.64</v>
      </c>
      <c r="H3863" s="40">
        <f ca="1">RANDBETWEEN(70,120)/100*Tabla1[[#This Row],[Valor Real 2019]]</f>
        <v>18710.858</v>
      </c>
    </row>
    <row r="3864" spans="2:8" x14ac:dyDescent="0.25">
      <c r="B3864" s="33" t="s">
        <v>30</v>
      </c>
      <c r="C3864" s="36" t="str">
        <f ca="1">VLOOKUP(Tabla1[[#This Row],[Cuenta]],TABLAS!$C:$D,2,0)</f>
        <v>PERSONAL</v>
      </c>
      <c r="D3864" s="33" t="s">
        <v>42</v>
      </c>
      <c r="E3864" s="39" t="str">
        <f ca="1">VLOOKUP(RANDBETWEEN(1,65),TABLAS!$B$4:$D$68,2,0)</f>
        <v>ESSALUD-RÚgimen de prestaciones de salud</v>
      </c>
      <c r="F3864" s="41">
        <f t="shared" ca="1" si="60"/>
        <v>12227</v>
      </c>
      <c r="G3864" s="41">
        <f ca="1">RANDBETWEEN(70,130)/100*Tabla1[[#This Row],[Valor Meta 2019]]</f>
        <v>15161.48</v>
      </c>
      <c r="H3864" s="40">
        <f ca="1">RANDBETWEEN(70,120)/100*Tabla1[[#This Row],[Valor Real 2019]]</f>
        <v>12280.7988</v>
      </c>
    </row>
    <row r="3865" spans="2:8" x14ac:dyDescent="0.25">
      <c r="B3865" s="33" t="s">
        <v>30</v>
      </c>
      <c r="C3865" s="36" t="str">
        <f ca="1">VLOOKUP(Tabla1[[#This Row],[Cuenta]],TABLAS!$C:$D,2,0)</f>
        <v>SERVICIOS DE TERCEROS</v>
      </c>
      <c r="D3865" s="33" t="s">
        <v>42</v>
      </c>
      <c r="E3865" s="39" t="str">
        <f ca="1">VLOOKUP(RANDBETWEEN(1,65),TABLAS!$B$4:$D$68,2,0)</f>
        <v>Alquileres</v>
      </c>
      <c r="F3865" s="41">
        <f t="shared" ca="1" si="60"/>
        <v>9020</v>
      </c>
      <c r="G3865" s="41">
        <f ca="1">RANDBETWEEN(70,130)/100*Tabla1[[#This Row],[Valor Meta 2019]]</f>
        <v>10643.599999999999</v>
      </c>
      <c r="H3865" s="40">
        <f ca="1">RANDBETWEEN(70,120)/100*Tabla1[[#This Row],[Valor Real 2019]]</f>
        <v>10217.855999999998</v>
      </c>
    </row>
    <row r="3866" spans="2:8" x14ac:dyDescent="0.25">
      <c r="B3866" s="33" t="s">
        <v>30</v>
      </c>
      <c r="C3866" s="36" t="str">
        <f ca="1">VLOOKUP(Tabla1[[#This Row],[Cuenta]],TABLAS!$C:$D,2,0)</f>
        <v>PERSONAL</v>
      </c>
      <c r="D3866" s="33" t="s">
        <v>42</v>
      </c>
      <c r="E3866" s="39" t="str">
        <f ca="1">VLOOKUP(RANDBETWEEN(1,65),TABLAS!$B$4:$D$68,2,0)</f>
        <v>ESSALUD-RÚgimen de prestaciones de salud</v>
      </c>
      <c r="F3866" s="41">
        <f t="shared" ca="1" si="60"/>
        <v>13504</v>
      </c>
      <c r="G3866" s="41">
        <f ca="1">RANDBETWEEN(70,130)/100*Tabla1[[#This Row],[Valor Meta 2019]]</f>
        <v>12288.640000000001</v>
      </c>
      <c r="H3866" s="40">
        <f ca="1">RANDBETWEEN(70,120)/100*Tabla1[[#This Row],[Valor Real 2019]]</f>
        <v>10936.8896</v>
      </c>
    </row>
    <row r="3867" spans="2:8" x14ac:dyDescent="0.25">
      <c r="B3867" s="33" t="s">
        <v>30</v>
      </c>
      <c r="C3867" s="36" t="str">
        <f ca="1">VLOOKUP(Tabla1[[#This Row],[Cuenta]],TABLAS!$C:$D,2,0)</f>
        <v>SERVICIOS DE TERCEROS</v>
      </c>
      <c r="D3867" s="33" t="s">
        <v>42</v>
      </c>
      <c r="E3867" s="39" t="str">
        <f ca="1">VLOOKUP(RANDBETWEEN(1,65),TABLAS!$B$4:$D$68,2,0)</f>
        <v>Energia Electrica</v>
      </c>
      <c r="F3867" s="41">
        <f t="shared" ca="1" si="60"/>
        <v>16773</v>
      </c>
      <c r="G3867" s="41">
        <f ca="1">RANDBETWEEN(70,130)/100*Tabla1[[#This Row],[Valor Meta 2019]]</f>
        <v>16773</v>
      </c>
      <c r="H3867" s="40">
        <f ca="1">RANDBETWEEN(70,120)/100*Tabla1[[#This Row],[Valor Real 2019]]</f>
        <v>15766.619999999999</v>
      </c>
    </row>
    <row r="3868" spans="2:8" x14ac:dyDescent="0.25">
      <c r="B3868" s="33" t="s">
        <v>30</v>
      </c>
      <c r="C3868" s="36" t="str">
        <f ca="1">VLOOKUP(Tabla1[[#This Row],[Cuenta]],TABLAS!$C:$D,2,0)</f>
        <v>SERVICIOS DE TERCEROS</v>
      </c>
      <c r="D3868" s="33" t="s">
        <v>42</v>
      </c>
      <c r="E3868" s="39" t="str">
        <f ca="1">VLOOKUP(RANDBETWEEN(1,65),TABLAS!$B$4:$D$68,2,0)</f>
        <v>Gastos por almacenaje y/o embalaje</v>
      </c>
      <c r="F3868" s="41">
        <f t="shared" ca="1" si="60"/>
        <v>24704</v>
      </c>
      <c r="G3868" s="41">
        <f ca="1">RANDBETWEEN(70,130)/100*Tabla1[[#This Row],[Valor Meta 2019]]</f>
        <v>23715.84</v>
      </c>
      <c r="H3868" s="40">
        <f ca="1">RANDBETWEEN(70,120)/100*Tabla1[[#This Row],[Valor Real 2019]]</f>
        <v>26087.424000000003</v>
      </c>
    </row>
    <row r="3869" spans="2:8" x14ac:dyDescent="0.25">
      <c r="B3869" s="33" t="s">
        <v>30</v>
      </c>
      <c r="C3869" s="36" t="str">
        <f ca="1">VLOOKUP(Tabla1[[#This Row],[Cuenta]],TABLAS!$C:$D,2,0)</f>
        <v>DEPRECIACIÓN, MAQ Y EQUIPOS</v>
      </c>
      <c r="D3869" s="33" t="s">
        <v>42</v>
      </c>
      <c r="E3869" s="39" t="str">
        <f ca="1">VLOOKUP(RANDBETWEEN(1,65),TABLAS!$B$4:$D$68,2,0)</f>
        <v>Deprec.Equipo de computo Costo</v>
      </c>
      <c r="F3869" s="41">
        <f t="shared" ca="1" si="60"/>
        <v>19627</v>
      </c>
      <c r="G3869" s="41">
        <f ca="1">RANDBETWEEN(70,130)/100*Tabla1[[#This Row],[Valor Meta 2019]]</f>
        <v>25318.83</v>
      </c>
      <c r="H3869" s="40">
        <f ca="1">RANDBETWEEN(70,120)/100*Tabla1[[#This Row],[Valor Real 2019]]</f>
        <v>25065.6417</v>
      </c>
    </row>
    <row r="3870" spans="2:8" x14ac:dyDescent="0.25">
      <c r="B3870" s="33" t="s">
        <v>30</v>
      </c>
      <c r="C3870" s="36" t="str">
        <f ca="1">VLOOKUP(Tabla1[[#This Row],[Cuenta]],TABLAS!$C:$D,2,0)</f>
        <v>DEPRECIACIÓN, MAQ Y EQUIPOS</v>
      </c>
      <c r="D3870" s="33" t="s">
        <v>42</v>
      </c>
      <c r="E3870" s="39" t="str">
        <f ca="1">VLOOKUP(RANDBETWEEN(1,65),TABLAS!$B$4:$D$68,2,0)</f>
        <v>Deprec.Equipo de transporte leasing</v>
      </c>
      <c r="F3870" s="41">
        <f t="shared" ca="1" si="60"/>
        <v>19580</v>
      </c>
      <c r="G3870" s="41">
        <f ca="1">RANDBETWEEN(70,130)/100*Tabla1[[#This Row],[Valor Meta 2019]]</f>
        <v>14489.2</v>
      </c>
      <c r="H3870" s="40">
        <f ca="1">RANDBETWEEN(70,120)/100*Tabla1[[#This Row],[Valor Real 2019]]</f>
        <v>15358.552000000001</v>
      </c>
    </row>
    <row r="3871" spans="2:8" x14ac:dyDescent="0.25">
      <c r="B3871" s="33" t="s">
        <v>30</v>
      </c>
      <c r="C3871" s="36" t="str">
        <f ca="1">VLOOKUP(Tabla1[[#This Row],[Cuenta]],TABLAS!$C:$D,2,0)</f>
        <v>GESTIÓN</v>
      </c>
      <c r="D3871" s="33" t="s">
        <v>42</v>
      </c>
      <c r="E3871" s="39" t="str">
        <f ca="1">VLOOKUP(RANDBETWEEN(1,65),TABLAS!$B$4:$D$68,2,0)</f>
        <v>Arbitrios municipales</v>
      </c>
      <c r="F3871" s="41">
        <f t="shared" ca="1" si="60"/>
        <v>24619</v>
      </c>
      <c r="G3871" s="41">
        <f ca="1">RANDBETWEEN(70,130)/100*Tabla1[[#This Row],[Valor Meta 2019]]</f>
        <v>28558.039999999997</v>
      </c>
      <c r="H3871" s="40">
        <f ca="1">RANDBETWEEN(70,120)/100*Tabla1[[#This Row],[Valor Real 2019]]</f>
        <v>20561.788799999998</v>
      </c>
    </row>
    <row r="3872" spans="2:8" x14ac:dyDescent="0.25">
      <c r="B3872" s="33" t="s">
        <v>30</v>
      </c>
      <c r="C3872" s="36" t="str">
        <f ca="1">VLOOKUP(Tabla1[[#This Row],[Cuenta]],TABLAS!$C:$D,2,0)</f>
        <v>DEPRECIACIÓN, MAQ Y EQUIPOS</v>
      </c>
      <c r="D3872" s="33" t="s">
        <v>42</v>
      </c>
      <c r="E3872" s="39" t="str">
        <f ca="1">VLOOKUP(RANDBETWEEN(1,65),TABLAS!$B$4:$D$68,2,0)</f>
        <v>Deprec.Equipo de computo Costo</v>
      </c>
      <c r="F3872" s="41">
        <f t="shared" ca="1" si="60"/>
        <v>13116</v>
      </c>
      <c r="G3872" s="41">
        <f ca="1">RANDBETWEEN(70,130)/100*Tabla1[[#This Row],[Valor Meta 2019]]</f>
        <v>16395</v>
      </c>
      <c r="H3872" s="40">
        <f ca="1">RANDBETWEEN(70,120)/100*Tabla1[[#This Row],[Valor Real 2019]]</f>
        <v>19674</v>
      </c>
    </row>
    <row r="3873" spans="2:8" x14ac:dyDescent="0.25">
      <c r="B3873" s="33" t="s">
        <v>30</v>
      </c>
      <c r="C3873" s="36" t="str">
        <f ca="1">VLOOKUP(Tabla1[[#This Row],[Cuenta]],TABLAS!$C:$D,2,0)</f>
        <v>GESTIÓN</v>
      </c>
      <c r="D3873" s="33" t="s">
        <v>42</v>
      </c>
      <c r="E3873" s="39" t="str">
        <f ca="1">VLOOKUP(RANDBETWEEN(1,65),TABLAS!$B$4:$D$68,2,0)</f>
        <v>Seguros-vehiculos</v>
      </c>
      <c r="F3873" s="41">
        <f t="shared" ca="1" si="60"/>
        <v>8423</v>
      </c>
      <c r="G3873" s="41">
        <f ca="1">RANDBETWEEN(70,130)/100*Tabla1[[#This Row],[Valor Meta 2019]]</f>
        <v>9517.99</v>
      </c>
      <c r="H3873" s="40">
        <f ca="1">RANDBETWEEN(70,120)/100*Tabla1[[#This Row],[Valor Real 2019]]</f>
        <v>10755.328699999998</v>
      </c>
    </row>
    <row r="3874" spans="2:8" x14ac:dyDescent="0.25">
      <c r="B3874" s="33" t="s">
        <v>30</v>
      </c>
      <c r="C3874" s="36" t="str">
        <f ca="1">VLOOKUP(Tabla1[[#This Row],[Cuenta]],TABLAS!$C:$D,2,0)</f>
        <v>GESTIÓN</v>
      </c>
      <c r="D3874" s="33" t="s">
        <v>43</v>
      </c>
      <c r="E3874" s="39" t="str">
        <f ca="1">VLOOKUP(RANDBETWEEN(1,65),TABLAS!$B$4:$D$68,2,0)</f>
        <v>Combustible</v>
      </c>
      <c r="F3874" s="41">
        <f t="shared" ca="1" si="60"/>
        <v>22329</v>
      </c>
      <c r="G3874" s="41">
        <f ca="1">RANDBETWEEN(70,130)/100*Tabla1[[#This Row],[Valor Meta 2019]]</f>
        <v>23668.74</v>
      </c>
      <c r="H3874" s="40">
        <f ca="1">RANDBETWEEN(70,120)/100*Tabla1[[#This Row],[Valor Real 2019]]</f>
        <v>27219.050999999999</v>
      </c>
    </row>
    <row r="3875" spans="2:8" x14ac:dyDescent="0.25">
      <c r="B3875" s="33" t="s">
        <v>30</v>
      </c>
      <c r="C3875" s="36" t="str">
        <f ca="1">VLOOKUP(Tabla1[[#This Row],[Cuenta]],TABLAS!$C:$D,2,0)</f>
        <v>PERSONAL</v>
      </c>
      <c r="D3875" s="33" t="s">
        <v>43</v>
      </c>
      <c r="E3875" s="39" t="str">
        <f ca="1">VLOOKUP(RANDBETWEEN(1,65),TABLAS!$B$4:$D$68,2,0)</f>
        <v>Participacion de utilidades</v>
      </c>
      <c r="F3875" s="41">
        <f t="shared" ca="1" si="60"/>
        <v>18280</v>
      </c>
      <c r="G3875" s="41">
        <f ca="1">RANDBETWEEN(70,130)/100*Tabla1[[#This Row],[Valor Meta 2019]]</f>
        <v>17183.2</v>
      </c>
      <c r="H3875" s="40">
        <f ca="1">RANDBETWEEN(70,120)/100*Tabla1[[#This Row],[Valor Real 2019]]</f>
        <v>13918.392000000002</v>
      </c>
    </row>
    <row r="3876" spans="2:8" x14ac:dyDescent="0.25">
      <c r="B3876" s="33" t="s">
        <v>30</v>
      </c>
      <c r="C3876" s="36" t="str">
        <f ca="1">VLOOKUP(Tabla1[[#This Row],[Cuenta]],TABLAS!$C:$D,2,0)</f>
        <v>GESTIÓN</v>
      </c>
      <c r="D3876" s="33" t="s">
        <v>43</v>
      </c>
      <c r="E3876" s="39" t="str">
        <f ca="1">VLOOKUP(RANDBETWEEN(1,65),TABLAS!$B$4:$D$68,2,0)</f>
        <v>Sanciones Administra</v>
      </c>
      <c r="F3876" s="41">
        <f t="shared" ca="1" si="60"/>
        <v>14825</v>
      </c>
      <c r="G3876" s="41">
        <f ca="1">RANDBETWEEN(70,130)/100*Tabla1[[#This Row],[Valor Meta 2019]]</f>
        <v>15269.75</v>
      </c>
      <c r="H3876" s="40">
        <f ca="1">RANDBETWEEN(70,120)/100*Tabla1[[#This Row],[Valor Real 2019]]</f>
        <v>11146.9175</v>
      </c>
    </row>
    <row r="3877" spans="2:8" x14ac:dyDescent="0.25">
      <c r="B3877" s="33" t="s">
        <v>30</v>
      </c>
      <c r="C3877" s="36" t="str">
        <f ca="1">VLOOKUP(Tabla1[[#This Row],[Cuenta]],TABLAS!$C:$D,2,0)</f>
        <v>SERVICIOS DE TERCEROS</v>
      </c>
      <c r="D3877" s="33" t="s">
        <v>43</v>
      </c>
      <c r="E3877" s="39" t="str">
        <f ca="1">VLOOKUP(RANDBETWEEN(1,65),TABLAS!$B$4:$D$68,2,0)</f>
        <v>Aporte Publicitario</v>
      </c>
      <c r="F3877" s="41">
        <f t="shared" ca="1" si="60"/>
        <v>24523</v>
      </c>
      <c r="G3877" s="41">
        <f ca="1">RANDBETWEEN(70,130)/100*Tabla1[[#This Row],[Valor Meta 2019]]</f>
        <v>23787.309999999998</v>
      </c>
      <c r="H3877" s="40">
        <f ca="1">RANDBETWEEN(70,120)/100*Tabla1[[#This Row],[Valor Real 2019]]</f>
        <v>19505.594199999996</v>
      </c>
    </row>
    <row r="3878" spans="2:8" x14ac:dyDescent="0.25">
      <c r="B3878" s="33" t="s">
        <v>30</v>
      </c>
      <c r="C3878" s="36" t="str">
        <f ca="1">VLOOKUP(Tabla1[[#This Row],[Cuenta]],TABLAS!$C:$D,2,0)</f>
        <v>DEPRECIACIÓN, MAQ Y EQUIPOS</v>
      </c>
      <c r="D3878" s="33" t="s">
        <v>43</v>
      </c>
      <c r="E3878" s="39" t="str">
        <f ca="1">VLOOKUP(RANDBETWEEN(1,65),TABLAS!$B$4:$D$68,2,0)</f>
        <v>Deprec.Equipo de transporte leasing</v>
      </c>
      <c r="F3878" s="41">
        <f t="shared" ca="1" si="60"/>
        <v>15950</v>
      </c>
      <c r="G3878" s="41">
        <f ca="1">RANDBETWEEN(70,130)/100*Tabla1[[#This Row],[Valor Meta 2019]]</f>
        <v>13238.5</v>
      </c>
      <c r="H3878" s="40">
        <f ca="1">RANDBETWEEN(70,120)/100*Tabla1[[#This Row],[Valor Real 2019]]</f>
        <v>12444.189999999999</v>
      </c>
    </row>
    <row r="3879" spans="2:8" x14ac:dyDescent="0.25">
      <c r="B3879" s="33" t="s">
        <v>30</v>
      </c>
      <c r="C3879" s="36" t="str">
        <f ca="1">VLOOKUP(Tabla1[[#This Row],[Cuenta]],TABLAS!$C:$D,2,0)</f>
        <v>GESTIÓN</v>
      </c>
      <c r="D3879" s="33" t="s">
        <v>43</v>
      </c>
      <c r="E3879" s="39" t="str">
        <f ca="1">VLOOKUP(RANDBETWEEN(1,65),TABLAS!$B$4:$D$68,2,0)</f>
        <v>Suministros diversos</v>
      </c>
      <c r="F3879" s="41">
        <f t="shared" ca="1" si="60"/>
        <v>18419</v>
      </c>
      <c r="G3879" s="41">
        <f ca="1">RANDBETWEEN(70,130)/100*Tabla1[[#This Row],[Valor Meta 2019]]</f>
        <v>23760.510000000002</v>
      </c>
      <c r="H3879" s="40">
        <f ca="1">RANDBETWEEN(70,120)/100*Tabla1[[#This Row],[Valor Real 2019]]</f>
        <v>26136.561000000005</v>
      </c>
    </row>
    <row r="3880" spans="2:8" x14ac:dyDescent="0.25">
      <c r="B3880" s="33" t="s">
        <v>30</v>
      </c>
      <c r="C3880" s="36" t="str">
        <f ca="1">VLOOKUP(Tabla1[[#This Row],[Cuenta]],TABLAS!$C:$D,2,0)</f>
        <v>SERVICIOS DE TERCEROS</v>
      </c>
      <c r="D3880" s="33" t="s">
        <v>43</v>
      </c>
      <c r="E3880" s="39" t="str">
        <f ca="1">VLOOKUP(RANDBETWEEN(1,65),TABLAS!$B$4:$D$68,2,0)</f>
        <v>Limpieza</v>
      </c>
      <c r="F3880" s="41">
        <f t="shared" ca="1" si="60"/>
        <v>25958</v>
      </c>
      <c r="G3880" s="41">
        <f ca="1">RANDBETWEEN(70,130)/100*Tabla1[[#This Row],[Valor Meta 2019]]</f>
        <v>33745.4</v>
      </c>
      <c r="H3880" s="40">
        <f ca="1">RANDBETWEEN(70,120)/100*Tabla1[[#This Row],[Valor Real 2019]]</f>
        <v>38469.756000000001</v>
      </c>
    </row>
    <row r="3881" spans="2:8" x14ac:dyDescent="0.25">
      <c r="B3881" s="33" t="s">
        <v>30</v>
      </c>
      <c r="C3881" s="36" t="str">
        <f ca="1">VLOOKUP(Tabla1[[#This Row],[Cuenta]],TABLAS!$C:$D,2,0)</f>
        <v>DEPRECIACIÓN, MAQ Y EQUIPOS</v>
      </c>
      <c r="D3881" s="33" t="s">
        <v>43</v>
      </c>
      <c r="E3881" s="39" t="str">
        <f ca="1">VLOOKUP(RANDBETWEEN(1,65),TABLAS!$B$4:$D$68,2,0)</f>
        <v>Deprec.Equipo de transporte Costo</v>
      </c>
      <c r="F3881" s="41">
        <f t="shared" ca="1" si="60"/>
        <v>25975</v>
      </c>
      <c r="G3881" s="41">
        <f ca="1">RANDBETWEEN(70,130)/100*Tabla1[[#This Row],[Valor Meta 2019]]</f>
        <v>29611.499999999996</v>
      </c>
      <c r="H3881" s="40">
        <f ca="1">RANDBETWEEN(70,120)/100*Tabla1[[#This Row],[Valor Real 2019]]</f>
        <v>25762.004999999997</v>
      </c>
    </row>
    <row r="3882" spans="2:8" x14ac:dyDescent="0.25">
      <c r="B3882" s="33" t="s">
        <v>30</v>
      </c>
      <c r="C3882" s="36" t="str">
        <f ca="1">VLOOKUP(Tabla1[[#This Row],[Cuenta]],TABLAS!$C:$D,2,0)</f>
        <v>DEPRECIACIÓN, MAQ Y EQUIPOS</v>
      </c>
      <c r="D3882" s="33" t="s">
        <v>38</v>
      </c>
      <c r="E3882" s="39" t="str">
        <f ca="1">VLOOKUP(RANDBETWEEN(1,65),TABLAS!$B$4:$D$68,2,0)</f>
        <v>Deprec.Equipo de transporte leasing</v>
      </c>
      <c r="F3882" s="41">
        <f t="shared" ca="1" si="60"/>
        <v>24546</v>
      </c>
      <c r="G3882" s="41">
        <f ca="1">RANDBETWEEN(70,130)/100*Tabla1[[#This Row],[Valor Meta 2019]]</f>
        <v>17427.66</v>
      </c>
      <c r="H3882" s="40">
        <f ca="1">RANDBETWEEN(70,120)/100*Tabla1[[#This Row],[Valor Real 2019]]</f>
        <v>17253.383399999999</v>
      </c>
    </row>
    <row r="3883" spans="2:8" x14ac:dyDescent="0.25">
      <c r="B3883" s="33" t="s">
        <v>30</v>
      </c>
      <c r="C3883" s="36" t="str">
        <f ca="1">VLOOKUP(Tabla1[[#This Row],[Cuenta]],TABLAS!$C:$D,2,0)</f>
        <v>DEPRECIACIÓN, MAQ Y EQUIPOS</v>
      </c>
      <c r="D3883" s="33" t="s">
        <v>38</v>
      </c>
      <c r="E3883" s="39" t="str">
        <f ca="1">VLOOKUP(RANDBETWEEN(1,65),TABLAS!$B$4:$D$68,2,0)</f>
        <v>Depre.Equipos diversos leasing</v>
      </c>
      <c r="F3883" s="41">
        <f t="shared" ca="1" si="60"/>
        <v>15535</v>
      </c>
      <c r="G3883" s="41">
        <f ca="1">RANDBETWEEN(70,130)/100*Tabla1[[#This Row],[Valor Meta 2019]]</f>
        <v>20040.150000000001</v>
      </c>
      <c r="H3883" s="40">
        <f ca="1">RANDBETWEEN(70,120)/100*Tabla1[[#This Row],[Valor Real 2019]]</f>
        <v>23046.172500000001</v>
      </c>
    </row>
    <row r="3884" spans="2:8" x14ac:dyDescent="0.25">
      <c r="B3884" s="33" t="s">
        <v>30</v>
      </c>
      <c r="C3884" s="36" t="str">
        <f ca="1">VLOOKUP(Tabla1[[#This Row],[Cuenta]],TABLAS!$C:$D,2,0)</f>
        <v>SERVICIOS DE TERCEROS</v>
      </c>
      <c r="D3884" s="33" t="s">
        <v>38</v>
      </c>
      <c r="E3884" s="39" t="str">
        <f ca="1">VLOOKUP(RANDBETWEEN(1,65),TABLAS!$B$4:$D$68,2,0)</f>
        <v>Gasto de viaje</v>
      </c>
      <c r="F3884" s="41">
        <f t="shared" ca="1" si="60"/>
        <v>9961</v>
      </c>
      <c r="G3884" s="41">
        <f ca="1">RANDBETWEEN(70,130)/100*Tabla1[[#This Row],[Valor Meta 2019]]</f>
        <v>10757.880000000001</v>
      </c>
      <c r="H3884" s="40">
        <f ca="1">RANDBETWEEN(70,120)/100*Tabla1[[#This Row],[Valor Real 2019]]</f>
        <v>7638.0948000000008</v>
      </c>
    </row>
    <row r="3885" spans="2:8" x14ac:dyDescent="0.25">
      <c r="B3885" s="33" t="s">
        <v>30</v>
      </c>
      <c r="C3885" s="36" t="str">
        <f ca="1">VLOOKUP(Tabla1[[#This Row],[Cuenta]],TABLAS!$C:$D,2,0)</f>
        <v>GESTIÓN</v>
      </c>
      <c r="D3885" s="33" t="s">
        <v>38</v>
      </c>
      <c r="E3885" s="39" t="str">
        <f ca="1">VLOOKUP(RANDBETWEEN(1,65),TABLAS!$B$4:$D$68,2,0)</f>
        <v>Suministros diversos</v>
      </c>
      <c r="F3885" s="41">
        <f t="shared" ca="1" si="60"/>
        <v>24372</v>
      </c>
      <c r="G3885" s="41">
        <f ca="1">RANDBETWEEN(70,130)/100*Tabla1[[#This Row],[Valor Meta 2019]]</f>
        <v>27296.640000000003</v>
      </c>
      <c r="H3885" s="40">
        <f ca="1">RANDBETWEEN(70,120)/100*Tabla1[[#This Row],[Valor Real 2019]]</f>
        <v>26477.740800000003</v>
      </c>
    </row>
    <row r="3886" spans="2:8" x14ac:dyDescent="0.25">
      <c r="B3886" s="33" t="s">
        <v>30</v>
      </c>
      <c r="C3886" s="36" t="str">
        <f ca="1">VLOOKUP(Tabla1[[#This Row],[Cuenta]],TABLAS!$C:$D,2,0)</f>
        <v>SERVICIOS DE TERCEROS</v>
      </c>
      <c r="D3886" s="33" t="s">
        <v>38</v>
      </c>
      <c r="E3886" s="39" t="str">
        <f ca="1">VLOOKUP(RANDBETWEEN(1,65),TABLAS!$B$4:$D$68,2,0)</f>
        <v>Consultorias</v>
      </c>
      <c r="F3886" s="41">
        <f t="shared" ca="1" si="60"/>
        <v>13282</v>
      </c>
      <c r="G3886" s="41">
        <f ca="1">RANDBETWEEN(70,130)/100*Tabla1[[#This Row],[Valor Meta 2019]]</f>
        <v>9828.68</v>
      </c>
      <c r="H3886" s="40">
        <f ca="1">RANDBETWEEN(70,120)/100*Tabla1[[#This Row],[Valor Real 2019]]</f>
        <v>9632.1064000000006</v>
      </c>
    </row>
    <row r="3887" spans="2:8" x14ac:dyDescent="0.25">
      <c r="B3887" s="33" t="s">
        <v>30</v>
      </c>
      <c r="C3887" s="36" t="str">
        <f ca="1">VLOOKUP(Tabla1[[#This Row],[Cuenta]],TABLAS!$C:$D,2,0)</f>
        <v>DEPRECIACIÓN, MAQ Y EQUIPOS</v>
      </c>
      <c r="D3887" s="33" t="s">
        <v>38</v>
      </c>
      <c r="E3887" s="39" t="str">
        <f ca="1">VLOOKUP(RANDBETWEEN(1,65),TABLAS!$B$4:$D$68,2,0)</f>
        <v>Deprec. Edificaciones leasing</v>
      </c>
      <c r="F3887" s="41">
        <f t="shared" ca="1" si="60"/>
        <v>21208</v>
      </c>
      <c r="G3887" s="41">
        <f ca="1">RANDBETWEEN(70,130)/100*Tabla1[[#This Row],[Valor Meta 2019]]</f>
        <v>19299.280000000002</v>
      </c>
      <c r="H3887" s="40">
        <f ca="1">RANDBETWEEN(70,120)/100*Tabla1[[#This Row],[Valor Real 2019]]</f>
        <v>20843.222400000002</v>
      </c>
    </row>
    <row r="3888" spans="2:8" x14ac:dyDescent="0.25">
      <c r="B3888" s="33" t="s">
        <v>30</v>
      </c>
      <c r="C3888" s="36" t="str">
        <f ca="1">VLOOKUP(Tabla1[[#This Row],[Cuenta]],TABLAS!$C:$D,2,0)</f>
        <v>PERSONAL</v>
      </c>
      <c r="D3888" s="33" t="s">
        <v>39</v>
      </c>
      <c r="E3888" s="39" t="str">
        <f ca="1">VLOOKUP(RANDBETWEEN(1,65),TABLAS!$B$4:$D$68,2,0)</f>
        <v>Gratificaciones Extraordinarias Empleados</v>
      </c>
      <c r="F3888" s="41">
        <f t="shared" ca="1" si="60"/>
        <v>12136</v>
      </c>
      <c r="G3888" s="41">
        <f ca="1">RANDBETWEEN(70,130)/100*Tabla1[[#This Row],[Valor Meta 2019]]</f>
        <v>15412.72</v>
      </c>
      <c r="H3888" s="40">
        <f ca="1">RANDBETWEEN(70,120)/100*Tabla1[[#This Row],[Valor Real 2019]]</f>
        <v>10788.903999999999</v>
      </c>
    </row>
    <row r="3889" spans="2:8" x14ac:dyDescent="0.25">
      <c r="B3889" s="33" t="s">
        <v>30</v>
      </c>
      <c r="C3889" s="36" t="str">
        <f ca="1">VLOOKUP(Tabla1[[#This Row],[Cuenta]],TABLAS!$C:$D,2,0)</f>
        <v>DEPRECIACIÓN, MAQ Y EQUIPOS</v>
      </c>
      <c r="D3889" s="33" t="s">
        <v>39</v>
      </c>
      <c r="E3889" s="39" t="str">
        <f ca="1">VLOOKUP(RANDBETWEEN(1,65),TABLAS!$B$4:$D$68,2,0)</f>
        <v>Deprec.Equipos diversos Costo</v>
      </c>
      <c r="F3889" s="41">
        <f t="shared" ca="1" si="60"/>
        <v>8675</v>
      </c>
      <c r="G3889" s="41">
        <f ca="1">RANDBETWEEN(70,130)/100*Tabla1[[#This Row],[Valor Meta 2019]]</f>
        <v>7113.5</v>
      </c>
      <c r="H3889" s="40">
        <f ca="1">RANDBETWEEN(70,120)/100*Tabla1[[#This Row],[Valor Real 2019]]</f>
        <v>7113.5</v>
      </c>
    </row>
    <row r="3890" spans="2:8" x14ac:dyDescent="0.25">
      <c r="B3890" s="33" t="s">
        <v>30</v>
      </c>
      <c r="C3890" s="36" t="str">
        <f ca="1">VLOOKUP(Tabla1[[#This Row],[Cuenta]],TABLAS!$C:$D,2,0)</f>
        <v>DEPRECIACIÓN, MAQ Y EQUIPOS</v>
      </c>
      <c r="D3890" s="33" t="s">
        <v>39</v>
      </c>
      <c r="E3890" s="39" t="str">
        <f ca="1">VLOOKUP(RANDBETWEEN(1,65),TABLAS!$B$4:$D$68,2,0)</f>
        <v>Depre.Equipos diversos leasing</v>
      </c>
      <c r="F3890" s="41">
        <f t="shared" ca="1" si="60"/>
        <v>9041</v>
      </c>
      <c r="G3890" s="41">
        <f ca="1">RANDBETWEEN(70,130)/100*Tabla1[[#This Row],[Valor Meta 2019]]</f>
        <v>10758.789999999999</v>
      </c>
      <c r="H3890" s="40">
        <f ca="1">RANDBETWEEN(70,120)/100*Tabla1[[#This Row],[Valor Real 2019]]</f>
        <v>11404.3174</v>
      </c>
    </row>
    <row r="3891" spans="2:8" x14ac:dyDescent="0.25">
      <c r="B3891" s="33" t="s">
        <v>30</v>
      </c>
      <c r="C3891" s="36" t="str">
        <f ca="1">VLOOKUP(Tabla1[[#This Row],[Cuenta]],TABLAS!$C:$D,2,0)</f>
        <v>PERSONAL</v>
      </c>
      <c r="D3891" s="33" t="s">
        <v>39</v>
      </c>
      <c r="E3891" s="39" t="str">
        <f ca="1">VLOOKUP(RANDBETWEEN(1,65),TABLAS!$B$4:$D$68,2,0)</f>
        <v>Gratificaciones Extraordinarias Empleados</v>
      </c>
      <c r="F3891" s="41">
        <f t="shared" ca="1" si="60"/>
        <v>22554</v>
      </c>
      <c r="G3891" s="41">
        <f ca="1">RANDBETWEEN(70,130)/100*Tabla1[[#This Row],[Valor Meta 2019]]</f>
        <v>18494.28</v>
      </c>
      <c r="H3891" s="40">
        <f ca="1">RANDBETWEEN(70,120)/100*Tabla1[[#This Row],[Valor Real 2019]]</f>
        <v>14240.595599999999</v>
      </c>
    </row>
    <row r="3892" spans="2:8" x14ac:dyDescent="0.25">
      <c r="B3892" s="33" t="s">
        <v>30</v>
      </c>
      <c r="C3892" s="36" t="str">
        <f ca="1">VLOOKUP(Tabla1[[#This Row],[Cuenta]],TABLAS!$C:$D,2,0)</f>
        <v>PERSONAL</v>
      </c>
      <c r="D3892" s="33" t="s">
        <v>39</v>
      </c>
      <c r="E3892" s="39" t="str">
        <f ca="1">VLOOKUP(RANDBETWEEN(1,65),TABLAS!$B$4:$D$68,2,0)</f>
        <v>Movilidad y/o servicio de Transporte</v>
      </c>
      <c r="F3892" s="41">
        <f t="shared" ca="1" si="60"/>
        <v>18907</v>
      </c>
      <c r="G3892" s="41">
        <f ca="1">RANDBETWEEN(70,130)/100*Tabla1[[#This Row],[Valor Meta 2019]]</f>
        <v>14558.390000000001</v>
      </c>
      <c r="H3892" s="40">
        <f ca="1">RANDBETWEEN(70,120)/100*Tabla1[[#This Row],[Valor Real 2019]]</f>
        <v>10482.040800000001</v>
      </c>
    </row>
    <row r="3893" spans="2:8" x14ac:dyDescent="0.25">
      <c r="B3893" s="33" t="s">
        <v>30</v>
      </c>
      <c r="C3893" s="36" t="str">
        <f ca="1">VLOOKUP(Tabla1[[#This Row],[Cuenta]],TABLAS!$C:$D,2,0)</f>
        <v>GESTIÓN</v>
      </c>
      <c r="D3893" s="33" t="s">
        <v>39</v>
      </c>
      <c r="E3893" s="39" t="str">
        <f ca="1">VLOOKUP(RANDBETWEEN(1,65),TABLAS!$B$4:$D$68,2,0)</f>
        <v>Seguros-Responsabilidad civil</v>
      </c>
      <c r="F3893" s="41">
        <f t="shared" ca="1" si="60"/>
        <v>9713</v>
      </c>
      <c r="G3893" s="41">
        <f ca="1">RANDBETWEEN(70,130)/100*Tabla1[[#This Row],[Valor Meta 2019]]</f>
        <v>7284.75</v>
      </c>
      <c r="H3893" s="40">
        <f ca="1">RANDBETWEEN(70,120)/100*Tabla1[[#This Row],[Valor Real 2019]]</f>
        <v>5682.1050000000005</v>
      </c>
    </row>
    <row r="3894" spans="2:8" x14ac:dyDescent="0.25">
      <c r="B3894" s="33" t="s">
        <v>30</v>
      </c>
      <c r="C3894" s="36" t="str">
        <f ca="1">VLOOKUP(Tabla1[[#This Row],[Cuenta]],TABLAS!$C:$D,2,0)</f>
        <v>SERVICIOS DE TERCEROS</v>
      </c>
      <c r="D3894" s="33" t="s">
        <v>39</v>
      </c>
      <c r="E3894" s="39" t="str">
        <f ca="1">VLOOKUP(RANDBETWEEN(1,65),TABLAS!$B$4:$D$68,2,0)</f>
        <v>Reparaciones Vehiculos</v>
      </c>
      <c r="F3894" s="41">
        <f t="shared" ca="1" si="60"/>
        <v>10710</v>
      </c>
      <c r="G3894" s="41">
        <f ca="1">RANDBETWEEN(70,130)/100*Tabla1[[#This Row],[Valor Meta 2019]]</f>
        <v>13923</v>
      </c>
      <c r="H3894" s="40">
        <f ca="1">RANDBETWEEN(70,120)/100*Tabla1[[#This Row],[Valor Real 2019]]</f>
        <v>16429.14</v>
      </c>
    </row>
    <row r="3895" spans="2:8" x14ac:dyDescent="0.25">
      <c r="B3895" s="33" t="s">
        <v>30</v>
      </c>
      <c r="C3895" s="36" t="str">
        <f ca="1">VLOOKUP(Tabla1[[#This Row],[Cuenta]],TABLAS!$C:$D,2,0)</f>
        <v>PERSONAL</v>
      </c>
      <c r="D3895" s="33" t="s">
        <v>39</v>
      </c>
      <c r="E3895" s="39" t="str">
        <f ca="1">VLOOKUP(RANDBETWEEN(1,65),TABLAS!$B$4:$D$68,2,0)</f>
        <v>Movilidad y/o servicio de Transporte</v>
      </c>
      <c r="F3895" s="41">
        <f t="shared" ca="1" si="60"/>
        <v>12362</v>
      </c>
      <c r="G3895" s="41">
        <f ca="1">RANDBETWEEN(70,130)/100*Tabla1[[#This Row],[Valor Meta 2019]]</f>
        <v>15452.5</v>
      </c>
      <c r="H3895" s="40">
        <f ca="1">RANDBETWEEN(70,120)/100*Tabla1[[#This Row],[Valor Real 2019]]</f>
        <v>14370.825000000001</v>
      </c>
    </row>
    <row r="3896" spans="2:8" x14ac:dyDescent="0.25">
      <c r="B3896" s="33" t="s">
        <v>30</v>
      </c>
      <c r="C3896" s="36" t="str">
        <f ca="1">VLOOKUP(Tabla1[[#This Row],[Cuenta]],TABLAS!$C:$D,2,0)</f>
        <v>DEPRECIACIÓN, MAQ Y EQUIPOS</v>
      </c>
      <c r="D3896" s="33" t="s">
        <v>39</v>
      </c>
      <c r="E3896" s="39" t="str">
        <f ca="1">VLOOKUP(RANDBETWEEN(1,65),TABLAS!$B$4:$D$68,2,0)</f>
        <v>Deprec.Equipo de transporte leasing</v>
      </c>
      <c r="F3896" s="41">
        <f t="shared" ca="1" si="60"/>
        <v>9982</v>
      </c>
      <c r="G3896" s="41">
        <f ca="1">RANDBETWEEN(70,130)/100*Tabla1[[#This Row],[Valor Meta 2019]]</f>
        <v>10081.82</v>
      </c>
      <c r="H3896" s="40">
        <f ca="1">RANDBETWEEN(70,120)/100*Tabla1[[#This Row],[Valor Real 2019]]</f>
        <v>10485.0928</v>
      </c>
    </row>
    <row r="3897" spans="2:8" x14ac:dyDescent="0.25">
      <c r="B3897" s="33" t="s">
        <v>30</v>
      </c>
      <c r="C3897" s="36" t="str">
        <f ca="1">VLOOKUP(Tabla1[[#This Row],[Cuenta]],TABLAS!$C:$D,2,0)</f>
        <v>SERVICIOS DE TERCEROS</v>
      </c>
      <c r="D3897" s="33" t="s">
        <v>39</v>
      </c>
      <c r="E3897" s="39" t="str">
        <f ca="1">VLOOKUP(RANDBETWEEN(1,65),TABLAS!$B$4:$D$68,2,0)</f>
        <v>Reparaciones Vehiculos</v>
      </c>
      <c r="F3897" s="41">
        <f t="shared" ca="1" si="60"/>
        <v>20038</v>
      </c>
      <c r="G3897" s="41">
        <f ca="1">RANDBETWEEN(70,130)/100*Tabla1[[#This Row],[Valor Meta 2019]]</f>
        <v>15228.880000000001</v>
      </c>
      <c r="H3897" s="40">
        <f ca="1">RANDBETWEEN(70,120)/100*Tabla1[[#This Row],[Valor Real 2019]]</f>
        <v>17208.634399999999</v>
      </c>
    </row>
    <row r="3898" spans="2:8" x14ac:dyDescent="0.25">
      <c r="B3898" s="33" t="s">
        <v>30</v>
      </c>
      <c r="C3898" s="36" t="str">
        <f ca="1">VLOOKUP(Tabla1[[#This Row],[Cuenta]],TABLAS!$C:$D,2,0)</f>
        <v>DEPRECIACIÓN, MAQ Y EQUIPOS</v>
      </c>
      <c r="D3898" s="33" t="s">
        <v>39</v>
      </c>
      <c r="E3898" s="39" t="str">
        <f ca="1">VLOOKUP(RANDBETWEEN(1,65),TABLAS!$B$4:$D$68,2,0)</f>
        <v>Deprec.Edificaciones Costo</v>
      </c>
      <c r="F3898" s="41">
        <f t="shared" ca="1" si="60"/>
        <v>28840</v>
      </c>
      <c r="G3898" s="41">
        <f ca="1">RANDBETWEEN(70,130)/100*Tabla1[[#This Row],[Valor Meta 2019]]</f>
        <v>29416.799999999999</v>
      </c>
      <c r="H3898" s="40">
        <f ca="1">RANDBETWEEN(70,120)/100*Tabla1[[#This Row],[Valor Real 2019]]</f>
        <v>23533.440000000002</v>
      </c>
    </row>
    <row r="3899" spans="2:8" x14ac:dyDescent="0.25">
      <c r="B3899" s="33" t="s">
        <v>30</v>
      </c>
      <c r="C3899" s="36" t="str">
        <f ca="1">VLOOKUP(Tabla1[[#This Row],[Cuenta]],TABLAS!$C:$D,2,0)</f>
        <v>PERSONAL</v>
      </c>
      <c r="D3899" s="33" t="s">
        <v>39</v>
      </c>
      <c r="E3899" s="39" t="str">
        <f ca="1">VLOOKUP(RANDBETWEEN(1,65),TABLAS!$B$4:$D$68,2,0)</f>
        <v>SCTR-Seg complemntario trabajo de riesgo</v>
      </c>
      <c r="F3899" s="41">
        <f t="shared" ca="1" si="60"/>
        <v>14300</v>
      </c>
      <c r="G3899" s="41">
        <f ca="1">RANDBETWEEN(70,130)/100*Tabla1[[#This Row],[Valor Meta 2019]]</f>
        <v>16874</v>
      </c>
      <c r="H3899" s="40">
        <f ca="1">RANDBETWEEN(70,120)/100*Tabla1[[#This Row],[Valor Real 2019]]</f>
        <v>14342.9</v>
      </c>
    </row>
    <row r="3900" spans="2:8" x14ac:dyDescent="0.25">
      <c r="B3900" s="33" t="s">
        <v>30</v>
      </c>
      <c r="C3900" s="36" t="str">
        <f ca="1">VLOOKUP(Tabla1[[#This Row],[Cuenta]],TABLAS!$C:$D,2,0)</f>
        <v>DEPRECIACIÓN, MAQ Y EQUIPOS</v>
      </c>
      <c r="D3900" s="33" t="s">
        <v>39</v>
      </c>
      <c r="E3900" s="39" t="str">
        <f ca="1">VLOOKUP(RANDBETWEEN(1,65),TABLAS!$B$4:$D$68,2,0)</f>
        <v>Deprec.Maquinarias Costo</v>
      </c>
      <c r="F3900" s="41">
        <f t="shared" ca="1" si="60"/>
        <v>26543</v>
      </c>
      <c r="G3900" s="41">
        <f ca="1">RANDBETWEEN(70,130)/100*Tabla1[[#This Row],[Valor Meta 2019]]</f>
        <v>23357.84</v>
      </c>
      <c r="H3900" s="40">
        <f ca="1">RANDBETWEEN(70,120)/100*Tabla1[[#This Row],[Valor Real 2019]]</f>
        <v>19854.164000000001</v>
      </c>
    </row>
    <row r="3901" spans="2:8" x14ac:dyDescent="0.25">
      <c r="B3901" s="33" t="s">
        <v>30</v>
      </c>
      <c r="C3901" s="36" t="str">
        <f ca="1">VLOOKUP(Tabla1[[#This Row],[Cuenta]],TABLAS!$C:$D,2,0)</f>
        <v>PERSONAL</v>
      </c>
      <c r="D3901" s="33" t="s">
        <v>39</v>
      </c>
      <c r="E3901" s="39" t="str">
        <f ca="1">VLOOKUP(RANDBETWEEN(1,65),TABLAS!$B$4:$D$68,2,0)</f>
        <v>Consumos</v>
      </c>
      <c r="F3901" s="41">
        <f t="shared" ca="1" si="60"/>
        <v>13005</v>
      </c>
      <c r="G3901" s="41">
        <f ca="1">RANDBETWEEN(70,130)/100*Tabla1[[#This Row],[Valor Meta 2019]]</f>
        <v>9363.6</v>
      </c>
      <c r="H3901" s="40">
        <f ca="1">RANDBETWEEN(70,120)/100*Tabla1[[#This Row],[Valor Real 2019]]</f>
        <v>6554.5199999999995</v>
      </c>
    </row>
    <row r="3902" spans="2:8" x14ac:dyDescent="0.25">
      <c r="B3902" s="33" t="s">
        <v>30</v>
      </c>
      <c r="C3902" s="36" t="str">
        <f ca="1">VLOOKUP(Tabla1[[#This Row],[Cuenta]],TABLAS!$C:$D,2,0)</f>
        <v>GESTIÓN</v>
      </c>
      <c r="D3902" s="33" t="s">
        <v>40</v>
      </c>
      <c r="E3902" s="39" t="str">
        <f ca="1">VLOOKUP(RANDBETWEEN(1,65),TABLAS!$B$4:$D$68,2,0)</f>
        <v>Suministros diversos</v>
      </c>
      <c r="F3902" s="41">
        <f t="shared" ca="1" si="60"/>
        <v>23382</v>
      </c>
      <c r="G3902" s="41">
        <f ca="1">RANDBETWEEN(70,130)/100*Tabla1[[#This Row],[Valor Meta 2019]]</f>
        <v>29461.32</v>
      </c>
      <c r="H3902" s="40">
        <f ca="1">RANDBETWEEN(70,120)/100*Tabla1[[#This Row],[Valor Real 2019]]</f>
        <v>25042.121999999999</v>
      </c>
    </row>
    <row r="3903" spans="2:8" x14ac:dyDescent="0.25">
      <c r="B3903" s="33" t="s">
        <v>30</v>
      </c>
      <c r="C3903" s="36" t="str">
        <f ca="1">VLOOKUP(Tabla1[[#This Row],[Cuenta]],TABLAS!$C:$D,2,0)</f>
        <v>PERSONAL</v>
      </c>
      <c r="D3903" s="33" t="s">
        <v>40</v>
      </c>
      <c r="E3903" s="39" t="str">
        <f ca="1">VLOOKUP(RANDBETWEEN(1,65),TABLAS!$B$4:$D$68,2,0)</f>
        <v>Seguro de vida</v>
      </c>
      <c r="F3903" s="41">
        <f t="shared" ca="1" si="60"/>
        <v>17310</v>
      </c>
      <c r="G3903" s="41">
        <f ca="1">RANDBETWEEN(70,130)/100*Tabla1[[#This Row],[Valor Meta 2019]]</f>
        <v>13501.800000000001</v>
      </c>
      <c r="H3903" s="40">
        <f ca="1">RANDBETWEEN(70,120)/100*Tabla1[[#This Row],[Valor Real 2019]]</f>
        <v>14176.890000000001</v>
      </c>
    </row>
    <row r="3904" spans="2:8" x14ac:dyDescent="0.25">
      <c r="B3904" s="33" t="s">
        <v>30</v>
      </c>
      <c r="C3904" s="36" t="str">
        <f ca="1">VLOOKUP(Tabla1[[#This Row],[Cuenta]],TABLAS!$C:$D,2,0)</f>
        <v>DEPRECIACIÓN, MAQ Y EQUIPOS</v>
      </c>
      <c r="D3904" s="33" t="s">
        <v>40</v>
      </c>
      <c r="E3904" s="39" t="str">
        <f ca="1">VLOOKUP(RANDBETWEEN(1,65),TABLAS!$B$4:$D$68,2,0)</f>
        <v>Deprec.Maquinarias leasing</v>
      </c>
      <c r="F3904" s="41">
        <f t="shared" ca="1" si="60"/>
        <v>24877</v>
      </c>
      <c r="G3904" s="41">
        <f ca="1">RANDBETWEEN(70,130)/100*Tabla1[[#This Row],[Valor Meta 2019]]</f>
        <v>28608.55</v>
      </c>
      <c r="H3904" s="40">
        <f ca="1">RANDBETWEEN(70,120)/100*Tabla1[[#This Row],[Valor Real 2019]]</f>
        <v>23172.925500000001</v>
      </c>
    </row>
    <row r="3905" spans="2:8" x14ac:dyDescent="0.25">
      <c r="B3905" s="33" t="s">
        <v>30</v>
      </c>
      <c r="C3905" s="36" t="str">
        <f ca="1">VLOOKUP(Tabla1[[#This Row],[Cuenta]],TABLAS!$C:$D,2,0)</f>
        <v>SERVICIOS DE TERCEROS</v>
      </c>
      <c r="D3905" s="33" t="s">
        <v>40</v>
      </c>
      <c r="E3905" s="39" t="str">
        <f ca="1">VLOOKUP(RANDBETWEEN(1,65),TABLAS!$B$4:$D$68,2,0)</f>
        <v>Limpieza</v>
      </c>
      <c r="F3905" s="41">
        <f t="shared" ca="1" si="60"/>
        <v>18431</v>
      </c>
      <c r="G3905" s="41">
        <f ca="1">RANDBETWEEN(70,130)/100*Tabla1[[#This Row],[Valor Meta 2019]]</f>
        <v>14744.800000000001</v>
      </c>
      <c r="H3905" s="40">
        <f ca="1">RANDBETWEEN(70,120)/100*Tabla1[[#This Row],[Valor Real 2019]]</f>
        <v>16219.280000000002</v>
      </c>
    </row>
    <row r="3906" spans="2:8" x14ac:dyDescent="0.25">
      <c r="B3906" s="33" t="s">
        <v>30</v>
      </c>
      <c r="C3906" s="36" t="str">
        <f ca="1">VLOOKUP(Tabla1[[#This Row],[Cuenta]],TABLAS!$C:$D,2,0)</f>
        <v>DEPRECIACIÓN, MAQ Y EQUIPOS</v>
      </c>
      <c r="D3906" s="33" t="s">
        <v>40</v>
      </c>
      <c r="E3906" s="39" t="str">
        <f ca="1">VLOOKUP(RANDBETWEEN(1,65),TABLAS!$B$4:$D$68,2,0)</f>
        <v>Deprc.Muebles y enseres leasing</v>
      </c>
      <c r="F3906" s="41">
        <f t="shared" ca="1" si="60"/>
        <v>20302</v>
      </c>
      <c r="G3906" s="41">
        <f ca="1">RANDBETWEEN(70,130)/100*Tabla1[[#This Row],[Valor Meta 2019]]</f>
        <v>24768.44</v>
      </c>
      <c r="H3906" s="40">
        <f ca="1">RANDBETWEEN(70,120)/100*Tabla1[[#This Row],[Valor Real 2019]]</f>
        <v>28731.390399999997</v>
      </c>
    </row>
    <row r="3907" spans="2:8" x14ac:dyDescent="0.25">
      <c r="B3907" s="33" t="s">
        <v>30</v>
      </c>
      <c r="C3907" s="36" t="str">
        <f ca="1">VLOOKUP(Tabla1[[#This Row],[Cuenta]],TABLAS!$C:$D,2,0)</f>
        <v>PERSONAL</v>
      </c>
      <c r="D3907" s="33" t="s">
        <v>40</v>
      </c>
      <c r="E3907" s="39" t="str">
        <f ca="1">VLOOKUP(RANDBETWEEN(1,65),TABLAS!$B$4:$D$68,2,0)</f>
        <v>SCTR-Seg complemntario trabajo de riesgo</v>
      </c>
      <c r="F3907" s="41">
        <f t="shared" ca="1" si="60"/>
        <v>13093</v>
      </c>
      <c r="G3907" s="41">
        <f ca="1">RANDBETWEEN(70,130)/100*Tabla1[[#This Row],[Valor Meta 2019]]</f>
        <v>16104.39</v>
      </c>
      <c r="H3907" s="40">
        <f ca="1">RANDBETWEEN(70,120)/100*Tabla1[[#This Row],[Valor Real 2019]]</f>
        <v>11273.072999999999</v>
      </c>
    </row>
    <row r="3908" spans="2:8" x14ac:dyDescent="0.25">
      <c r="B3908" s="33" t="s">
        <v>30</v>
      </c>
      <c r="C3908" s="36" t="str">
        <f ca="1">VLOOKUP(Tabla1[[#This Row],[Cuenta]],TABLAS!$C:$D,2,0)</f>
        <v>DEPRECIACIÓN, MAQ Y EQUIPOS</v>
      </c>
      <c r="D3908" s="33" t="s">
        <v>40</v>
      </c>
      <c r="E3908" s="39" t="str">
        <f ca="1">VLOOKUP(RANDBETWEEN(1,65),TABLAS!$B$4:$D$68,2,0)</f>
        <v>Dperec.Muebles y enseres Costo</v>
      </c>
      <c r="F3908" s="41">
        <f t="shared" ca="1" si="60"/>
        <v>14234</v>
      </c>
      <c r="G3908" s="41">
        <f ca="1">RANDBETWEEN(70,130)/100*Tabla1[[#This Row],[Valor Meta 2019]]</f>
        <v>18077.18</v>
      </c>
      <c r="H3908" s="40">
        <f ca="1">RANDBETWEEN(70,120)/100*Tabla1[[#This Row],[Valor Real 2019]]</f>
        <v>19704.126200000002</v>
      </c>
    </row>
    <row r="3909" spans="2:8" x14ac:dyDescent="0.25">
      <c r="B3909" s="33" t="s">
        <v>30</v>
      </c>
      <c r="C3909" s="36" t="str">
        <f ca="1">VLOOKUP(Tabla1[[#This Row],[Cuenta]],TABLAS!$C:$D,2,0)</f>
        <v>PERSONAL</v>
      </c>
      <c r="D3909" s="33" t="s">
        <v>40</v>
      </c>
      <c r="E3909" s="39" t="str">
        <f ca="1">VLOOKUP(RANDBETWEEN(1,65),TABLAS!$B$4:$D$68,2,0)</f>
        <v>Vacaciones</v>
      </c>
      <c r="F3909" s="41">
        <f t="shared" ca="1" si="60"/>
        <v>26176</v>
      </c>
      <c r="G3909" s="41">
        <f ca="1">RANDBETWEEN(70,130)/100*Tabla1[[#This Row],[Valor Meta 2019]]</f>
        <v>25652.48</v>
      </c>
      <c r="H3909" s="40">
        <f ca="1">RANDBETWEEN(70,120)/100*Tabla1[[#This Row],[Valor Real 2019]]</f>
        <v>20521.984</v>
      </c>
    </row>
    <row r="3910" spans="2:8" x14ac:dyDescent="0.25">
      <c r="B3910" s="33" t="s">
        <v>30</v>
      </c>
      <c r="C3910" s="36" t="str">
        <f ca="1">VLOOKUP(Tabla1[[#This Row],[Cuenta]],TABLAS!$C:$D,2,0)</f>
        <v>DEPRECIACIÓN, MAQ Y EQUIPOS</v>
      </c>
      <c r="D3910" s="33" t="s">
        <v>41</v>
      </c>
      <c r="E3910" s="39" t="str">
        <f ca="1">VLOOKUP(RANDBETWEEN(1,65),TABLAS!$B$4:$D$68,2,0)</f>
        <v>Deprec.Maquinarias leasing</v>
      </c>
      <c r="F3910" s="41">
        <f t="shared" ref="F3910:F3973" ca="1" si="61">RANDBETWEEN(8000,30000)</f>
        <v>13954</v>
      </c>
      <c r="G3910" s="41">
        <f ca="1">RANDBETWEEN(70,130)/100*Tabla1[[#This Row],[Valor Meta 2019]]</f>
        <v>16605.259999999998</v>
      </c>
      <c r="H3910" s="40">
        <f ca="1">RANDBETWEEN(70,120)/100*Tabla1[[#This Row],[Valor Real 2019]]</f>
        <v>12453.945</v>
      </c>
    </row>
    <row r="3911" spans="2:8" x14ac:dyDescent="0.25">
      <c r="B3911" s="33" t="s">
        <v>30</v>
      </c>
      <c r="C3911" s="36" t="str">
        <f ca="1">VLOOKUP(Tabla1[[#This Row],[Cuenta]],TABLAS!$C:$D,2,0)</f>
        <v>DEPRECIACIÓN, MAQ Y EQUIPOS</v>
      </c>
      <c r="D3911" s="33" t="s">
        <v>41</v>
      </c>
      <c r="E3911" s="39" t="str">
        <f ca="1">VLOOKUP(RANDBETWEEN(1,65),TABLAS!$B$4:$D$68,2,0)</f>
        <v>Deprec.Edificaciones Costo</v>
      </c>
      <c r="F3911" s="41">
        <f t="shared" ca="1" si="61"/>
        <v>11531</v>
      </c>
      <c r="G3911" s="41">
        <f ca="1">RANDBETWEEN(70,130)/100*Tabla1[[#This Row],[Valor Meta 2019]]</f>
        <v>14413.75</v>
      </c>
      <c r="H3911" s="40">
        <f ca="1">RANDBETWEEN(70,120)/100*Tabla1[[#This Row],[Valor Real 2019]]</f>
        <v>15710.987500000001</v>
      </c>
    </row>
    <row r="3912" spans="2:8" x14ac:dyDescent="0.25">
      <c r="B3912" s="33" t="s">
        <v>30</v>
      </c>
      <c r="C3912" s="36" t="str">
        <f ca="1">VLOOKUP(Tabla1[[#This Row],[Cuenta]],TABLAS!$C:$D,2,0)</f>
        <v>SERVICIOS DE TERCEROS</v>
      </c>
      <c r="D3912" s="33" t="s">
        <v>41</v>
      </c>
      <c r="E3912" s="39" t="str">
        <f ca="1">VLOOKUP(RANDBETWEEN(1,65),TABLAS!$B$4:$D$68,2,0)</f>
        <v>Limpieza</v>
      </c>
      <c r="F3912" s="41">
        <f t="shared" ca="1" si="61"/>
        <v>24278</v>
      </c>
      <c r="G3912" s="41">
        <f ca="1">RANDBETWEEN(70,130)/100*Tabla1[[#This Row],[Valor Meta 2019]]</f>
        <v>17965.72</v>
      </c>
      <c r="H3912" s="40">
        <f ca="1">RANDBETWEEN(70,120)/100*Tabla1[[#This Row],[Valor Real 2019]]</f>
        <v>21199.549599999998</v>
      </c>
    </row>
    <row r="3913" spans="2:8" x14ac:dyDescent="0.25">
      <c r="B3913" s="33" t="s">
        <v>30</v>
      </c>
      <c r="C3913" s="36" t="str">
        <f ca="1">VLOOKUP(Tabla1[[#This Row],[Cuenta]],TABLAS!$C:$D,2,0)</f>
        <v>PERSONAL</v>
      </c>
      <c r="D3913" s="33" t="s">
        <v>41</v>
      </c>
      <c r="E3913" s="39" t="str">
        <f ca="1">VLOOKUP(RANDBETWEEN(1,65),TABLAS!$B$4:$D$68,2,0)</f>
        <v>Tickets de alimentos</v>
      </c>
      <c r="F3913" s="41">
        <f t="shared" ca="1" si="61"/>
        <v>26502</v>
      </c>
      <c r="G3913" s="41">
        <f ca="1">RANDBETWEEN(70,130)/100*Tabla1[[#This Row],[Valor Meta 2019]]</f>
        <v>32597.46</v>
      </c>
      <c r="H3913" s="40">
        <f ca="1">RANDBETWEEN(70,120)/100*Tabla1[[#This Row],[Valor Real 2019]]</f>
        <v>31293.561599999997</v>
      </c>
    </row>
    <row r="3914" spans="2:8" x14ac:dyDescent="0.25">
      <c r="B3914" s="33" t="s">
        <v>30</v>
      </c>
      <c r="C3914" s="36" t="str">
        <f ca="1">VLOOKUP(Tabla1[[#This Row],[Cuenta]],TABLAS!$C:$D,2,0)</f>
        <v>GESTIÓN</v>
      </c>
      <c r="D3914" s="33" t="s">
        <v>41</v>
      </c>
      <c r="E3914" s="39" t="str">
        <f ca="1">VLOOKUP(RANDBETWEEN(1,65),TABLAS!$B$4:$D$68,2,0)</f>
        <v>Combustible</v>
      </c>
      <c r="F3914" s="41">
        <f t="shared" ca="1" si="61"/>
        <v>24659</v>
      </c>
      <c r="G3914" s="41">
        <f ca="1">RANDBETWEEN(70,130)/100*Tabla1[[#This Row],[Valor Meta 2019]]</f>
        <v>17507.89</v>
      </c>
      <c r="H3914" s="40">
        <f ca="1">RANDBETWEEN(70,120)/100*Tabla1[[#This Row],[Valor Real 2019]]</f>
        <v>19783.915699999998</v>
      </c>
    </row>
    <row r="3915" spans="2:8" x14ac:dyDescent="0.25">
      <c r="B3915" s="33" t="s">
        <v>30</v>
      </c>
      <c r="C3915" s="36" t="str">
        <f ca="1">VLOOKUP(Tabla1[[#This Row],[Cuenta]],TABLAS!$C:$D,2,0)</f>
        <v>DEPRECIACIÓN, MAQ Y EQUIPOS</v>
      </c>
      <c r="D3915" s="33" t="s">
        <v>41</v>
      </c>
      <c r="E3915" s="39" t="str">
        <f ca="1">VLOOKUP(RANDBETWEEN(1,65),TABLAS!$B$4:$D$68,2,0)</f>
        <v>Deprec. Edificaciones leasing</v>
      </c>
      <c r="F3915" s="41">
        <f t="shared" ca="1" si="61"/>
        <v>14049</v>
      </c>
      <c r="G3915" s="41">
        <f ca="1">RANDBETWEEN(70,130)/100*Tabla1[[#This Row],[Valor Meta 2019]]</f>
        <v>15594.390000000001</v>
      </c>
      <c r="H3915" s="40">
        <f ca="1">RANDBETWEEN(70,120)/100*Tabla1[[#This Row],[Valor Real 2019]]</f>
        <v>11851.736400000002</v>
      </c>
    </row>
    <row r="3916" spans="2:8" x14ac:dyDescent="0.25">
      <c r="B3916" s="33" t="s">
        <v>30</v>
      </c>
      <c r="C3916" s="36" t="str">
        <f ca="1">VLOOKUP(Tabla1[[#This Row],[Cuenta]],TABLAS!$C:$D,2,0)</f>
        <v>SERVICIOS DE TERCEROS</v>
      </c>
      <c r="D3916" s="33" t="s">
        <v>42</v>
      </c>
      <c r="E3916" s="39" t="str">
        <f ca="1">VLOOKUP(RANDBETWEEN(1,65),TABLAS!$B$4:$D$68,2,0)</f>
        <v>Reparaciones Vehiculos</v>
      </c>
      <c r="F3916" s="41">
        <f t="shared" ca="1" si="61"/>
        <v>13533</v>
      </c>
      <c r="G3916" s="41">
        <f ca="1">RANDBETWEEN(70,130)/100*Tabla1[[#This Row],[Valor Meta 2019]]</f>
        <v>10285.08</v>
      </c>
      <c r="H3916" s="40">
        <f ca="1">RANDBETWEEN(70,120)/100*Tabla1[[#This Row],[Valor Real 2019]]</f>
        <v>7302.4067999999997</v>
      </c>
    </row>
    <row r="3917" spans="2:8" x14ac:dyDescent="0.25">
      <c r="B3917" s="33" t="s">
        <v>30</v>
      </c>
      <c r="C3917" s="36" t="str">
        <f ca="1">VLOOKUP(Tabla1[[#This Row],[Cuenta]],TABLAS!$C:$D,2,0)</f>
        <v>SERVICIOS DE TERCEROS</v>
      </c>
      <c r="D3917" s="33" t="s">
        <v>42</v>
      </c>
      <c r="E3917" s="39" t="str">
        <f ca="1">VLOOKUP(RANDBETWEEN(1,65),TABLAS!$B$4:$D$68,2,0)</f>
        <v>Alquileres</v>
      </c>
      <c r="F3917" s="41">
        <f t="shared" ca="1" si="61"/>
        <v>28748</v>
      </c>
      <c r="G3917" s="41">
        <f ca="1">RANDBETWEEN(70,130)/100*Tabla1[[#This Row],[Valor Meta 2019]]</f>
        <v>33347.68</v>
      </c>
      <c r="H3917" s="40">
        <f ca="1">RANDBETWEEN(70,120)/100*Tabla1[[#This Row],[Valor Real 2019]]</f>
        <v>39350.2624</v>
      </c>
    </row>
    <row r="3918" spans="2:8" x14ac:dyDescent="0.25">
      <c r="B3918" s="33" t="s">
        <v>30</v>
      </c>
      <c r="C3918" s="36" t="str">
        <f ca="1">VLOOKUP(Tabla1[[#This Row],[Cuenta]],TABLAS!$C:$D,2,0)</f>
        <v>SERVICIOS DE TERCEROS</v>
      </c>
      <c r="D3918" s="33" t="s">
        <v>42</v>
      </c>
      <c r="E3918" s="39" t="str">
        <f ca="1">VLOOKUP(RANDBETWEEN(1,65),TABLAS!$B$4:$D$68,2,0)</f>
        <v>Servicio de personal (service)</v>
      </c>
      <c r="F3918" s="41">
        <f t="shared" ca="1" si="61"/>
        <v>19022</v>
      </c>
      <c r="G3918" s="41">
        <f ca="1">RANDBETWEEN(70,130)/100*Tabla1[[#This Row],[Valor Meta 2019]]</f>
        <v>13505.619999999999</v>
      </c>
      <c r="H3918" s="40">
        <f ca="1">RANDBETWEEN(70,120)/100*Tabla1[[#This Row],[Valor Real 2019]]</f>
        <v>15261.350599999998</v>
      </c>
    </row>
    <row r="3919" spans="2:8" x14ac:dyDescent="0.25">
      <c r="B3919" s="33" t="s">
        <v>30</v>
      </c>
      <c r="C3919" s="36" t="str">
        <f ca="1">VLOOKUP(Tabla1[[#This Row],[Cuenta]],TABLAS!$C:$D,2,0)</f>
        <v>PERSONAL</v>
      </c>
      <c r="D3919" s="33" t="s">
        <v>42</v>
      </c>
      <c r="E3919" s="39" t="str">
        <f ca="1">VLOOKUP(RANDBETWEEN(1,65),TABLAS!$B$4:$D$68,2,0)</f>
        <v>Incentivo por cese</v>
      </c>
      <c r="F3919" s="41">
        <f t="shared" ca="1" si="61"/>
        <v>14866</v>
      </c>
      <c r="G3919" s="41">
        <f ca="1">RANDBETWEEN(70,130)/100*Tabla1[[#This Row],[Valor Meta 2019]]</f>
        <v>14717.34</v>
      </c>
      <c r="H3919" s="40">
        <f ca="1">RANDBETWEEN(70,120)/100*Tabla1[[#This Row],[Valor Real 2019]]</f>
        <v>16777.767599999999</v>
      </c>
    </row>
    <row r="3920" spans="2:8" x14ac:dyDescent="0.25">
      <c r="B3920" s="33" t="s">
        <v>30</v>
      </c>
      <c r="C3920" s="36" t="str">
        <f ca="1">VLOOKUP(Tabla1[[#This Row],[Cuenta]],TABLAS!$C:$D,2,0)</f>
        <v>PERSONAL</v>
      </c>
      <c r="D3920" s="33" t="s">
        <v>42</v>
      </c>
      <c r="E3920" s="39" t="str">
        <f ca="1">VLOOKUP(RANDBETWEEN(1,65),TABLAS!$B$4:$D$68,2,0)</f>
        <v>CTS-Compensación por tiempo de servicio</v>
      </c>
      <c r="F3920" s="41">
        <f t="shared" ca="1" si="61"/>
        <v>28476</v>
      </c>
      <c r="G3920" s="41">
        <f ca="1">RANDBETWEEN(70,130)/100*Tabla1[[#This Row],[Valor Meta 2019]]</f>
        <v>33316.92</v>
      </c>
      <c r="H3920" s="40">
        <f ca="1">RANDBETWEEN(70,120)/100*Tabla1[[#This Row],[Valor Real 2019]]</f>
        <v>33316.92</v>
      </c>
    </row>
    <row r="3921" spans="2:8" x14ac:dyDescent="0.25">
      <c r="B3921" s="33" t="s">
        <v>30</v>
      </c>
      <c r="C3921" s="36" t="str">
        <f ca="1">VLOOKUP(Tabla1[[#This Row],[Cuenta]],TABLAS!$C:$D,2,0)</f>
        <v>DEPRECIACIÓN, MAQ Y EQUIPOS</v>
      </c>
      <c r="D3921" s="33" t="s">
        <v>42</v>
      </c>
      <c r="E3921" s="39" t="str">
        <f ca="1">VLOOKUP(RANDBETWEEN(1,65),TABLAS!$B$4:$D$68,2,0)</f>
        <v>Perd. med-desmedros / merma</v>
      </c>
      <c r="F3921" s="41">
        <f t="shared" ca="1" si="61"/>
        <v>9363</v>
      </c>
      <c r="G3921" s="41">
        <f ca="1">RANDBETWEEN(70,130)/100*Tabla1[[#This Row],[Valor Meta 2019]]</f>
        <v>10954.71</v>
      </c>
      <c r="H3921" s="40">
        <f ca="1">RANDBETWEEN(70,120)/100*Tabla1[[#This Row],[Valor Real 2019]]</f>
        <v>10954.71</v>
      </c>
    </row>
    <row r="3922" spans="2:8" x14ac:dyDescent="0.25">
      <c r="B3922" s="33" t="s">
        <v>30</v>
      </c>
      <c r="C3922" s="36" t="str">
        <f ca="1">VLOOKUP(Tabla1[[#This Row],[Cuenta]],TABLAS!$C:$D,2,0)</f>
        <v>SERVICIOS DE TERCEROS</v>
      </c>
      <c r="D3922" s="33" t="s">
        <v>42</v>
      </c>
      <c r="E3922" s="39" t="str">
        <f ca="1">VLOOKUP(RANDBETWEEN(1,65),TABLAS!$B$4:$D$68,2,0)</f>
        <v>Courier</v>
      </c>
      <c r="F3922" s="41">
        <f t="shared" ca="1" si="61"/>
        <v>17004</v>
      </c>
      <c r="G3922" s="41">
        <f ca="1">RANDBETWEEN(70,130)/100*Tabla1[[#This Row],[Valor Meta 2019]]</f>
        <v>21255</v>
      </c>
      <c r="H3922" s="40">
        <f ca="1">RANDBETWEEN(70,120)/100*Tabla1[[#This Row],[Valor Real 2019]]</f>
        <v>22742.850000000002</v>
      </c>
    </row>
    <row r="3923" spans="2:8" x14ac:dyDescent="0.25">
      <c r="B3923" s="33" t="s">
        <v>30</v>
      </c>
      <c r="C3923" s="36" t="str">
        <f ca="1">VLOOKUP(Tabla1[[#This Row],[Cuenta]],TABLAS!$C:$D,2,0)</f>
        <v>PERSONAL</v>
      </c>
      <c r="D3923" s="33" t="s">
        <v>42</v>
      </c>
      <c r="E3923" s="39" t="str">
        <f ca="1">VLOOKUP(RANDBETWEEN(1,65),TABLAS!$B$4:$D$68,2,0)</f>
        <v>Gratif. Ordinarias Empleados</v>
      </c>
      <c r="F3923" s="41">
        <f t="shared" ca="1" si="61"/>
        <v>20051</v>
      </c>
      <c r="G3923" s="41">
        <f ca="1">RANDBETWEEN(70,130)/100*Tabla1[[#This Row],[Valor Meta 2019]]</f>
        <v>20652.53</v>
      </c>
      <c r="H3923" s="40">
        <f ca="1">RANDBETWEEN(70,120)/100*Tabla1[[#This Row],[Valor Real 2019]]</f>
        <v>17348.125199999999</v>
      </c>
    </row>
    <row r="3924" spans="2:8" x14ac:dyDescent="0.25">
      <c r="B3924" s="33" t="s">
        <v>30</v>
      </c>
      <c r="C3924" s="36" t="str">
        <f ca="1">VLOOKUP(Tabla1[[#This Row],[Cuenta]],TABLAS!$C:$D,2,0)</f>
        <v>PERSONAL</v>
      </c>
      <c r="D3924" s="33" t="s">
        <v>42</v>
      </c>
      <c r="E3924" s="39" t="str">
        <f ca="1">VLOOKUP(RANDBETWEEN(1,65),TABLAS!$B$4:$D$68,2,0)</f>
        <v>Indemnizacion Despido Arbitrario</v>
      </c>
      <c r="F3924" s="41">
        <f t="shared" ca="1" si="61"/>
        <v>21124</v>
      </c>
      <c r="G3924" s="41">
        <f ca="1">RANDBETWEEN(70,130)/100*Tabla1[[#This Row],[Valor Meta 2019]]</f>
        <v>19645.32</v>
      </c>
      <c r="H3924" s="40">
        <f ca="1">RANDBETWEEN(70,120)/100*Tabla1[[#This Row],[Valor Real 2019]]</f>
        <v>21020.492399999999</v>
      </c>
    </row>
    <row r="3925" spans="2:8" x14ac:dyDescent="0.25">
      <c r="B3925" s="33" t="s">
        <v>30</v>
      </c>
      <c r="C3925" s="36" t="str">
        <f ca="1">VLOOKUP(Tabla1[[#This Row],[Cuenta]],TABLAS!$C:$D,2,0)</f>
        <v>SERVICIOS DE TERCEROS</v>
      </c>
      <c r="D3925" s="33" t="s">
        <v>42</v>
      </c>
      <c r="E3925" s="39" t="str">
        <f ca="1">VLOOKUP(RANDBETWEEN(1,65),TABLAS!$B$4:$D$68,2,0)</f>
        <v>Estibas</v>
      </c>
      <c r="F3925" s="41">
        <f t="shared" ca="1" si="61"/>
        <v>12885</v>
      </c>
      <c r="G3925" s="41">
        <f ca="1">RANDBETWEEN(70,130)/100*Tabla1[[#This Row],[Valor Meta 2019]]</f>
        <v>9921.4500000000007</v>
      </c>
      <c r="H3925" s="40">
        <f ca="1">RANDBETWEEN(70,120)/100*Tabla1[[#This Row],[Valor Real 2019]]</f>
        <v>11012.809500000001</v>
      </c>
    </row>
    <row r="3926" spans="2:8" x14ac:dyDescent="0.25">
      <c r="B3926" s="33" t="s">
        <v>30</v>
      </c>
      <c r="C3926" s="36" t="str">
        <f ca="1">VLOOKUP(Tabla1[[#This Row],[Cuenta]],TABLAS!$C:$D,2,0)</f>
        <v>SERVICIOS DE TERCEROS</v>
      </c>
      <c r="D3926" s="33" t="s">
        <v>42</v>
      </c>
      <c r="E3926" s="39" t="str">
        <f ca="1">VLOOKUP(RANDBETWEEN(1,65),TABLAS!$B$4:$D$68,2,0)</f>
        <v>Gtos.reclamos de clientes</v>
      </c>
      <c r="F3926" s="41">
        <f t="shared" ca="1" si="61"/>
        <v>8431</v>
      </c>
      <c r="G3926" s="41">
        <f ca="1">RANDBETWEEN(70,130)/100*Tabla1[[#This Row],[Valor Meta 2019]]</f>
        <v>6744.8</v>
      </c>
      <c r="H3926" s="40">
        <f ca="1">RANDBETWEEN(70,120)/100*Tabla1[[#This Row],[Valor Real 2019]]</f>
        <v>7689.0719999999992</v>
      </c>
    </row>
    <row r="3927" spans="2:8" x14ac:dyDescent="0.25">
      <c r="B3927" s="33" t="s">
        <v>30</v>
      </c>
      <c r="C3927" s="36" t="str">
        <f ca="1">VLOOKUP(Tabla1[[#This Row],[Cuenta]],TABLAS!$C:$D,2,0)</f>
        <v>SERVICIOS DE TERCEROS</v>
      </c>
      <c r="D3927" s="33" t="s">
        <v>42</v>
      </c>
      <c r="E3927" s="39" t="str">
        <f ca="1">VLOOKUP(RANDBETWEEN(1,65),TABLAS!$B$4:$D$68,2,0)</f>
        <v>Consultorias</v>
      </c>
      <c r="F3927" s="41">
        <f t="shared" ca="1" si="61"/>
        <v>20199</v>
      </c>
      <c r="G3927" s="41">
        <f ca="1">RANDBETWEEN(70,130)/100*Tabla1[[#This Row],[Valor Meta 2019]]</f>
        <v>23834.82</v>
      </c>
      <c r="H3927" s="40">
        <f ca="1">RANDBETWEEN(70,120)/100*Tabla1[[#This Row],[Valor Real 2019]]</f>
        <v>22166.382600000001</v>
      </c>
    </row>
    <row r="3928" spans="2:8" x14ac:dyDescent="0.25">
      <c r="B3928" s="33" t="s">
        <v>30</v>
      </c>
      <c r="C3928" s="36" t="str">
        <f ca="1">VLOOKUP(Tabla1[[#This Row],[Cuenta]],TABLAS!$C:$D,2,0)</f>
        <v>PERSONAL</v>
      </c>
      <c r="D3928" s="33" t="s">
        <v>42</v>
      </c>
      <c r="E3928" s="39" t="str">
        <f ca="1">VLOOKUP(RANDBETWEEN(1,65),TABLAS!$B$4:$D$68,2,0)</f>
        <v>Participacion de utilidades</v>
      </c>
      <c r="F3928" s="41">
        <f t="shared" ca="1" si="61"/>
        <v>29991</v>
      </c>
      <c r="G3928" s="41">
        <f ca="1">RANDBETWEEN(70,130)/100*Tabla1[[#This Row],[Valor Meta 2019]]</f>
        <v>34789.56</v>
      </c>
      <c r="H3928" s="40">
        <f ca="1">RANDBETWEEN(70,120)/100*Tabla1[[#This Row],[Valor Real 2019]]</f>
        <v>35137.455600000001</v>
      </c>
    </row>
    <row r="3929" spans="2:8" x14ac:dyDescent="0.25">
      <c r="B3929" s="33" t="s">
        <v>30</v>
      </c>
      <c r="C3929" s="36" t="str">
        <f ca="1">VLOOKUP(Tabla1[[#This Row],[Cuenta]],TABLAS!$C:$D,2,0)</f>
        <v>SERVICIOS DE TERCEROS</v>
      </c>
      <c r="D3929" s="33" t="s">
        <v>42</v>
      </c>
      <c r="E3929" s="39" t="str">
        <f ca="1">VLOOKUP(RANDBETWEEN(1,65),TABLAS!$B$4:$D$68,2,0)</f>
        <v>Limpieza</v>
      </c>
      <c r="F3929" s="41">
        <f t="shared" ca="1" si="61"/>
        <v>11243</v>
      </c>
      <c r="G3929" s="41">
        <f ca="1">RANDBETWEEN(70,130)/100*Tabla1[[#This Row],[Valor Meta 2019]]</f>
        <v>12929.449999999999</v>
      </c>
      <c r="H3929" s="40">
        <f ca="1">RANDBETWEEN(70,120)/100*Tabla1[[#This Row],[Valor Real 2019]]</f>
        <v>14222.395</v>
      </c>
    </row>
    <row r="3930" spans="2:8" x14ac:dyDescent="0.25">
      <c r="B3930" s="33" t="s">
        <v>30</v>
      </c>
      <c r="C3930" s="36" t="str">
        <f ca="1">VLOOKUP(Tabla1[[#This Row],[Cuenta]],TABLAS!$C:$D,2,0)</f>
        <v>GESTIÓN</v>
      </c>
      <c r="D3930" s="33" t="s">
        <v>42</v>
      </c>
      <c r="E3930" s="39" t="str">
        <f ca="1">VLOOKUP(RANDBETWEEN(1,65),TABLAS!$B$4:$D$68,2,0)</f>
        <v>Otros-Gastos Reparables</v>
      </c>
      <c r="F3930" s="41">
        <f t="shared" ca="1" si="61"/>
        <v>15501</v>
      </c>
      <c r="G3930" s="41">
        <f ca="1">RANDBETWEEN(70,130)/100*Tabla1[[#This Row],[Valor Meta 2019]]</f>
        <v>15035.97</v>
      </c>
      <c r="H3930" s="40">
        <f ca="1">RANDBETWEEN(70,120)/100*Tabla1[[#This Row],[Valor Real 2019]]</f>
        <v>18043.163999999997</v>
      </c>
    </row>
    <row r="3931" spans="2:8" x14ac:dyDescent="0.25">
      <c r="B3931" s="33" t="s">
        <v>30</v>
      </c>
      <c r="C3931" s="36" t="str">
        <f ca="1">VLOOKUP(Tabla1[[#This Row],[Cuenta]],TABLAS!$C:$D,2,0)</f>
        <v>GESTIÓN</v>
      </c>
      <c r="D3931" s="33" t="s">
        <v>43</v>
      </c>
      <c r="E3931" s="39" t="str">
        <f ca="1">VLOOKUP(RANDBETWEEN(1,65),TABLAS!$B$4:$D$68,2,0)</f>
        <v>Sanciones Administra</v>
      </c>
      <c r="F3931" s="41">
        <f t="shared" ca="1" si="61"/>
        <v>22417</v>
      </c>
      <c r="G3931" s="41">
        <f ca="1">RANDBETWEEN(70,130)/100*Tabla1[[#This Row],[Valor Meta 2019]]</f>
        <v>21968.66</v>
      </c>
      <c r="H3931" s="40">
        <f ca="1">RANDBETWEEN(70,120)/100*Tabla1[[#This Row],[Valor Real 2019]]</f>
        <v>16256.8084</v>
      </c>
    </row>
    <row r="3932" spans="2:8" x14ac:dyDescent="0.25">
      <c r="B3932" s="33" t="s">
        <v>30</v>
      </c>
      <c r="C3932" s="36" t="str">
        <f ca="1">VLOOKUP(Tabla1[[#This Row],[Cuenta]],TABLAS!$C:$D,2,0)</f>
        <v>DEPRECIACIÓN, MAQ Y EQUIPOS</v>
      </c>
      <c r="D3932" s="33" t="s">
        <v>43</v>
      </c>
      <c r="E3932" s="39" t="str">
        <f ca="1">VLOOKUP(RANDBETWEEN(1,65),TABLAS!$B$4:$D$68,2,0)</f>
        <v>Deprec.Equipos diversos Costo</v>
      </c>
      <c r="F3932" s="41">
        <f t="shared" ca="1" si="61"/>
        <v>20647</v>
      </c>
      <c r="G3932" s="41">
        <f ca="1">RANDBETWEEN(70,130)/100*Tabla1[[#This Row],[Valor Meta 2019]]</f>
        <v>20853.47</v>
      </c>
      <c r="H3932" s="40">
        <f ca="1">RANDBETWEEN(70,120)/100*Tabla1[[#This Row],[Valor Real 2019]]</f>
        <v>16265.706600000001</v>
      </c>
    </row>
    <row r="3933" spans="2:8" x14ac:dyDescent="0.25">
      <c r="B3933" s="33" t="s">
        <v>30</v>
      </c>
      <c r="C3933" s="36" t="str">
        <f ca="1">VLOOKUP(Tabla1[[#This Row],[Cuenta]],TABLAS!$C:$D,2,0)</f>
        <v>DEPRECIACIÓN, MAQ Y EQUIPOS</v>
      </c>
      <c r="D3933" s="33" t="s">
        <v>43</v>
      </c>
      <c r="E3933" s="39" t="str">
        <f ca="1">VLOOKUP(RANDBETWEEN(1,65),TABLAS!$B$4:$D$68,2,0)</f>
        <v>Perdida medicion activos-MercaderÝa Difer.inventar</v>
      </c>
      <c r="F3933" s="41">
        <f t="shared" ca="1" si="61"/>
        <v>27228</v>
      </c>
      <c r="G3933" s="41">
        <f ca="1">RANDBETWEEN(70,130)/100*Tabla1[[#This Row],[Valor Meta 2019]]</f>
        <v>35396.400000000001</v>
      </c>
      <c r="H3933" s="40">
        <f ca="1">RANDBETWEEN(70,120)/100*Tabla1[[#This Row],[Valor Real 2019]]</f>
        <v>36812.256000000001</v>
      </c>
    </row>
    <row r="3934" spans="2:8" x14ac:dyDescent="0.25">
      <c r="B3934" s="33" t="s">
        <v>30</v>
      </c>
      <c r="C3934" s="36" t="str">
        <f ca="1">VLOOKUP(Tabla1[[#This Row],[Cuenta]],TABLAS!$C:$D,2,0)</f>
        <v>GESTIÓN</v>
      </c>
      <c r="D3934" s="33" t="s">
        <v>43</v>
      </c>
      <c r="E3934" s="39" t="str">
        <f ca="1">VLOOKUP(RANDBETWEEN(1,65),TABLAS!$B$4:$D$68,2,0)</f>
        <v>Suministros diversos</v>
      </c>
      <c r="F3934" s="41">
        <f t="shared" ca="1" si="61"/>
        <v>23788</v>
      </c>
      <c r="G3934" s="41">
        <f ca="1">RANDBETWEEN(70,130)/100*Tabla1[[#This Row],[Valor Meta 2019]]</f>
        <v>19744.039999999997</v>
      </c>
      <c r="H3934" s="40">
        <f ca="1">RANDBETWEEN(70,120)/100*Tabla1[[#This Row],[Valor Real 2019]]</f>
        <v>18559.397599999997</v>
      </c>
    </row>
    <row r="3935" spans="2:8" x14ac:dyDescent="0.25">
      <c r="B3935" s="33" t="s">
        <v>30</v>
      </c>
      <c r="C3935" s="36" t="str">
        <f ca="1">VLOOKUP(Tabla1[[#This Row],[Cuenta]],TABLAS!$C:$D,2,0)</f>
        <v>SERVICIOS DE TERCEROS</v>
      </c>
      <c r="D3935" s="33" t="s">
        <v>43</v>
      </c>
      <c r="E3935" s="39" t="str">
        <f ca="1">VLOOKUP(RANDBETWEEN(1,65),TABLAS!$B$4:$D$68,2,0)</f>
        <v>Limpieza</v>
      </c>
      <c r="F3935" s="41">
        <f t="shared" ca="1" si="61"/>
        <v>13285</v>
      </c>
      <c r="G3935" s="41">
        <f ca="1">RANDBETWEEN(70,130)/100*Tabla1[[#This Row],[Valor Meta 2019]]</f>
        <v>16340.55</v>
      </c>
      <c r="H3935" s="40">
        <f ca="1">RANDBETWEEN(70,120)/100*Tabla1[[#This Row],[Valor Real 2019]]</f>
        <v>15196.711499999999</v>
      </c>
    </row>
    <row r="3936" spans="2:8" x14ac:dyDescent="0.25">
      <c r="B3936" s="33" t="s">
        <v>30</v>
      </c>
      <c r="C3936" s="36" t="str">
        <f ca="1">VLOOKUP(Tabla1[[#This Row],[Cuenta]],TABLAS!$C:$D,2,0)</f>
        <v>SERVICIOS DE TERCEROS</v>
      </c>
      <c r="D3936" s="33" t="s">
        <v>43</v>
      </c>
      <c r="E3936" s="39" t="str">
        <f ca="1">VLOOKUP(RANDBETWEEN(1,65),TABLAS!$B$4:$D$68,2,0)</f>
        <v>Courier</v>
      </c>
      <c r="F3936" s="41">
        <f t="shared" ca="1" si="61"/>
        <v>10128</v>
      </c>
      <c r="G3936" s="41">
        <f ca="1">RANDBETWEEN(70,130)/100*Tabla1[[#This Row],[Valor Meta 2019]]</f>
        <v>12761.28</v>
      </c>
      <c r="H3936" s="40">
        <f ca="1">RANDBETWEEN(70,120)/100*Tabla1[[#This Row],[Valor Real 2019]]</f>
        <v>9315.7343999999994</v>
      </c>
    </row>
    <row r="3937" spans="2:8" x14ac:dyDescent="0.25">
      <c r="B3937" s="33" t="s">
        <v>30</v>
      </c>
      <c r="C3937" s="36" t="str">
        <f ca="1">VLOOKUP(Tabla1[[#This Row],[Cuenta]],TABLAS!$C:$D,2,0)</f>
        <v>PERSONAL</v>
      </c>
      <c r="D3937" s="33" t="s">
        <v>43</v>
      </c>
      <c r="E3937" s="39" t="str">
        <f ca="1">VLOOKUP(RANDBETWEEN(1,65),TABLAS!$B$4:$D$68,2,0)</f>
        <v>Gratificaciones Extraordinarias Empleados</v>
      </c>
      <c r="F3937" s="41">
        <f t="shared" ca="1" si="61"/>
        <v>14301</v>
      </c>
      <c r="G3937" s="41">
        <f ca="1">RANDBETWEEN(70,130)/100*Tabla1[[#This Row],[Valor Meta 2019]]</f>
        <v>10868.76</v>
      </c>
      <c r="H3937" s="40">
        <f ca="1">RANDBETWEEN(70,120)/100*Tabla1[[#This Row],[Valor Real 2019]]</f>
        <v>12716.449199999999</v>
      </c>
    </row>
    <row r="3938" spans="2:8" x14ac:dyDescent="0.25">
      <c r="B3938" s="33" t="s">
        <v>30</v>
      </c>
      <c r="C3938" s="36" t="str">
        <f ca="1">VLOOKUP(Tabla1[[#This Row],[Cuenta]],TABLAS!$C:$D,2,0)</f>
        <v>SERVICIOS DE TERCEROS</v>
      </c>
      <c r="D3938" s="33" t="s">
        <v>43</v>
      </c>
      <c r="E3938" s="39" t="str">
        <f ca="1">VLOOKUP(RANDBETWEEN(1,65),TABLAS!$B$4:$D$68,2,0)</f>
        <v>Estibas</v>
      </c>
      <c r="F3938" s="41">
        <f t="shared" ca="1" si="61"/>
        <v>25116</v>
      </c>
      <c r="G3938" s="41">
        <f ca="1">RANDBETWEEN(70,130)/100*Tabla1[[#This Row],[Valor Meta 2019]]</f>
        <v>30641.52</v>
      </c>
      <c r="H3938" s="40">
        <f ca="1">RANDBETWEEN(70,120)/100*Tabla1[[#This Row],[Valor Real 2019]]</f>
        <v>35544.163199999995</v>
      </c>
    </row>
    <row r="3939" spans="2:8" x14ac:dyDescent="0.25">
      <c r="B3939" s="33" t="s">
        <v>30</v>
      </c>
      <c r="C3939" s="36" t="str">
        <f ca="1">VLOOKUP(Tabla1[[#This Row],[Cuenta]],TABLAS!$C:$D,2,0)</f>
        <v>DEPRECIACIÓN, MAQ Y EQUIPOS</v>
      </c>
      <c r="D3939" s="33" t="s">
        <v>38</v>
      </c>
      <c r="E3939" s="39" t="str">
        <f ca="1">VLOOKUP(RANDBETWEEN(1,65),TABLAS!$B$4:$D$68,2,0)</f>
        <v>Depre.Equipos diversos leasing</v>
      </c>
      <c r="F3939" s="41">
        <f t="shared" ca="1" si="61"/>
        <v>15961</v>
      </c>
      <c r="G3939" s="41">
        <f ca="1">RANDBETWEEN(70,130)/100*Tabla1[[#This Row],[Valor Meta 2019]]</f>
        <v>16120.61</v>
      </c>
      <c r="H3939" s="40">
        <f ca="1">RANDBETWEEN(70,120)/100*Tabla1[[#This Row],[Valor Real 2019]]</f>
        <v>13541.312400000001</v>
      </c>
    </row>
    <row r="3940" spans="2:8" x14ac:dyDescent="0.25">
      <c r="B3940" s="33" t="s">
        <v>30</v>
      </c>
      <c r="C3940" s="36" t="str">
        <f ca="1">VLOOKUP(Tabla1[[#This Row],[Cuenta]],TABLAS!$C:$D,2,0)</f>
        <v>DEPRECIACIÓN, MAQ Y EQUIPOS</v>
      </c>
      <c r="D3940" s="33" t="s">
        <v>38</v>
      </c>
      <c r="E3940" s="39" t="str">
        <f ca="1">VLOOKUP(RANDBETWEEN(1,65),TABLAS!$B$4:$D$68,2,0)</f>
        <v>Deprec.Equipo de computo Costo</v>
      </c>
      <c r="F3940" s="41">
        <f t="shared" ca="1" si="61"/>
        <v>14807</v>
      </c>
      <c r="G3940" s="41">
        <f ca="1">RANDBETWEEN(70,130)/100*Tabla1[[#This Row],[Valor Meta 2019]]</f>
        <v>13326.300000000001</v>
      </c>
      <c r="H3940" s="40">
        <f ca="1">RANDBETWEEN(70,120)/100*Tabla1[[#This Row],[Valor Real 2019]]</f>
        <v>11060.829</v>
      </c>
    </row>
    <row r="3941" spans="2:8" x14ac:dyDescent="0.25">
      <c r="B3941" s="33" t="s">
        <v>30</v>
      </c>
      <c r="C3941" s="36" t="str">
        <f ca="1">VLOOKUP(Tabla1[[#This Row],[Cuenta]],TABLAS!$C:$D,2,0)</f>
        <v>PERSONAL</v>
      </c>
      <c r="D3941" s="33" t="s">
        <v>38</v>
      </c>
      <c r="E3941" s="39" t="str">
        <f ca="1">VLOOKUP(RANDBETWEEN(1,65),TABLAS!$B$4:$D$68,2,0)</f>
        <v>Uniformes</v>
      </c>
      <c r="F3941" s="41">
        <f t="shared" ca="1" si="61"/>
        <v>17396</v>
      </c>
      <c r="G3941" s="41">
        <f ca="1">RANDBETWEEN(70,130)/100*Tabla1[[#This Row],[Valor Meta 2019]]</f>
        <v>13047</v>
      </c>
      <c r="H3941" s="40">
        <f ca="1">RANDBETWEEN(70,120)/100*Tabla1[[#This Row],[Valor Real 2019]]</f>
        <v>12394.65</v>
      </c>
    </row>
    <row r="3942" spans="2:8" x14ac:dyDescent="0.25">
      <c r="B3942" s="33" t="s">
        <v>30</v>
      </c>
      <c r="C3942" s="36" t="str">
        <f ca="1">VLOOKUP(Tabla1[[#This Row],[Cuenta]],TABLAS!$C:$D,2,0)</f>
        <v>GESTIÓN</v>
      </c>
      <c r="D3942" s="33" t="s">
        <v>38</v>
      </c>
      <c r="E3942" s="39" t="str">
        <f ca="1">VLOOKUP(RANDBETWEEN(1,65),TABLAS!$B$4:$D$68,2,0)</f>
        <v>Sanciones Administra</v>
      </c>
      <c r="F3942" s="41">
        <f t="shared" ca="1" si="61"/>
        <v>29793</v>
      </c>
      <c r="G3942" s="41">
        <f ca="1">RANDBETWEEN(70,130)/100*Tabla1[[#This Row],[Valor Meta 2019]]</f>
        <v>22046.82</v>
      </c>
      <c r="H3942" s="40">
        <f ca="1">RANDBETWEEN(70,120)/100*Tabla1[[#This Row],[Valor Real 2019]]</f>
        <v>15873.7104</v>
      </c>
    </row>
    <row r="3943" spans="2:8" x14ac:dyDescent="0.25">
      <c r="B3943" s="33" t="s">
        <v>30</v>
      </c>
      <c r="C3943" s="36" t="str">
        <f ca="1">VLOOKUP(Tabla1[[#This Row],[Cuenta]],TABLAS!$C:$D,2,0)</f>
        <v>DEPRECIACIÓN, MAQ Y EQUIPOS</v>
      </c>
      <c r="D3943" s="33" t="s">
        <v>38</v>
      </c>
      <c r="E3943" s="39" t="str">
        <f ca="1">VLOOKUP(RANDBETWEEN(1,65),TABLAS!$B$4:$D$68,2,0)</f>
        <v>Deprec.Equipo de computo leasing</v>
      </c>
      <c r="F3943" s="41">
        <f t="shared" ca="1" si="61"/>
        <v>8742</v>
      </c>
      <c r="G3943" s="41">
        <f ca="1">RANDBETWEEN(70,130)/100*Tabla1[[#This Row],[Valor Meta 2019]]</f>
        <v>6294.24</v>
      </c>
      <c r="H3943" s="40">
        <f ca="1">RANDBETWEEN(70,120)/100*Tabla1[[#This Row],[Valor Real 2019]]</f>
        <v>7175.4335999999994</v>
      </c>
    </row>
    <row r="3944" spans="2:8" x14ac:dyDescent="0.25">
      <c r="B3944" s="33" t="s">
        <v>30</v>
      </c>
      <c r="C3944" s="36" t="str">
        <f ca="1">VLOOKUP(Tabla1[[#This Row],[Cuenta]],TABLAS!$C:$D,2,0)</f>
        <v>GESTIÓN</v>
      </c>
      <c r="D3944" s="33" t="s">
        <v>38</v>
      </c>
      <c r="E3944" s="39" t="str">
        <f ca="1">VLOOKUP(RANDBETWEEN(1,65),TABLAS!$B$4:$D$68,2,0)</f>
        <v>Seguros-vehiculos</v>
      </c>
      <c r="F3944" s="41">
        <f t="shared" ca="1" si="61"/>
        <v>12017</v>
      </c>
      <c r="G3944" s="41">
        <f ca="1">RANDBETWEEN(70,130)/100*Tabla1[[#This Row],[Valor Meta 2019]]</f>
        <v>13338.87</v>
      </c>
      <c r="H3944" s="40">
        <f ca="1">RANDBETWEEN(70,120)/100*Tabla1[[#This Row],[Valor Real 2019]]</f>
        <v>12004.983</v>
      </c>
    </row>
    <row r="3945" spans="2:8" x14ac:dyDescent="0.25">
      <c r="B3945" s="33" t="s">
        <v>30</v>
      </c>
      <c r="C3945" s="36" t="str">
        <f ca="1">VLOOKUP(Tabla1[[#This Row],[Cuenta]],TABLAS!$C:$D,2,0)</f>
        <v>GESTIÓN</v>
      </c>
      <c r="D3945" s="33" t="s">
        <v>39</v>
      </c>
      <c r="E3945" s="39" t="str">
        <f ca="1">VLOOKUP(RANDBETWEEN(1,65),TABLAS!$B$4:$D$68,2,0)</f>
        <v>comprobantes de pago</v>
      </c>
      <c r="F3945" s="41">
        <f t="shared" ca="1" si="61"/>
        <v>11028</v>
      </c>
      <c r="G3945" s="41">
        <f ca="1">RANDBETWEEN(70,130)/100*Tabla1[[#This Row],[Valor Meta 2019]]</f>
        <v>9373.7999999999993</v>
      </c>
      <c r="H3945" s="40">
        <f ca="1">RANDBETWEEN(70,120)/100*Tabla1[[#This Row],[Valor Real 2019]]</f>
        <v>6936.6119999999992</v>
      </c>
    </row>
    <row r="3946" spans="2:8" x14ac:dyDescent="0.25">
      <c r="B3946" s="33" t="s">
        <v>30</v>
      </c>
      <c r="C3946" s="36" t="str">
        <f ca="1">VLOOKUP(Tabla1[[#This Row],[Cuenta]],TABLAS!$C:$D,2,0)</f>
        <v>SERVICIOS DE TERCEROS</v>
      </c>
      <c r="D3946" s="33" t="s">
        <v>39</v>
      </c>
      <c r="E3946" s="39" t="str">
        <f ca="1">VLOOKUP(RANDBETWEEN(1,65),TABLAS!$B$4:$D$68,2,0)</f>
        <v>Reparaciones Vehiculos</v>
      </c>
      <c r="F3946" s="41">
        <f t="shared" ca="1" si="61"/>
        <v>28550</v>
      </c>
      <c r="G3946" s="41">
        <f ca="1">RANDBETWEEN(70,130)/100*Tabla1[[#This Row],[Valor Meta 2019]]</f>
        <v>29692</v>
      </c>
      <c r="H3946" s="40">
        <f ca="1">RANDBETWEEN(70,120)/100*Tabla1[[#This Row],[Valor Real 2019]]</f>
        <v>32661.200000000004</v>
      </c>
    </row>
    <row r="3947" spans="2:8" x14ac:dyDescent="0.25">
      <c r="B3947" s="33" t="s">
        <v>30</v>
      </c>
      <c r="C3947" s="36" t="str">
        <f ca="1">VLOOKUP(Tabla1[[#This Row],[Cuenta]],TABLAS!$C:$D,2,0)</f>
        <v>PERSONAL</v>
      </c>
      <c r="D3947" s="33" t="s">
        <v>39</v>
      </c>
      <c r="E3947" s="39" t="str">
        <f ca="1">VLOOKUP(RANDBETWEEN(1,65),TABLAS!$B$4:$D$68,2,0)</f>
        <v>Uniformes</v>
      </c>
      <c r="F3947" s="41">
        <f t="shared" ca="1" si="61"/>
        <v>27512</v>
      </c>
      <c r="G3947" s="41">
        <f ca="1">RANDBETWEEN(70,130)/100*Tabla1[[#This Row],[Valor Meta 2019]]</f>
        <v>33839.760000000002</v>
      </c>
      <c r="H3947" s="40">
        <f ca="1">RANDBETWEEN(70,120)/100*Tabla1[[#This Row],[Valor Real 2019]]</f>
        <v>34516.555200000003</v>
      </c>
    </row>
    <row r="3948" spans="2:8" x14ac:dyDescent="0.25">
      <c r="B3948" s="33" t="s">
        <v>30</v>
      </c>
      <c r="C3948" s="36" t="str">
        <f ca="1">VLOOKUP(Tabla1[[#This Row],[Cuenta]],TABLAS!$C:$D,2,0)</f>
        <v>PERSONAL</v>
      </c>
      <c r="D3948" s="33" t="s">
        <v>39</v>
      </c>
      <c r="E3948" s="39" t="str">
        <f ca="1">VLOOKUP(RANDBETWEEN(1,65),TABLAS!$B$4:$D$68,2,0)</f>
        <v>Seguro de vida</v>
      </c>
      <c r="F3948" s="41">
        <f t="shared" ca="1" si="61"/>
        <v>19817</v>
      </c>
      <c r="G3948" s="41">
        <f ca="1">RANDBETWEEN(70,130)/100*Tabla1[[#This Row],[Valor Meta 2019]]</f>
        <v>14268.24</v>
      </c>
      <c r="H3948" s="40">
        <f ca="1">RANDBETWEEN(70,120)/100*Tabla1[[#This Row],[Valor Real 2019]]</f>
        <v>13554.828</v>
      </c>
    </row>
    <row r="3949" spans="2:8" x14ac:dyDescent="0.25">
      <c r="B3949" s="33" t="s">
        <v>30</v>
      </c>
      <c r="C3949" s="36" t="str">
        <f ca="1">VLOOKUP(Tabla1[[#This Row],[Cuenta]],TABLAS!$C:$D,2,0)</f>
        <v>GESTIÓN</v>
      </c>
      <c r="D3949" s="33" t="s">
        <v>39</v>
      </c>
      <c r="E3949" s="39" t="str">
        <f ca="1">VLOOKUP(RANDBETWEEN(1,65),TABLAS!$B$4:$D$68,2,0)</f>
        <v>Costo neto enajenaci¾n</v>
      </c>
      <c r="F3949" s="41">
        <f t="shared" ca="1" si="61"/>
        <v>17073</v>
      </c>
      <c r="G3949" s="41">
        <f ca="1">RANDBETWEEN(70,130)/100*Tabla1[[#This Row],[Valor Meta 2019]]</f>
        <v>21170.52</v>
      </c>
      <c r="H3949" s="40">
        <f ca="1">RANDBETWEEN(70,120)/100*Tabla1[[#This Row],[Valor Real 2019]]</f>
        <v>21382.225200000001</v>
      </c>
    </row>
    <row r="3950" spans="2:8" x14ac:dyDescent="0.25">
      <c r="B3950" s="33" t="s">
        <v>30</v>
      </c>
      <c r="C3950" s="36" t="str">
        <f ca="1">VLOOKUP(Tabla1[[#This Row],[Cuenta]],TABLAS!$C:$D,2,0)</f>
        <v>SERVICIOS DE TERCEROS</v>
      </c>
      <c r="D3950" s="33" t="s">
        <v>39</v>
      </c>
      <c r="E3950" s="39" t="str">
        <f ca="1">VLOOKUP(RANDBETWEEN(1,65),TABLAS!$B$4:$D$68,2,0)</f>
        <v>Reparaciones Vehiculos</v>
      </c>
      <c r="F3950" s="41">
        <f t="shared" ca="1" si="61"/>
        <v>14750</v>
      </c>
      <c r="G3950" s="41">
        <f ca="1">RANDBETWEEN(70,130)/100*Tabla1[[#This Row],[Valor Meta 2019]]</f>
        <v>11505</v>
      </c>
      <c r="H3950" s="40">
        <f ca="1">RANDBETWEEN(70,120)/100*Tabla1[[#This Row],[Valor Real 2019]]</f>
        <v>10929.75</v>
      </c>
    </row>
    <row r="3951" spans="2:8" x14ac:dyDescent="0.25">
      <c r="B3951" s="33" t="s">
        <v>30</v>
      </c>
      <c r="C3951" s="36" t="str">
        <f ca="1">VLOOKUP(Tabla1[[#This Row],[Cuenta]],TABLAS!$C:$D,2,0)</f>
        <v>PERSONAL</v>
      </c>
      <c r="D3951" s="33" t="s">
        <v>39</v>
      </c>
      <c r="E3951" s="39" t="str">
        <f ca="1">VLOOKUP(RANDBETWEEN(1,65),TABLAS!$B$4:$D$68,2,0)</f>
        <v>Vacaciones</v>
      </c>
      <c r="F3951" s="41">
        <f t="shared" ca="1" si="61"/>
        <v>19961</v>
      </c>
      <c r="G3951" s="41">
        <f ca="1">RANDBETWEEN(70,130)/100*Tabla1[[#This Row],[Valor Meta 2019]]</f>
        <v>21557.88</v>
      </c>
      <c r="H3951" s="40">
        <f ca="1">RANDBETWEEN(70,120)/100*Tabla1[[#This Row],[Valor Real 2019]]</f>
        <v>24575.983199999999</v>
      </c>
    </row>
    <row r="3952" spans="2:8" x14ac:dyDescent="0.25">
      <c r="B3952" s="33" t="s">
        <v>30</v>
      </c>
      <c r="C3952" s="36" t="str">
        <f ca="1">VLOOKUP(Tabla1[[#This Row],[Cuenta]],TABLAS!$C:$D,2,0)</f>
        <v>SERVICIOS DE TERCEROS</v>
      </c>
      <c r="D3952" s="33" t="s">
        <v>39</v>
      </c>
      <c r="E3952" s="39" t="str">
        <f ca="1">VLOOKUP(RANDBETWEEN(1,65),TABLAS!$B$4:$D$68,2,0)</f>
        <v>Servicios p·blicos</v>
      </c>
      <c r="F3952" s="41">
        <f t="shared" ca="1" si="61"/>
        <v>10207</v>
      </c>
      <c r="G3952" s="41">
        <f ca="1">RANDBETWEEN(70,130)/100*Tabla1[[#This Row],[Valor Meta 2019]]</f>
        <v>12350.47</v>
      </c>
      <c r="H3952" s="40">
        <f ca="1">RANDBETWEEN(70,120)/100*Tabla1[[#This Row],[Valor Real 2019]]</f>
        <v>13832.526400000001</v>
      </c>
    </row>
    <row r="3953" spans="2:8" x14ac:dyDescent="0.25">
      <c r="B3953" s="33" t="s">
        <v>30</v>
      </c>
      <c r="C3953" s="36" t="str">
        <f ca="1">VLOOKUP(Tabla1[[#This Row],[Cuenta]],TABLAS!$C:$D,2,0)</f>
        <v>GESTIÓN</v>
      </c>
      <c r="D3953" s="33" t="s">
        <v>39</v>
      </c>
      <c r="E3953" s="39" t="str">
        <f ca="1">VLOOKUP(RANDBETWEEN(1,65),TABLAS!$B$4:$D$68,2,0)</f>
        <v>comprobantes de pago</v>
      </c>
      <c r="F3953" s="41">
        <f t="shared" ca="1" si="61"/>
        <v>26256</v>
      </c>
      <c r="G3953" s="41">
        <f ca="1">RANDBETWEEN(70,130)/100*Tabla1[[#This Row],[Valor Meta 2019]]</f>
        <v>32032.32</v>
      </c>
      <c r="H3953" s="40">
        <f ca="1">RANDBETWEEN(70,120)/100*Tabla1[[#This Row],[Valor Real 2019]]</f>
        <v>26266.502399999998</v>
      </c>
    </row>
    <row r="3954" spans="2:8" x14ac:dyDescent="0.25">
      <c r="B3954" s="33" t="s">
        <v>30</v>
      </c>
      <c r="C3954" s="36" t="str">
        <f ca="1">VLOOKUP(Tabla1[[#This Row],[Cuenta]],TABLAS!$C:$D,2,0)</f>
        <v>PERSONAL</v>
      </c>
      <c r="D3954" s="33" t="s">
        <v>39</v>
      </c>
      <c r="E3954" s="39" t="str">
        <f ca="1">VLOOKUP(RANDBETWEEN(1,65),TABLAS!$B$4:$D$68,2,0)</f>
        <v>SCTR-Seg complemntario trabajo de riesgo</v>
      </c>
      <c r="F3954" s="41">
        <f t="shared" ca="1" si="61"/>
        <v>18185</v>
      </c>
      <c r="G3954" s="41">
        <f ca="1">RANDBETWEEN(70,130)/100*Tabla1[[#This Row],[Valor Meta 2019]]</f>
        <v>19821.650000000001</v>
      </c>
      <c r="H3954" s="40">
        <f ca="1">RANDBETWEEN(70,120)/100*Tabla1[[#This Row],[Valor Real 2019]]</f>
        <v>21803.815000000002</v>
      </c>
    </row>
    <row r="3955" spans="2:8" x14ac:dyDescent="0.25">
      <c r="B3955" s="33" t="s">
        <v>30</v>
      </c>
      <c r="C3955" s="36" t="str">
        <f ca="1">VLOOKUP(Tabla1[[#This Row],[Cuenta]],TABLAS!$C:$D,2,0)</f>
        <v>PERSONAL</v>
      </c>
      <c r="D3955" s="33" t="s">
        <v>39</v>
      </c>
      <c r="E3955" s="39" t="str">
        <f ca="1">VLOOKUP(RANDBETWEEN(1,65),TABLAS!$B$4:$D$68,2,0)</f>
        <v>Seguro de vida</v>
      </c>
      <c r="F3955" s="41">
        <f t="shared" ca="1" si="61"/>
        <v>9591</v>
      </c>
      <c r="G3955" s="41">
        <f ca="1">RANDBETWEEN(70,130)/100*Tabla1[[#This Row],[Valor Meta 2019]]</f>
        <v>7480.9800000000005</v>
      </c>
      <c r="H3955" s="40">
        <f ca="1">RANDBETWEEN(70,120)/100*Tabla1[[#This Row],[Valor Real 2019]]</f>
        <v>7705.4094000000005</v>
      </c>
    </row>
    <row r="3956" spans="2:8" x14ac:dyDescent="0.25">
      <c r="B3956" s="33" t="s">
        <v>30</v>
      </c>
      <c r="C3956" s="36" t="str">
        <f ca="1">VLOOKUP(Tabla1[[#This Row],[Cuenta]],TABLAS!$C:$D,2,0)</f>
        <v>PERSONAL</v>
      </c>
      <c r="D3956" s="33" t="s">
        <v>39</v>
      </c>
      <c r="E3956" s="39" t="str">
        <f ca="1">VLOOKUP(RANDBETWEEN(1,65),TABLAS!$B$4:$D$68,2,0)</f>
        <v>Sueldos</v>
      </c>
      <c r="F3956" s="41">
        <f t="shared" ca="1" si="61"/>
        <v>16835</v>
      </c>
      <c r="G3956" s="41">
        <f ca="1">RANDBETWEEN(70,130)/100*Tabla1[[#This Row],[Valor Meta 2019]]</f>
        <v>13636.35</v>
      </c>
      <c r="H3956" s="40">
        <f ca="1">RANDBETWEEN(70,120)/100*Tabla1[[#This Row],[Valor Real 2019]]</f>
        <v>12136.351500000001</v>
      </c>
    </row>
    <row r="3957" spans="2:8" x14ac:dyDescent="0.25">
      <c r="B3957" s="33" t="s">
        <v>30</v>
      </c>
      <c r="C3957" s="36" t="str">
        <f ca="1">VLOOKUP(Tabla1[[#This Row],[Cuenta]],TABLAS!$C:$D,2,0)</f>
        <v>PERSONAL</v>
      </c>
      <c r="D3957" s="33" t="s">
        <v>39</v>
      </c>
      <c r="E3957" s="39" t="str">
        <f ca="1">VLOOKUP(RANDBETWEEN(1,65),TABLAS!$B$4:$D$68,2,0)</f>
        <v>Seguro de vida</v>
      </c>
      <c r="F3957" s="41">
        <f t="shared" ca="1" si="61"/>
        <v>16300</v>
      </c>
      <c r="G3957" s="41">
        <f ca="1">RANDBETWEEN(70,130)/100*Tabla1[[#This Row],[Valor Meta 2019]]</f>
        <v>14670</v>
      </c>
      <c r="H3957" s="40">
        <f ca="1">RANDBETWEEN(70,120)/100*Tabla1[[#This Row],[Valor Real 2019]]</f>
        <v>13203</v>
      </c>
    </row>
    <row r="3958" spans="2:8" x14ac:dyDescent="0.25">
      <c r="B3958" s="33" t="s">
        <v>30</v>
      </c>
      <c r="C3958" s="36" t="str">
        <f ca="1">VLOOKUP(Tabla1[[#This Row],[Cuenta]],TABLAS!$C:$D,2,0)</f>
        <v>SERVICIOS DE TERCEROS</v>
      </c>
      <c r="D3958" s="33" t="s">
        <v>39</v>
      </c>
      <c r="E3958" s="39" t="str">
        <f ca="1">VLOOKUP(RANDBETWEEN(1,65),TABLAS!$B$4:$D$68,2,0)</f>
        <v>Reparaciones Vehiculos</v>
      </c>
      <c r="F3958" s="41">
        <f t="shared" ca="1" si="61"/>
        <v>22617</v>
      </c>
      <c r="G3958" s="41">
        <f ca="1">RANDBETWEEN(70,130)/100*Tabla1[[#This Row],[Valor Meta 2019]]</f>
        <v>19902.96</v>
      </c>
      <c r="H3958" s="40">
        <f ca="1">RANDBETWEEN(70,120)/100*Tabla1[[#This Row],[Valor Real 2019]]</f>
        <v>20500.0488</v>
      </c>
    </row>
    <row r="3959" spans="2:8" x14ac:dyDescent="0.25">
      <c r="B3959" s="33" t="s">
        <v>30</v>
      </c>
      <c r="C3959" s="36" t="str">
        <f ca="1">VLOOKUP(Tabla1[[#This Row],[Cuenta]],TABLAS!$C:$D,2,0)</f>
        <v>DEPRECIACIÓN, MAQ Y EQUIPOS</v>
      </c>
      <c r="D3959" s="33" t="s">
        <v>40</v>
      </c>
      <c r="E3959" s="39" t="str">
        <f ca="1">VLOOKUP(RANDBETWEEN(1,65),TABLAS!$B$4:$D$68,2,0)</f>
        <v>Deprec.Equipo de computo Costo</v>
      </c>
      <c r="F3959" s="41">
        <f t="shared" ca="1" si="61"/>
        <v>11883</v>
      </c>
      <c r="G3959" s="41">
        <f ca="1">RANDBETWEEN(70,130)/100*Tabla1[[#This Row],[Valor Meta 2019]]</f>
        <v>15447.9</v>
      </c>
      <c r="H3959" s="40">
        <f ca="1">RANDBETWEEN(70,120)/100*Tabla1[[#This Row],[Valor Real 2019]]</f>
        <v>13130.715</v>
      </c>
    </row>
    <row r="3960" spans="2:8" x14ac:dyDescent="0.25">
      <c r="B3960" s="33" t="s">
        <v>30</v>
      </c>
      <c r="C3960" s="36" t="str">
        <f ca="1">VLOOKUP(Tabla1[[#This Row],[Cuenta]],TABLAS!$C:$D,2,0)</f>
        <v>PERSONAL</v>
      </c>
      <c r="D3960" s="33" t="s">
        <v>40</v>
      </c>
      <c r="E3960" s="39" t="str">
        <f ca="1">VLOOKUP(RANDBETWEEN(1,65),TABLAS!$B$4:$D$68,2,0)</f>
        <v>Indemnizacion Despido Arbitrario</v>
      </c>
      <c r="F3960" s="41">
        <f t="shared" ca="1" si="61"/>
        <v>22564</v>
      </c>
      <c r="G3960" s="41">
        <f ca="1">RANDBETWEEN(70,130)/100*Tabla1[[#This Row],[Valor Meta 2019]]</f>
        <v>20081.96</v>
      </c>
      <c r="H3960" s="40">
        <f ca="1">RANDBETWEEN(70,120)/100*Tabla1[[#This Row],[Valor Real 2019]]</f>
        <v>16868.846399999999</v>
      </c>
    </row>
    <row r="3961" spans="2:8" x14ac:dyDescent="0.25">
      <c r="B3961" s="33" t="s">
        <v>30</v>
      </c>
      <c r="C3961" s="36" t="str">
        <f ca="1">VLOOKUP(Tabla1[[#This Row],[Cuenta]],TABLAS!$C:$D,2,0)</f>
        <v>SERVICIOS DE TERCEROS</v>
      </c>
      <c r="D3961" s="33" t="s">
        <v>40</v>
      </c>
      <c r="E3961" s="39" t="str">
        <f ca="1">VLOOKUP(RANDBETWEEN(1,65),TABLAS!$B$4:$D$68,2,0)</f>
        <v>Gtos.reclamos de clientes</v>
      </c>
      <c r="F3961" s="41">
        <f t="shared" ca="1" si="61"/>
        <v>24240</v>
      </c>
      <c r="G3961" s="41">
        <f ca="1">RANDBETWEEN(70,130)/100*Tabla1[[#This Row],[Valor Meta 2019]]</f>
        <v>28360.799999999999</v>
      </c>
      <c r="H3961" s="40">
        <f ca="1">RANDBETWEEN(70,120)/100*Tabla1[[#This Row],[Valor Real 2019]]</f>
        <v>31480.488000000001</v>
      </c>
    </row>
    <row r="3962" spans="2:8" x14ac:dyDescent="0.25">
      <c r="B3962" s="33" t="s">
        <v>30</v>
      </c>
      <c r="C3962" s="36" t="str">
        <f ca="1">VLOOKUP(Tabla1[[#This Row],[Cuenta]],TABLAS!$C:$D,2,0)</f>
        <v>DEPRECIACIÓN, MAQ Y EQUIPOS</v>
      </c>
      <c r="D3962" s="33" t="s">
        <v>40</v>
      </c>
      <c r="E3962" s="39" t="str">
        <f ca="1">VLOOKUP(RANDBETWEEN(1,65),TABLAS!$B$4:$D$68,2,0)</f>
        <v>Dperec.Muebles y enseres Costo</v>
      </c>
      <c r="F3962" s="41">
        <f t="shared" ca="1" si="61"/>
        <v>11553</v>
      </c>
      <c r="G3962" s="41">
        <f ca="1">RANDBETWEEN(70,130)/100*Tabla1[[#This Row],[Valor Meta 2019]]</f>
        <v>12246.18</v>
      </c>
      <c r="H3962" s="40">
        <f ca="1">RANDBETWEEN(70,120)/100*Tabla1[[#This Row],[Valor Real 2019]]</f>
        <v>10531.7148</v>
      </c>
    </row>
    <row r="3963" spans="2:8" x14ac:dyDescent="0.25">
      <c r="B3963" s="33" t="s">
        <v>30</v>
      </c>
      <c r="C3963" s="36" t="str">
        <f ca="1">VLOOKUP(Tabla1[[#This Row],[Cuenta]],TABLAS!$C:$D,2,0)</f>
        <v>GESTIÓN</v>
      </c>
      <c r="D3963" s="33" t="s">
        <v>40</v>
      </c>
      <c r="E3963" s="39" t="str">
        <f ca="1">VLOOKUP(RANDBETWEEN(1,65),TABLAS!$B$4:$D$68,2,0)</f>
        <v>Seguros-vehiculos</v>
      </c>
      <c r="F3963" s="41">
        <f t="shared" ca="1" si="61"/>
        <v>21102</v>
      </c>
      <c r="G3963" s="41">
        <f ca="1">RANDBETWEEN(70,130)/100*Tabla1[[#This Row],[Valor Meta 2019]]</f>
        <v>16248.54</v>
      </c>
      <c r="H3963" s="40">
        <f ca="1">RANDBETWEEN(70,120)/100*Tabla1[[#This Row],[Valor Real 2019]]</f>
        <v>18523.335599999999</v>
      </c>
    </row>
    <row r="3964" spans="2:8" x14ac:dyDescent="0.25">
      <c r="B3964" s="33" t="s">
        <v>30</v>
      </c>
      <c r="C3964" s="36" t="str">
        <f ca="1">VLOOKUP(Tabla1[[#This Row],[Cuenta]],TABLAS!$C:$D,2,0)</f>
        <v>SERVICIOS DE TERCEROS</v>
      </c>
      <c r="D3964" s="33" t="s">
        <v>40</v>
      </c>
      <c r="E3964" s="39" t="str">
        <f ca="1">VLOOKUP(RANDBETWEEN(1,65),TABLAS!$B$4:$D$68,2,0)</f>
        <v>Servicio de personal (service)</v>
      </c>
      <c r="F3964" s="41">
        <f t="shared" ca="1" si="61"/>
        <v>21315</v>
      </c>
      <c r="G3964" s="41">
        <f ca="1">RANDBETWEEN(70,130)/100*Tabla1[[#This Row],[Valor Meta 2019]]</f>
        <v>22593.9</v>
      </c>
      <c r="H3964" s="40">
        <f ca="1">RANDBETWEEN(70,120)/100*Tabla1[[#This Row],[Valor Real 2019]]</f>
        <v>21916.083000000002</v>
      </c>
    </row>
    <row r="3965" spans="2:8" x14ac:dyDescent="0.25">
      <c r="B3965" s="33" t="s">
        <v>30</v>
      </c>
      <c r="C3965" s="36" t="str">
        <f ca="1">VLOOKUP(Tabla1[[#This Row],[Cuenta]],TABLAS!$C:$D,2,0)</f>
        <v>GESTIÓN</v>
      </c>
      <c r="D3965" s="33" t="s">
        <v>40</v>
      </c>
      <c r="E3965" s="39" t="str">
        <f ca="1">VLOOKUP(RANDBETWEEN(1,65),TABLAS!$B$4:$D$68,2,0)</f>
        <v>Suministros diversos</v>
      </c>
      <c r="F3965" s="41">
        <f t="shared" ca="1" si="61"/>
        <v>8239</v>
      </c>
      <c r="G3965" s="41">
        <f ca="1">RANDBETWEEN(70,130)/100*Tabla1[[#This Row],[Valor Meta 2019]]</f>
        <v>7662.27</v>
      </c>
      <c r="H3965" s="40">
        <f ca="1">RANDBETWEEN(70,120)/100*Tabla1[[#This Row],[Valor Real 2019]]</f>
        <v>7049.2884000000004</v>
      </c>
    </row>
    <row r="3966" spans="2:8" x14ac:dyDescent="0.25">
      <c r="B3966" s="33" t="s">
        <v>30</v>
      </c>
      <c r="C3966" s="36" t="str">
        <f ca="1">VLOOKUP(Tabla1[[#This Row],[Cuenta]],TABLAS!$C:$D,2,0)</f>
        <v>DEPRECIACIÓN, MAQ Y EQUIPOS</v>
      </c>
      <c r="D3966" s="33" t="s">
        <v>40</v>
      </c>
      <c r="E3966" s="39" t="str">
        <f ca="1">VLOOKUP(RANDBETWEEN(1,65),TABLAS!$B$4:$D$68,2,0)</f>
        <v>Perdida medicion activos-MercaderÝa Difer.inventar</v>
      </c>
      <c r="F3966" s="41">
        <f t="shared" ca="1" si="61"/>
        <v>15195</v>
      </c>
      <c r="G3966" s="41">
        <f ca="1">RANDBETWEEN(70,130)/100*Tabla1[[#This Row],[Valor Meta 2019]]</f>
        <v>11244.3</v>
      </c>
      <c r="H3966" s="40">
        <f ca="1">RANDBETWEEN(70,120)/100*Tabla1[[#This Row],[Valor Real 2019]]</f>
        <v>8658.110999999999</v>
      </c>
    </row>
    <row r="3967" spans="2:8" x14ac:dyDescent="0.25">
      <c r="B3967" s="33" t="s">
        <v>30</v>
      </c>
      <c r="C3967" s="36" t="str">
        <f ca="1">VLOOKUP(Tabla1[[#This Row],[Cuenta]],TABLAS!$C:$D,2,0)</f>
        <v>SERVICIOS DE TERCEROS</v>
      </c>
      <c r="D3967" s="33" t="s">
        <v>41</v>
      </c>
      <c r="E3967" s="39" t="str">
        <f ca="1">VLOOKUP(RANDBETWEEN(1,65),TABLAS!$B$4:$D$68,2,0)</f>
        <v>Consultorias</v>
      </c>
      <c r="F3967" s="41">
        <f t="shared" ca="1" si="61"/>
        <v>19285</v>
      </c>
      <c r="G3967" s="41">
        <f ca="1">RANDBETWEEN(70,130)/100*Tabla1[[#This Row],[Valor Meta 2019]]</f>
        <v>19863.55</v>
      </c>
      <c r="H3967" s="40">
        <f ca="1">RANDBETWEEN(70,120)/100*Tabla1[[#This Row],[Valor Real 2019]]</f>
        <v>16685.381999999998</v>
      </c>
    </row>
    <row r="3968" spans="2:8" x14ac:dyDescent="0.25">
      <c r="B3968" s="33" t="s">
        <v>30</v>
      </c>
      <c r="C3968" s="36" t="str">
        <f ca="1">VLOOKUP(Tabla1[[#This Row],[Cuenta]],TABLAS!$C:$D,2,0)</f>
        <v>GESTIÓN</v>
      </c>
      <c r="D3968" s="33" t="s">
        <v>41</v>
      </c>
      <c r="E3968" s="39" t="str">
        <f ca="1">VLOOKUP(RANDBETWEEN(1,65),TABLAS!$B$4:$D$68,2,0)</f>
        <v>Otros-Gastos Reparables</v>
      </c>
      <c r="F3968" s="41">
        <f t="shared" ca="1" si="61"/>
        <v>21825</v>
      </c>
      <c r="G3968" s="41">
        <f ca="1">RANDBETWEEN(70,130)/100*Tabla1[[#This Row],[Valor Meta 2019]]</f>
        <v>20952</v>
      </c>
      <c r="H3968" s="40">
        <f ca="1">RANDBETWEEN(70,120)/100*Tabla1[[#This Row],[Valor Real 2019]]</f>
        <v>22418.640000000003</v>
      </c>
    </row>
    <row r="3969" spans="2:8" x14ac:dyDescent="0.25">
      <c r="B3969" s="33" t="s">
        <v>30</v>
      </c>
      <c r="C3969" s="36" t="str">
        <f ca="1">VLOOKUP(Tabla1[[#This Row],[Cuenta]],TABLAS!$C:$D,2,0)</f>
        <v>SERVICIOS DE TERCEROS</v>
      </c>
      <c r="D3969" s="33" t="s">
        <v>41</v>
      </c>
      <c r="E3969" s="39" t="str">
        <f ca="1">VLOOKUP(RANDBETWEEN(1,65),TABLAS!$B$4:$D$68,2,0)</f>
        <v>Servicio de personal (service)</v>
      </c>
      <c r="F3969" s="41">
        <f t="shared" ca="1" si="61"/>
        <v>21303</v>
      </c>
      <c r="G3969" s="41">
        <f ca="1">RANDBETWEEN(70,130)/100*Tabla1[[#This Row],[Valor Meta 2019]]</f>
        <v>25137.539999999997</v>
      </c>
      <c r="H3969" s="40">
        <f ca="1">RANDBETWEEN(70,120)/100*Tabla1[[#This Row],[Valor Real 2019]]</f>
        <v>23880.662999999997</v>
      </c>
    </row>
    <row r="3970" spans="2:8" x14ac:dyDescent="0.25">
      <c r="B3970" s="33" t="s">
        <v>30</v>
      </c>
      <c r="C3970" s="36" t="str">
        <f ca="1">VLOOKUP(Tabla1[[#This Row],[Cuenta]],TABLAS!$C:$D,2,0)</f>
        <v>PERSONAL</v>
      </c>
      <c r="D3970" s="33" t="s">
        <v>41</v>
      </c>
      <c r="E3970" s="39" t="str">
        <f ca="1">VLOOKUP(RANDBETWEEN(1,65),TABLAS!$B$4:$D$68,2,0)</f>
        <v>Participacion de utilidades</v>
      </c>
      <c r="F3970" s="41">
        <f t="shared" ca="1" si="61"/>
        <v>11274</v>
      </c>
      <c r="G3970" s="41">
        <f ca="1">RANDBETWEEN(70,130)/100*Tabla1[[#This Row],[Valor Meta 2019]]</f>
        <v>9470.16</v>
      </c>
      <c r="H3970" s="40">
        <f ca="1">RANDBETWEEN(70,120)/100*Tabla1[[#This Row],[Valor Real 2019]]</f>
        <v>10890.683999999999</v>
      </c>
    </row>
    <row r="3971" spans="2:8" x14ac:dyDescent="0.25">
      <c r="B3971" s="33" t="s">
        <v>30</v>
      </c>
      <c r="C3971" s="36" t="str">
        <f ca="1">VLOOKUP(Tabla1[[#This Row],[Cuenta]],TABLAS!$C:$D,2,0)</f>
        <v>PERSONAL</v>
      </c>
      <c r="D3971" s="33" t="s">
        <v>41</v>
      </c>
      <c r="E3971" s="39" t="str">
        <f ca="1">VLOOKUP(RANDBETWEEN(1,65),TABLAS!$B$4:$D$68,2,0)</f>
        <v>Uniformes</v>
      </c>
      <c r="F3971" s="41">
        <f t="shared" ca="1" si="61"/>
        <v>29846</v>
      </c>
      <c r="G3971" s="41">
        <f ca="1">RANDBETWEEN(70,130)/100*Tabla1[[#This Row],[Valor Meta 2019]]</f>
        <v>23876.800000000003</v>
      </c>
      <c r="H3971" s="40">
        <f ca="1">RANDBETWEEN(70,120)/100*Tabla1[[#This Row],[Valor Real 2019]]</f>
        <v>27219.552</v>
      </c>
    </row>
    <row r="3972" spans="2:8" x14ac:dyDescent="0.25">
      <c r="B3972" s="33" t="s">
        <v>30</v>
      </c>
      <c r="C3972" s="36" t="str">
        <f ca="1">VLOOKUP(Tabla1[[#This Row],[Cuenta]],TABLAS!$C:$D,2,0)</f>
        <v>PERSONAL</v>
      </c>
      <c r="D3972" s="33" t="s">
        <v>41</v>
      </c>
      <c r="E3972" s="39" t="str">
        <f ca="1">VLOOKUP(RANDBETWEEN(1,65),TABLAS!$B$4:$D$68,2,0)</f>
        <v>Uniformes</v>
      </c>
      <c r="F3972" s="41">
        <f t="shared" ca="1" si="61"/>
        <v>15585</v>
      </c>
      <c r="G3972" s="41">
        <f ca="1">RANDBETWEEN(70,130)/100*Tabla1[[#This Row],[Valor Meta 2019]]</f>
        <v>16675.95</v>
      </c>
      <c r="H3972" s="40">
        <f ca="1">RANDBETWEEN(70,120)/100*Tabla1[[#This Row],[Valor Real 2019]]</f>
        <v>16175.6715</v>
      </c>
    </row>
    <row r="3973" spans="2:8" x14ac:dyDescent="0.25">
      <c r="B3973" s="33" t="s">
        <v>30</v>
      </c>
      <c r="C3973" s="36" t="str">
        <f ca="1">VLOOKUP(Tabla1[[#This Row],[Cuenta]],TABLAS!$C:$D,2,0)</f>
        <v>GESTIÓN</v>
      </c>
      <c r="D3973" s="33" t="s">
        <v>42</v>
      </c>
      <c r="E3973" s="39" t="str">
        <f ca="1">VLOOKUP(RANDBETWEEN(1,65),TABLAS!$B$4:$D$68,2,0)</f>
        <v>Seguros-Responsabilidad civil</v>
      </c>
      <c r="F3973" s="41">
        <f t="shared" ca="1" si="61"/>
        <v>26475</v>
      </c>
      <c r="G3973" s="41">
        <f ca="1">RANDBETWEEN(70,130)/100*Tabla1[[#This Row],[Valor Meta 2019]]</f>
        <v>28063.5</v>
      </c>
      <c r="H3973" s="40">
        <f ca="1">RANDBETWEEN(70,120)/100*Tabla1[[#This Row],[Valor Real 2019]]</f>
        <v>22450.800000000003</v>
      </c>
    </row>
    <row r="3974" spans="2:8" x14ac:dyDescent="0.25">
      <c r="B3974" s="33" t="s">
        <v>30</v>
      </c>
      <c r="C3974" s="36" t="str">
        <f ca="1">VLOOKUP(Tabla1[[#This Row],[Cuenta]],TABLAS!$C:$D,2,0)</f>
        <v>DEPRECIACIÓN, MAQ Y EQUIPOS</v>
      </c>
      <c r="D3974" s="33" t="s">
        <v>42</v>
      </c>
      <c r="E3974" s="39" t="str">
        <f ca="1">VLOOKUP(RANDBETWEEN(1,65),TABLAS!$B$4:$D$68,2,0)</f>
        <v>Deprec.Maquinarias leasing</v>
      </c>
      <c r="F3974" s="41">
        <f t="shared" ref="F3974:F4037" ca="1" si="62">RANDBETWEEN(8000,30000)</f>
        <v>19915</v>
      </c>
      <c r="G3974" s="41">
        <f ca="1">RANDBETWEEN(70,130)/100*Tabla1[[#This Row],[Valor Meta 2019]]</f>
        <v>21508.2</v>
      </c>
      <c r="H3974" s="40">
        <f ca="1">RANDBETWEEN(70,120)/100*Tabla1[[#This Row],[Valor Real 2019]]</f>
        <v>24734.43</v>
      </c>
    </row>
    <row r="3975" spans="2:8" x14ac:dyDescent="0.25">
      <c r="B3975" s="33" t="s">
        <v>30</v>
      </c>
      <c r="C3975" s="36" t="str">
        <f ca="1">VLOOKUP(Tabla1[[#This Row],[Cuenta]],TABLAS!$C:$D,2,0)</f>
        <v>DEPRECIACIÓN, MAQ Y EQUIPOS</v>
      </c>
      <c r="D3975" s="33" t="s">
        <v>42</v>
      </c>
      <c r="E3975" s="39" t="str">
        <f ca="1">VLOOKUP(RANDBETWEEN(1,65),TABLAS!$B$4:$D$68,2,0)</f>
        <v>Deprec.Edificaciones Costo</v>
      </c>
      <c r="F3975" s="41">
        <f t="shared" ca="1" si="62"/>
        <v>21629</v>
      </c>
      <c r="G3975" s="41">
        <f ca="1">RANDBETWEEN(70,130)/100*Tabla1[[#This Row],[Valor Meta 2019]]</f>
        <v>16438.04</v>
      </c>
      <c r="H3975" s="40">
        <f ca="1">RANDBETWEEN(70,120)/100*Tabla1[[#This Row],[Valor Real 2019]]</f>
        <v>11835.388800000001</v>
      </c>
    </row>
    <row r="3976" spans="2:8" x14ac:dyDescent="0.25">
      <c r="B3976" s="33" t="s">
        <v>30</v>
      </c>
      <c r="C3976" s="36" t="str">
        <f ca="1">VLOOKUP(Tabla1[[#This Row],[Cuenta]],TABLAS!$C:$D,2,0)</f>
        <v>SERVICIOS DE TERCEROS</v>
      </c>
      <c r="D3976" s="33" t="s">
        <v>42</v>
      </c>
      <c r="E3976" s="39" t="str">
        <f ca="1">VLOOKUP(RANDBETWEEN(1,65),TABLAS!$B$4:$D$68,2,0)</f>
        <v>Selección Y Eval. Pe</v>
      </c>
      <c r="F3976" s="41">
        <f t="shared" ca="1" si="62"/>
        <v>14184</v>
      </c>
      <c r="G3976" s="41">
        <f ca="1">RANDBETWEEN(70,130)/100*Tabla1[[#This Row],[Valor Meta 2019]]</f>
        <v>17730</v>
      </c>
      <c r="H3976" s="40">
        <f ca="1">RANDBETWEEN(70,120)/100*Tabla1[[#This Row],[Valor Real 2019]]</f>
        <v>14538.599999999999</v>
      </c>
    </row>
    <row r="3977" spans="2:8" x14ac:dyDescent="0.25">
      <c r="B3977" s="33" t="s">
        <v>30</v>
      </c>
      <c r="C3977" s="36" t="str">
        <f ca="1">VLOOKUP(Tabla1[[#This Row],[Cuenta]],TABLAS!$C:$D,2,0)</f>
        <v>SERVICIOS DE TERCEROS</v>
      </c>
      <c r="D3977" s="33" t="s">
        <v>42</v>
      </c>
      <c r="E3977" s="39" t="str">
        <f ca="1">VLOOKUP(RANDBETWEEN(1,65),TABLAS!$B$4:$D$68,2,0)</f>
        <v>Flete a Provincia</v>
      </c>
      <c r="F3977" s="41">
        <f t="shared" ca="1" si="62"/>
        <v>25544</v>
      </c>
      <c r="G3977" s="41">
        <f ca="1">RANDBETWEEN(70,130)/100*Tabla1[[#This Row],[Valor Meta 2019]]</f>
        <v>21712.399999999998</v>
      </c>
      <c r="H3977" s="40">
        <f ca="1">RANDBETWEEN(70,120)/100*Tabla1[[#This Row],[Valor Real 2019]]</f>
        <v>23232.268</v>
      </c>
    </row>
    <row r="3978" spans="2:8" x14ac:dyDescent="0.25">
      <c r="B3978" s="33" t="s">
        <v>30</v>
      </c>
      <c r="C3978" s="36" t="str">
        <f ca="1">VLOOKUP(Tabla1[[#This Row],[Cuenta]],TABLAS!$C:$D,2,0)</f>
        <v>DEPRECIACIÓN, MAQ Y EQUIPOS</v>
      </c>
      <c r="D3978" s="33" t="s">
        <v>42</v>
      </c>
      <c r="E3978" s="39" t="str">
        <f ca="1">VLOOKUP(RANDBETWEEN(1,65),TABLAS!$B$4:$D$68,2,0)</f>
        <v>Deprec. Edificaciones leasing</v>
      </c>
      <c r="F3978" s="41">
        <f t="shared" ca="1" si="62"/>
        <v>10620</v>
      </c>
      <c r="G3978" s="41">
        <f ca="1">RANDBETWEEN(70,130)/100*Tabla1[[#This Row],[Valor Meta 2019]]</f>
        <v>12637.8</v>
      </c>
      <c r="H3978" s="40">
        <f ca="1">RANDBETWEEN(70,120)/100*Tabla1[[#This Row],[Valor Real 2019]]</f>
        <v>10110.24</v>
      </c>
    </row>
    <row r="3979" spans="2:8" x14ac:dyDescent="0.25">
      <c r="B3979" s="33" t="s">
        <v>30</v>
      </c>
      <c r="C3979" s="36" t="str">
        <f ca="1">VLOOKUP(Tabla1[[#This Row],[Cuenta]],TABLAS!$C:$D,2,0)</f>
        <v>PERSONAL</v>
      </c>
      <c r="D3979" s="33" t="s">
        <v>42</v>
      </c>
      <c r="E3979" s="39" t="str">
        <f ca="1">VLOOKUP(RANDBETWEEN(1,65),TABLAS!$B$4:$D$68,2,0)</f>
        <v>Atenciones y obsequios al personal</v>
      </c>
      <c r="F3979" s="41">
        <f t="shared" ca="1" si="62"/>
        <v>29323</v>
      </c>
      <c r="G3979" s="41">
        <f ca="1">RANDBETWEEN(70,130)/100*Tabla1[[#This Row],[Valor Meta 2019]]</f>
        <v>35480.83</v>
      </c>
      <c r="H3979" s="40">
        <f ca="1">RANDBETWEEN(70,120)/100*Tabla1[[#This Row],[Valor Real 2019]]</f>
        <v>41512.571100000001</v>
      </c>
    </row>
    <row r="3980" spans="2:8" x14ac:dyDescent="0.25">
      <c r="B3980" s="33" t="s">
        <v>30</v>
      </c>
      <c r="C3980" s="36" t="str">
        <f ca="1">VLOOKUP(Tabla1[[#This Row],[Cuenta]],TABLAS!$C:$D,2,0)</f>
        <v>GESTIÓN</v>
      </c>
      <c r="D3980" s="33" t="s">
        <v>42</v>
      </c>
      <c r="E3980" s="39" t="str">
        <f ca="1">VLOOKUP(RANDBETWEEN(1,65),TABLAS!$B$4:$D$68,2,0)</f>
        <v>Combustible</v>
      </c>
      <c r="F3980" s="41">
        <f t="shared" ca="1" si="62"/>
        <v>17072</v>
      </c>
      <c r="G3980" s="41">
        <f ca="1">RANDBETWEEN(70,130)/100*Tabla1[[#This Row],[Valor Meta 2019]]</f>
        <v>15023.36</v>
      </c>
      <c r="H3980" s="40">
        <f ca="1">RANDBETWEEN(70,120)/100*Tabla1[[#This Row],[Valor Real 2019]]</f>
        <v>10967.052799999999</v>
      </c>
    </row>
    <row r="3981" spans="2:8" x14ac:dyDescent="0.25">
      <c r="B3981" s="33" t="s">
        <v>30</v>
      </c>
      <c r="C3981" s="36" t="str">
        <f ca="1">VLOOKUP(Tabla1[[#This Row],[Cuenta]],TABLAS!$C:$D,2,0)</f>
        <v>PERSONAL</v>
      </c>
      <c r="D3981" s="33" t="s">
        <v>42</v>
      </c>
      <c r="E3981" s="39" t="str">
        <f ca="1">VLOOKUP(RANDBETWEEN(1,65),TABLAS!$B$4:$D$68,2,0)</f>
        <v>SCTR-Seg complemntario trabajo de riesgo</v>
      </c>
      <c r="F3981" s="41">
        <f t="shared" ca="1" si="62"/>
        <v>15440</v>
      </c>
      <c r="G3981" s="41">
        <f ca="1">RANDBETWEEN(70,130)/100*Tabla1[[#This Row],[Valor Meta 2019]]</f>
        <v>12969.6</v>
      </c>
      <c r="H3981" s="40">
        <f ca="1">RANDBETWEEN(70,120)/100*Tabla1[[#This Row],[Valor Real 2019]]</f>
        <v>10505.376</v>
      </c>
    </row>
    <row r="3982" spans="2:8" x14ac:dyDescent="0.25">
      <c r="B3982" s="33" t="s">
        <v>30</v>
      </c>
      <c r="C3982" s="36" t="str">
        <f ca="1">VLOOKUP(Tabla1[[#This Row],[Cuenta]],TABLAS!$C:$D,2,0)</f>
        <v>PERSONAL</v>
      </c>
      <c r="D3982" s="33" t="s">
        <v>42</v>
      </c>
      <c r="E3982" s="39" t="str">
        <f ca="1">VLOOKUP(RANDBETWEEN(1,65),TABLAS!$B$4:$D$68,2,0)</f>
        <v>Indemnizacion Despido Arbitrario</v>
      </c>
      <c r="F3982" s="41">
        <f t="shared" ca="1" si="62"/>
        <v>14474</v>
      </c>
      <c r="G3982" s="41">
        <f ca="1">RANDBETWEEN(70,130)/100*Tabla1[[#This Row],[Valor Meta 2019]]</f>
        <v>11723.94</v>
      </c>
      <c r="H3982" s="40">
        <f ca="1">RANDBETWEEN(70,120)/100*Tabla1[[#This Row],[Valor Real 2019]]</f>
        <v>10786.024800000001</v>
      </c>
    </row>
    <row r="3983" spans="2:8" x14ac:dyDescent="0.25">
      <c r="B3983" s="33" t="s">
        <v>30</v>
      </c>
      <c r="C3983" s="36" t="str">
        <f ca="1">VLOOKUP(Tabla1[[#This Row],[Cuenta]],TABLAS!$C:$D,2,0)</f>
        <v>PERSONAL</v>
      </c>
      <c r="D3983" s="33" t="s">
        <v>42</v>
      </c>
      <c r="E3983" s="39" t="str">
        <f ca="1">VLOOKUP(RANDBETWEEN(1,65),TABLAS!$B$4:$D$68,2,0)</f>
        <v>SCTR-Seg complemntario trabajo de riesgo</v>
      </c>
      <c r="F3983" s="41">
        <f t="shared" ca="1" si="62"/>
        <v>13301</v>
      </c>
      <c r="G3983" s="41">
        <f ca="1">RANDBETWEEN(70,130)/100*Tabla1[[#This Row],[Valor Meta 2019]]</f>
        <v>12502.939999999999</v>
      </c>
      <c r="H3983" s="40">
        <f ca="1">RANDBETWEEN(70,120)/100*Tabla1[[#This Row],[Valor Real 2019]]</f>
        <v>10877.557799999999</v>
      </c>
    </row>
    <row r="3984" spans="2:8" x14ac:dyDescent="0.25">
      <c r="B3984" s="33" t="s">
        <v>30</v>
      </c>
      <c r="C3984" s="36" t="str">
        <f ca="1">VLOOKUP(Tabla1[[#This Row],[Cuenta]],TABLAS!$C:$D,2,0)</f>
        <v>PERSONAL</v>
      </c>
      <c r="D3984" s="33" t="s">
        <v>42</v>
      </c>
      <c r="E3984" s="39" t="str">
        <f ca="1">VLOOKUP(RANDBETWEEN(1,65),TABLAS!$B$4:$D$68,2,0)</f>
        <v>Incentivo por cese</v>
      </c>
      <c r="F3984" s="41">
        <f t="shared" ca="1" si="62"/>
        <v>26857</v>
      </c>
      <c r="G3984" s="41">
        <f ca="1">RANDBETWEEN(70,130)/100*Tabla1[[#This Row],[Valor Meta 2019]]</f>
        <v>26319.86</v>
      </c>
      <c r="H3984" s="40">
        <f ca="1">RANDBETWEEN(70,120)/100*Tabla1[[#This Row],[Valor Real 2019]]</f>
        <v>23161.4768</v>
      </c>
    </row>
    <row r="3985" spans="2:8" x14ac:dyDescent="0.25">
      <c r="B3985" s="33" t="s">
        <v>30</v>
      </c>
      <c r="C3985" s="36" t="str">
        <f ca="1">VLOOKUP(Tabla1[[#This Row],[Cuenta]],TABLAS!$C:$D,2,0)</f>
        <v>SERVICIOS DE TERCEROS</v>
      </c>
      <c r="D3985" s="33" t="s">
        <v>42</v>
      </c>
      <c r="E3985" s="39" t="str">
        <f ca="1">VLOOKUP(RANDBETWEEN(1,65),TABLAS!$B$4:$D$68,2,0)</f>
        <v>Flete a Provincia</v>
      </c>
      <c r="F3985" s="41">
        <f t="shared" ca="1" si="62"/>
        <v>8040</v>
      </c>
      <c r="G3985" s="41">
        <f ca="1">RANDBETWEEN(70,130)/100*Tabla1[[#This Row],[Valor Meta 2019]]</f>
        <v>8683.2000000000007</v>
      </c>
      <c r="H3985" s="40">
        <f ca="1">RANDBETWEEN(70,120)/100*Tabla1[[#This Row],[Valor Real 2019]]</f>
        <v>9291.0240000000013</v>
      </c>
    </row>
    <row r="3986" spans="2:8" x14ac:dyDescent="0.25">
      <c r="B3986" s="33" t="s">
        <v>30</v>
      </c>
      <c r="C3986" s="36" t="str">
        <f ca="1">VLOOKUP(Tabla1[[#This Row],[Cuenta]],TABLAS!$C:$D,2,0)</f>
        <v>DEPRECIACIÓN, MAQ Y EQUIPOS</v>
      </c>
      <c r="D3986" s="33" t="s">
        <v>42</v>
      </c>
      <c r="E3986" s="39" t="str">
        <f ca="1">VLOOKUP(RANDBETWEEN(1,65),TABLAS!$B$4:$D$68,2,0)</f>
        <v>Dperec.Muebles y enseres Costo</v>
      </c>
      <c r="F3986" s="41">
        <f t="shared" ca="1" si="62"/>
        <v>13614</v>
      </c>
      <c r="G3986" s="41">
        <f ca="1">RANDBETWEEN(70,130)/100*Tabla1[[#This Row],[Valor Meta 2019]]</f>
        <v>11980.32</v>
      </c>
      <c r="H3986" s="40">
        <f ca="1">RANDBETWEEN(70,120)/100*Tabla1[[#This Row],[Valor Real 2019]]</f>
        <v>13777.367999999999</v>
      </c>
    </row>
    <row r="3987" spans="2:8" x14ac:dyDescent="0.25">
      <c r="B3987" s="33" t="s">
        <v>30</v>
      </c>
      <c r="C3987" s="36" t="str">
        <f ca="1">VLOOKUP(Tabla1[[#This Row],[Cuenta]],TABLAS!$C:$D,2,0)</f>
        <v>GESTIÓN</v>
      </c>
      <c r="D3987" s="33" t="s">
        <v>42</v>
      </c>
      <c r="E3987" s="39" t="str">
        <f ca="1">VLOOKUP(RANDBETWEEN(1,65),TABLAS!$B$4:$D$68,2,0)</f>
        <v>Seguros-Responsabilidad civil</v>
      </c>
      <c r="F3987" s="41">
        <f t="shared" ca="1" si="62"/>
        <v>28165</v>
      </c>
      <c r="G3987" s="41">
        <f ca="1">RANDBETWEEN(70,130)/100*Tabla1[[#This Row],[Valor Meta 2019]]</f>
        <v>30699.850000000002</v>
      </c>
      <c r="H3987" s="40">
        <f ca="1">RANDBETWEEN(70,120)/100*Tabla1[[#This Row],[Valor Real 2019]]</f>
        <v>22717.889000000003</v>
      </c>
    </row>
    <row r="3988" spans="2:8" x14ac:dyDescent="0.25">
      <c r="B3988" s="33" t="s">
        <v>30</v>
      </c>
      <c r="C3988" s="36" t="str">
        <f ca="1">VLOOKUP(Tabla1[[#This Row],[Cuenta]],TABLAS!$C:$D,2,0)</f>
        <v>GESTIÓN</v>
      </c>
      <c r="D3988" s="33" t="s">
        <v>43</v>
      </c>
      <c r="E3988" s="39" t="str">
        <f ca="1">VLOOKUP(RANDBETWEEN(1,65),TABLAS!$B$4:$D$68,2,0)</f>
        <v>Seguros-Responsabilidad civil</v>
      </c>
      <c r="F3988" s="41">
        <f t="shared" ca="1" si="62"/>
        <v>8974</v>
      </c>
      <c r="G3988" s="41">
        <f ca="1">RANDBETWEEN(70,130)/100*Tabla1[[#This Row],[Valor Meta 2019]]</f>
        <v>11217.5</v>
      </c>
      <c r="H3988" s="40">
        <f ca="1">RANDBETWEEN(70,120)/100*Tabla1[[#This Row],[Valor Real 2019]]</f>
        <v>10320.1</v>
      </c>
    </row>
    <row r="3989" spans="2:8" x14ac:dyDescent="0.25">
      <c r="B3989" s="33" t="s">
        <v>30</v>
      </c>
      <c r="C3989" s="36" t="str">
        <f ca="1">VLOOKUP(Tabla1[[#This Row],[Cuenta]],TABLAS!$C:$D,2,0)</f>
        <v>SERVICIOS DE TERCEROS</v>
      </c>
      <c r="D3989" s="33" t="s">
        <v>43</v>
      </c>
      <c r="E3989" s="39" t="str">
        <f ca="1">VLOOKUP(RANDBETWEEN(1,65),TABLAS!$B$4:$D$68,2,0)</f>
        <v>Otros Fletes</v>
      </c>
      <c r="F3989" s="41">
        <f t="shared" ca="1" si="62"/>
        <v>16000</v>
      </c>
      <c r="G3989" s="41">
        <f ca="1">RANDBETWEEN(70,130)/100*Tabla1[[#This Row],[Valor Meta 2019]]</f>
        <v>15840</v>
      </c>
      <c r="H3989" s="40">
        <f ca="1">RANDBETWEEN(70,120)/100*Tabla1[[#This Row],[Valor Real 2019]]</f>
        <v>15048</v>
      </c>
    </row>
    <row r="3990" spans="2:8" x14ac:dyDescent="0.25">
      <c r="B3990" s="33" t="s">
        <v>30</v>
      </c>
      <c r="C3990" s="36" t="str">
        <f ca="1">VLOOKUP(Tabla1[[#This Row],[Cuenta]],TABLAS!$C:$D,2,0)</f>
        <v>SERVICIOS DE TERCEROS</v>
      </c>
      <c r="D3990" s="33" t="s">
        <v>43</v>
      </c>
      <c r="E3990" s="39" t="str">
        <f ca="1">VLOOKUP(RANDBETWEEN(1,65),TABLAS!$B$4:$D$68,2,0)</f>
        <v>Servicios p·blicos</v>
      </c>
      <c r="F3990" s="41">
        <f t="shared" ca="1" si="62"/>
        <v>12232</v>
      </c>
      <c r="G3990" s="41">
        <f ca="1">RANDBETWEEN(70,130)/100*Tabla1[[#This Row],[Valor Meta 2019]]</f>
        <v>15779.28</v>
      </c>
      <c r="H3990" s="40">
        <f ca="1">RANDBETWEEN(70,120)/100*Tabla1[[#This Row],[Valor Real 2019]]</f>
        <v>11203.2888</v>
      </c>
    </row>
    <row r="3991" spans="2:8" x14ac:dyDescent="0.25">
      <c r="B3991" s="33" t="s">
        <v>30</v>
      </c>
      <c r="C3991" s="36" t="str">
        <f ca="1">VLOOKUP(Tabla1[[#This Row],[Cuenta]],TABLAS!$C:$D,2,0)</f>
        <v>GESTIÓN</v>
      </c>
      <c r="D3991" s="33" t="s">
        <v>43</v>
      </c>
      <c r="E3991" s="39" t="str">
        <f ca="1">VLOOKUP(RANDBETWEEN(1,65),TABLAS!$B$4:$D$68,2,0)</f>
        <v>Sanciones Administra</v>
      </c>
      <c r="F3991" s="41">
        <f t="shared" ca="1" si="62"/>
        <v>28955</v>
      </c>
      <c r="G3991" s="41">
        <f ca="1">RANDBETWEEN(70,130)/100*Tabla1[[#This Row],[Valor Meta 2019]]</f>
        <v>34456.449999999997</v>
      </c>
      <c r="H3991" s="40">
        <f ca="1">RANDBETWEEN(70,120)/100*Tabla1[[#This Row],[Valor Real 2019]]</f>
        <v>36523.837</v>
      </c>
    </row>
    <row r="3992" spans="2:8" x14ac:dyDescent="0.25">
      <c r="B3992" s="33" t="s">
        <v>30</v>
      </c>
      <c r="C3992" s="36" t="str">
        <f ca="1">VLOOKUP(Tabla1[[#This Row],[Cuenta]],TABLAS!$C:$D,2,0)</f>
        <v>DEPRECIACIÓN, MAQ Y EQUIPOS</v>
      </c>
      <c r="D3992" s="33" t="s">
        <v>43</v>
      </c>
      <c r="E3992" s="39" t="str">
        <f ca="1">VLOOKUP(RANDBETWEEN(1,65),TABLAS!$B$4:$D$68,2,0)</f>
        <v>Perd. med-desmedros / merma</v>
      </c>
      <c r="F3992" s="41">
        <f t="shared" ca="1" si="62"/>
        <v>22655</v>
      </c>
      <c r="G3992" s="41">
        <f ca="1">RANDBETWEEN(70,130)/100*Tabla1[[#This Row],[Valor Meta 2019]]</f>
        <v>18803.649999999998</v>
      </c>
      <c r="H3992" s="40">
        <f ca="1">RANDBETWEEN(70,120)/100*Tabla1[[#This Row],[Valor Real 2019]]</f>
        <v>14102.737499999999</v>
      </c>
    </row>
    <row r="3993" spans="2:8" x14ac:dyDescent="0.25">
      <c r="B3993" s="33" t="s">
        <v>30</v>
      </c>
      <c r="C3993" s="36" t="str">
        <f ca="1">VLOOKUP(Tabla1[[#This Row],[Cuenta]],TABLAS!$C:$D,2,0)</f>
        <v>DEPRECIACIÓN, MAQ Y EQUIPOS</v>
      </c>
      <c r="D3993" s="33" t="s">
        <v>43</v>
      </c>
      <c r="E3993" s="39" t="str">
        <f ca="1">VLOOKUP(RANDBETWEEN(1,65),TABLAS!$B$4:$D$68,2,0)</f>
        <v>Deprec. Edificaciones leasing</v>
      </c>
      <c r="F3993" s="41">
        <f t="shared" ca="1" si="62"/>
        <v>24294</v>
      </c>
      <c r="G3993" s="41">
        <f ca="1">RANDBETWEEN(70,130)/100*Tabla1[[#This Row],[Valor Meta 2019]]</f>
        <v>26966.340000000004</v>
      </c>
      <c r="H3993" s="40">
        <f ca="1">RANDBETWEEN(70,120)/100*Tabla1[[#This Row],[Valor Real 2019]]</f>
        <v>27775.330200000004</v>
      </c>
    </row>
    <row r="3994" spans="2:8" x14ac:dyDescent="0.25">
      <c r="B3994" s="33" t="s">
        <v>30</v>
      </c>
      <c r="C3994" s="36" t="str">
        <f ca="1">VLOOKUP(Tabla1[[#This Row],[Cuenta]],TABLAS!$C:$D,2,0)</f>
        <v>DEPRECIACIÓN, MAQ Y EQUIPOS</v>
      </c>
      <c r="D3994" s="33" t="s">
        <v>43</v>
      </c>
      <c r="E3994" s="39" t="str">
        <f ca="1">VLOOKUP(RANDBETWEEN(1,65),TABLAS!$B$4:$D$68,2,0)</f>
        <v>Depre.Equipos diversos leasing</v>
      </c>
      <c r="F3994" s="41">
        <f t="shared" ca="1" si="62"/>
        <v>19502</v>
      </c>
      <c r="G3994" s="41">
        <f ca="1">RANDBETWEEN(70,130)/100*Tabla1[[#This Row],[Valor Meta 2019]]</f>
        <v>17746.82</v>
      </c>
      <c r="H3994" s="40">
        <f ca="1">RANDBETWEEN(70,120)/100*Tabla1[[#This Row],[Valor Real 2019]]</f>
        <v>18279.224600000001</v>
      </c>
    </row>
    <row r="3995" spans="2:8" x14ac:dyDescent="0.25">
      <c r="B3995" s="33" t="s">
        <v>30</v>
      </c>
      <c r="C3995" s="36" t="str">
        <f ca="1">VLOOKUP(Tabla1[[#This Row],[Cuenta]],TABLAS!$C:$D,2,0)</f>
        <v>SERVICIOS DE TERCEROS</v>
      </c>
      <c r="D3995" s="33" t="s">
        <v>43</v>
      </c>
      <c r="E3995" s="39" t="str">
        <f ca="1">VLOOKUP(RANDBETWEEN(1,65),TABLAS!$B$4:$D$68,2,0)</f>
        <v>Aporte Publicitario</v>
      </c>
      <c r="F3995" s="41">
        <f t="shared" ca="1" si="62"/>
        <v>17287</v>
      </c>
      <c r="G3995" s="41">
        <f ca="1">RANDBETWEEN(70,130)/100*Tabla1[[#This Row],[Valor Meta 2019]]</f>
        <v>16595.52</v>
      </c>
      <c r="H3995" s="40">
        <f ca="1">RANDBETWEEN(70,120)/100*Tabla1[[#This Row],[Valor Real 2019]]</f>
        <v>16429.5648</v>
      </c>
    </row>
    <row r="3996" spans="2:8" x14ac:dyDescent="0.25">
      <c r="B3996" s="33" t="s">
        <v>30</v>
      </c>
      <c r="C3996" s="36" t="str">
        <f ca="1">VLOOKUP(Tabla1[[#This Row],[Cuenta]],TABLAS!$C:$D,2,0)</f>
        <v>GESTIÓN</v>
      </c>
      <c r="D3996" s="33" t="s">
        <v>38</v>
      </c>
      <c r="E3996" s="39" t="str">
        <f ca="1">VLOOKUP(RANDBETWEEN(1,65),TABLAS!$B$4:$D$68,2,0)</f>
        <v>Arbitrios municipales</v>
      </c>
      <c r="F3996" s="41">
        <f t="shared" ca="1" si="62"/>
        <v>19834</v>
      </c>
      <c r="G3996" s="41">
        <f ca="1">RANDBETWEEN(70,130)/100*Tabla1[[#This Row],[Valor Meta 2019]]</f>
        <v>23205.78</v>
      </c>
      <c r="H3996" s="40">
        <f ca="1">RANDBETWEEN(70,120)/100*Tabla1[[#This Row],[Valor Real 2019]]</f>
        <v>27846.935999999998</v>
      </c>
    </row>
    <row r="3997" spans="2:8" x14ac:dyDescent="0.25">
      <c r="B3997" s="33" t="s">
        <v>30</v>
      </c>
      <c r="C3997" s="36" t="str">
        <f ca="1">VLOOKUP(Tabla1[[#This Row],[Cuenta]],TABLAS!$C:$D,2,0)</f>
        <v>DEPRECIACIÓN, MAQ Y EQUIPOS</v>
      </c>
      <c r="D3997" s="33" t="s">
        <v>38</v>
      </c>
      <c r="E3997" s="39" t="str">
        <f ca="1">VLOOKUP(RANDBETWEEN(1,65),TABLAS!$B$4:$D$68,2,0)</f>
        <v>Deprec.Maquinarias Costo</v>
      </c>
      <c r="F3997" s="41">
        <f t="shared" ca="1" si="62"/>
        <v>21147</v>
      </c>
      <c r="G3997" s="41">
        <f ca="1">RANDBETWEEN(70,130)/100*Tabla1[[#This Row],[Valor Meta 2019]]</f>
        <v>22204.350000000002</v>
      </c>
      <c r="H3997" s="40">
        <f ca="1">RANDBETWEEN(70,120)/100*Tabla1[[#This Row],[Valor Real 2019]]</f>
        <v>25312.958999999999</v>
      </c>
    </row>
    <row r="3998" spans="2:8" x14ac:dyDescent="0.25">
      <c r="B3998" s="33" t="s">
        <v>30</v>
      </c>
      <c r="C3998" s="36" t="str">
        <f ca="1">VLOOKUP(Tabla1[[#This Row],[Cuenta]],TABLAS!$C:$D,2,0)</f>
        <v>GESTIÓN</v>
      </c>
      <c r="D3998" s="33" t="s">
        <v>38</v>
      </c>
      <c r="E3998" s="39" t="str">
        <f ca="1">VLOOKUP(RANDBETWEEN(1,65),TABLAS!$B$4:$D$68,2,0)</f>
        <v>Seguros-Responsabilidad civil</v>
      </c>
      <c r="F3998" s="41">
        <f t="shared" ca="1" si="62"/>
        <v>28153</v>
      </c>
      <c r="G3998" s="41">
        <f ca="1">RANDBETWEEN(70,130)/100*Tabla1[[#This Row],[Valor Meta 2019]]</f>
        <v>21677.81</v>
      </c>
      <c r="H3998" s="40">
        <f ca="1">RANDBETWEEN(70,120)/100*Tabla1[[#This Row],[Valor Real 2019]]</f>
        <v>25796.5939</v>
      </c>
    </row>
    <row r="3999" spans="2:8" x14ac:dyDescent="0.25">
      <c r="B3999" s="33" t="s">
        <v>30</v>
      </c>
      <c r="C3999" s="36" t="str">
        <f ca="1">VLOOKUP(Tabla1[[#This Row],[Cuenta]],TABLAS!$C:$D,2,0)</f>
        <v>DEPRECIACIÓN, MAQ Y EQUIPOS</v>
      </c>
      <c r="D3999" s="33" t="s">
        <v>38</v>
      </c>
      <c r="E3999" s="39" t="str">
        <f ca="1">VLOOKUP(RANDBETWEEN(1,65),TABLAS!$B$4:$D$68,2,0)</f>
        <v>Deprec.Maquinarias leasing</v>
      </c>
      <c r="F3999" s="41">
        <f t="shared" ca="1" si="62"/>
        <v>11871</v>
      </c>
      <c r="G3999" s="41">
        <f ca="1">RANDBETWEEN(70,130)/100*Tabla1[[#This Row],[Valor Meta 2019]]</f>
        <v>12583.26</v>
      </c>
      <c r="H3999" s="40">
        <f ca="1">RANDBETWEEN(70,120)/100*Tabla1[[#This Row],[Valor Real 2019]]</f>
        <v>13715.753400000001</v>
      </c>
    </row>
    <row r="4000" spans="2:8" x14ac:dyDescent="0.25">
      <c r="B4000" s="33" t="s">
        <v>30</v>
      </c>
      <c r="C4000" s="36" t="str">
        <f ca="1">VLOOKUP(Tabla1[[#This Row],[Cuenta]],TABLAS!$C:$D,2,0)</f>
        <v>GESTIÓN</v>
      </c>
      <c r="D4000" s="33" t="s">
        <v>38</v>
      </c>
      <c r="E4000" s="39" t="str">
        <f ca="1">VLOOKUP(RANDBETWEEN(1,65),TABLAS!$B$4:$D$68,2,0)</f>
        <v>Arbitrios municipales</v>
      </c>
      <c r="F4000" s="41">
        <f t="shared" ca="1" si="62"/>
        <v>24813</v>
      </c>
      <c r="G4000" s="41">
        <f ca="1">RANDBETWEEN(70,130)/100*Tabla1[[#This Row],[Valor Meta 2019]]</f>
        <v>28286.819999999996</v>
      </c>
      <c r="H4000" s="40">
        <f ca="1">RANDBETWEEN(70,120)/100*Tabla1[[#This Row],[Valor Real 2019]]</f>
        <v>23478.060599999997</v>
      </c>
    </row>
    <row r="4001" spans="2:8" x14ac:dyDescent="0.25">
      <c r="B4001" s="33" t="s">
        <v>30</v>
      </c>
      <c r="C4001" s="36" t="str">
        <f ca="1">VLOOKUP(Tabla1[[#This Row],[Cuenta]],TABLAS!$C:$D,2,0)</f>
        <v>PERSONAL</v>
      </c>
      <c r="D4001" s="33" t="s">
        <v>38</v>
      </c>
      <c r="E4001" s="39" t="str">
        <f ca="1">VLOOKUP(RANDBETWEEN(1,65),TABLAS!$B$4:$D$68,2,0)</f>
        <v>SCTR-Seg complemntario trabajo de riesgo</v>
      </c>
      <c r="F4001" s="41">
        <f t="shared" ca="1" si="62"/>
        <v>20985</v>
      </c>
      <c r="G4001" s="41">
        <f ca="1">RANDBETWEEN(70,130)/100*Tabla1[[#This Row],[Valor Meta 2019]]</f>
        <v>23293.350000000002</v>
      </c>
      <c r="H4001" s="40">
        <f ca="1">RANDBETWEEN(70,120)/100*Tabla1[[#This Row],[Valor Real 2019]]</f>
        <v>21196.948500000002</v>
      </c>
    </row>
    <row r="4002" spans="2:8" x14ac:dyDescent="0.25">
      <c r="B4002" s="33" t="s">
        <v>30</v>
      </c>
      <c r="C4002" s="36" t="str">
        <f ca="1">VLOOKUP(Tabla1[[#This Row],[Cuenta]],TABLAS!$C:$D,2,0)</f>
        <v>GESTIÓN</v>
      </c>
      <c r="D4002" s="33" t="s">
        <v>39</v>
      </c>
      <c r="E4002" s="39" t="str">
        <f ca="1">VLOOKUP(RANDBETWEEN(1,65),TABLAS!$B$4:$D$68,2,0)</f>
        <v>comprobantes de pago</v>
      </c>
      <c r="F4002" s="41">
        <f t="shared" ca="1" si="62"/>
        <v>18028</v>
      </c>
      <c r="G4002" s="41">
        <f ca="1">RANDBETWEEN(70,130)/100*Tabla1[[#This Row],[Valor Meta 2019]]</f>
        <v>23256.12</v>
      </c>
      <c r="H4002" s="40">
        <f ca="1">RANDBETWEEN(70,120)/100*Tabla1[[#This Row],[Valor Real 2019]]</f>
        <v>22558.436399999999</v>
      </c>
    </row>
    <row r="4003" spans="2:8" x14ac:dyDescent="0.25">
      <c r="B4003" s="33" t="s">
        <v>30</v>
      </c>
      <c r="C4003" s="36" t="str">
        <f ca="1">VLOOKUP(Tabla1[[#This Row],[Cuenta]],TABLAS!$C:$D,2,0)</f>
        <v>PERSONAL</v>
      </c>
      <c r="D4003" s="33" t="s">
        <v>39</v>
      </c>
      <c r="E4003" s="39" t="str">
        <f ca="1">VLOOKUP(RANDBETWEEN(1,65),TABLAS!$B$4:$D$68,2,0)</f>
        <v>Sueldos</v>
      </c>
      <c r="F4003" s="41">
        <f t="shared" ca="1" si="62"/>
        <v>22309</v>
      </c>
      <c r="G4003" s="41">
        <f ca="1">RANDBETWEEN(70,130)/100*Tabla1[[#This Row],[Valor Meta 2019]]</f>
        <v>27886.25</v>
      </c>
      <c r="H4003" s="40">
        <f ca="1">RANDBETWEEN(70,120)/100*Tabla1[[#This Row],[Valor Real 2019]]</f>
        <v>27886.25</v>
      </c>
    </row>
    <row r="4004" spans="2:8" x14ac:dyDescent="0.25">
      <c r="B4004" s="33" t="s">
        <v>30</v>
      </c>
      <c r="C4004" s="36" t="str">
        <f ca="1">VLOOKUP(Tabla1[[#This Row],[Cuenta]],TABLAS!$C:$D,2,0)</f>
        <v>SERVICIOS DE TERCEROS</v>
      </c>
      <c r="D4004" s="33" t="s">
        <v>39</v>
      </c>
      <c r="E4004" s="39" t="str">
        <f ca="1">VLOOKUP(RANDBETWEEN(1,65),TABLAS!$B$4:$D$68,2,0)</f>
        <v>Servicio de personal (service)</v>
      </c>
      <c r="F4004" s="41">
        <f t="shared" ca="1" si="62"/>
        <v>26725</v>
      </c>
      <c r="G4004" s="41">
        <f ca="1">RANDBETWEEN(70,130)/100*Tabla1[[#This Row],[Valor Meta 2019]]</f>
        <v>19242</v>
      </c>
      <c r="H4004" s="40">
        <f ca="1">RANDBETWEEN(70,120)/100*Tabla1[[#This Row],[Valor Real 2019]]</f>
        <v>17125.38</v>
      </c>
    </row>
    <row r="4005" spans="2:8" x14ac:dyDescent="0.25">
      <c r="B4005" s="33" t="s">
        <v>30</v>
      </c>
      <c r="C4005" s="36" t="str">
        <f ca="1">VLOOKUP(Tabla1[[#This Row],[Cuenta]],TABLAS!$C:$D,2,0)</f>
        <v>DEPRECIACIÓN, MAQ Y EQUIPOS</v>
      </c>
      <c r="D4005" s="33" t="s">
        <v>39</v>
      </c>
      <c r="E4005" s="39" t="str">
        <f ca="1">VLOOKUP(RANDBETWEEN(1,65),TABLAS!$B$4:$D$68,2,0)</f>
        <v>Deprec. Edificaciones leasing</v>
      </c>
      <c r="F4005" s="41">
        <f t="shared" ca="1" si="62"/>
        <v>16976</v>
      </c>
      <c r="G4005" s="41">
        <f ca="1">RANDBETWEEN(70,130)/100*Tabla1[[#This Row],[Valor Meta 2019]]</f>
        <v>14429.6</v>
      </c>
      <c r="H4005" s="40">
        <f ca="1">RANDBETWEEN(70,120)/100*Tabla1[[#This Row],[Valor Real 2019]]</f>
        <v>16882.631999999998</v>
      </c>
    </row>
    <row r="4006" spans="2:8" x14ac:dyDescent="0.25">
      <c r="B4006" s="33" t="s">
        <v>30</v>
      </c>
      <c r="C4006" s="36" t="str">
        <f ca="1">VLOOKUP(Tabla1[[#This Row],[Cuenta]],TABLAS!$C:$D,2,0)</f>
        <v>SERVICIOS DE TERCEROS</v>
      </c>
      <c r="D4006" s="33" t="s">
        <v>39</v>
      </c>
      <c r="E4006" s="39" t="str">
        <f ca="1">VLOOKUP(RANDBETWEEN(1,65),TABLAS!$B$4:$D$68,2,0)</f>
        <v>Gastos por almacenaje y/o embalaje</v>
      </c>
      <c r="F4006" s="41">
        <f t="shared" ca="1" si="62"/>
        <v>18009</v>
      </c>
      <c r="G4006" s="41">
        <f ca="1">RANDBETWEEN(70,130)/100*Tabla1[[#This Row],[Valor Meta 2019]]</f>
        <v>13326.66</v>
      </c>
      <c r="H4006" s="40">
        <f ca="1">RANDBETWEEN(70,120)/100*Tabla1[[#This Row],[Valor Real 2019]]</f>
        <v>14259.5262</v>
      </c>
    </row>
    <row r="4007" spans="2:8" x14ac:dyDescent="0.25">
      <c r="B4007" s="33" t="s">
        <v>30</v>
      </c>
      <c r="C4007" s="36" t="str">
        <f ca="1">VLOOKUP(Tabla1[[#This Row],[Cuenta]],TABLAS!$C:$D,2,0)</f>
        <v>SERVICIOS DE TERCEROS</v>
      </c>
      <c r="D4007" s="33" t="s">
        <v>39</v>
      </c>
      <c r="E4007" s="39" t="str">
        <f ca="1">VLOOKUP(RANDBETWEEN(1,65),TABLAS!$B$4:$D$68,2,0)</f>
        <v>Flete Local</v>
      </c>
      <c r="F4007" s="41">
        <f t="shared" ca="1" si="62"/>
        <v>19269</v>
      </c>
      <c r="G4007" s="41">
        <f ca="1">RANDBETWEEN(70,130)/100*Tabla1[[#This Row],[Valor Meta 2019]]</f>
        <v>22737.42</v>
      </c>
      <c r="H4007" s="40">
        <f ca="1">RANDBETWEEN(70,120)/100*Tabla1[[#This Row],[Valor Real 2019]]</f>
        <v>27284.903999999999</v>
      </c>
    </row>
    <row r="4008" spans="2:8" x14ac:dyDescent="0.25">
      <c r="B4008" s="33" t="s">
        <v>30</v>
      </c>
      <c r="C4008" s="36" t="str">
        <f ca="1">VLOOKUP(Tabla1[[#This Row],[Cuenta]],TABLAS!$C:$D,2,0)</f>
        <v>SERVICIOS DE TERCEROS</v>
      </c>
      <c r="D4008" s="33" t="s">
        <v>39</v>
      </c>
      <c r="E4008" s="39" t="str">
        <f ca="1">VLOOKUP(RANDBETWEEN(1,65),TABLAS!$B$4:$D$68,2,0)</f>
        <v>Vigilancia</v>
      </c>
      <c r="F4008" s="41">
        <f t="shared" ca="1" si="62"/>
        <v>26034</v>
      </c>
      <c r="G4008" s="41">
        <f ca="1">RANDBETWEEN(70,130)/100*Tabla1[[#This Row],[Valor Meta 2019]]</f>
        <v>19525.5</v>
      </c>
      <c r="H4008" s="40">
        <f ca="1">RANDBETWEEN(70,120)/100*Tabla1[[#This Row],[Valor Real 2019]]</f>
        <v>14448.869999999999</v>
      </c>
    </row>
    <row r="4009" spans="2:8" x14ac:dyDescent="0.25">
      <c r="B4009" s="33" t="s">
        <v>30</v>
      </c>
      <c r="C4009" s="36" t="str">
        <f ca="1">VLOOKUP(Tabla1[[#This Row],[Cuenta]],TABLAS!$C:$D,2,0)</f>
        <v>DEPRECIACIÓN, MAQ Y EQUIPOS</v>
      </c>
      <c r="D4009" s="33" t="s">
        <v>39</v>
      </c>
      <c r="E4009" s="39" t="str">
        <f ca="1">VLOOKUP(RANDBETWEEN(1,65),TABLAS!$B$4:$D$68,2,0)</f>
        <v>Dperec.Muebles y enseres Costo</v>
      </c>
      <c r="F4009" s="41">
        <f t="shared" ca="1" si="62"/>
        <v>9186</v>
      </c>
      <c r="G4009" s="41">
        <f ca="1">RANDBETWEEN(70,130)/100*Tabla1[[#This Row],[Valor Meta 2019]]</f>
        <v>9920.880000000001</v>
      </c>
      <c r="H4009" s="40">
        <f ca="1">RANDBETWEEN(70,120)/100*Tabla1[[#This Row],[Valor Real 2019]]</f>
        <v>9623.2536</v>
      </c>
    </row>
    <row r="4010" spans="2:8" x14ac:dyDescent="0.25">
      <c r="B4010" s="33" t="s">
        <v>30</v>
      </c>
      <c r="C4010" s="36" t="str">
        <f ca="1">VLOOKUP(Tabla1[[#This Row],[Cuenta]],TABLAS!$C:$D,2,0)</f>
        <v>SERVICIOS DE TERCEROS</v>
      </c>
      <c r="D4010" s="33" t="s">
        <v>39</v>
      </c>
      <c r="E4010" s="39" t="str">
        <f ca="1">VLOOKUP(RANDBETWEEN(1,65),TABLAS!$B$4:$D$68,2,0)</f>
        <v>Gasto de viaje</v>
      </c>
      <c r="F4010" s="41">
        <f t="shared" ca="1" si="62"/>
        <v>15705</v>
      </c>
      <c r="G4010" s="41">
        <f ca="1">RANDBETWEEN(70,130)/100*Tabla1[[#This Row],[Valor Meta 2019]]</f>
        <v>10993.5</v>
      </c>
      <c r="H4010" s="40">
        <f ca="1">RANDBETWEEN(70,120)/100*Tabla1[[#This Row],[Valor Real 2019]]</f>
        <v>7695.45</v>
      </c>
    </row>
    <row r="4011" spans="2:8" x14ac:dyDescent="0.25">
      <c r="B4011" s="33" t="s">
        <v>30</v>
      </c>
      <c r="C4011" s="36" t="str">
        <f ca="1">VLOOKUP(Tabla1[[#This Row],[Cuenta]],TABLAS!$C:$D,2,0)</f>
        <v>SERVICIOS DE TERCEROS</v>
      </c>
      <c r="D4011" s="33" t="s">
        <v>39</v>
      </c>
      <c r="E4011" s="39" t="str">
        <f ca="1">VLOOKUP(RANDBETWEEN(1,65),TABLAS!$B$4:$D$68,2,0)</f>
        <v>Flete a Provincia</v>
      </c>
      <c r="F4011" s="41">
        <f t="shared" ca="1" si="62"/>
        <v>9539</v>
      </c>
      <c r="G4011" s="41">
        <f ca="1">RANDBETWEEN(70,130)/100*Tabla1[[#This Row],[Valor Meta 2019]]</f>
        <v>9825.17</v>
      </c>
      <c r="H4011" s="40">
        <f ca="1">RANDBETWEEN(70,120)/100*Tabla1[[#This Row],[Valor Real 2019]]</f>
        <v>9726.9182999999994</v>
      </c>
    </row>
    <row r="4012" spans="2:8" x14ac:dyDescent="0.25">
      <c r="B4012" s="33" t="s">
        <v>30</v>
      </c>
      <c r="C4012" s="36" t="str">
        <f ca="1">VLOOKUP(Tabla1[[#This Row],[Cuenta]],TABLAS!$C:$D,2,0)</f>
        <v>SERVICIOS DE TERCEROS</v>
      </c>
      <c r="D4012" s="33" t="s">
        <v>39</v>
      </c>
      <c r="E4012" s="39" t="str">
        <f ca="1">VLOOKUP(RANDBETWEEN(1,65),TABLAS!$B$4:$D$68,2,0)</f>
        <v>Vigilancia</v>
      </c>
      <c r="F4012" s="41">
        <f t="shared" ca="1" si="62"/>
        <v>28632</v>
      </c>
      <c r="G4012" s="41">
        <f ca="1">RANDBETWEEN(70,130)/100*Tabla1[[#This Row],[Valor Meta 2019]]</f>
        <v>26627.760000000002</v>
      </c>
      <c r="H4012" s="40">
        <f ca="1">RANDBETWEEN(70,120)/100*Tabla1[[#This Row],[Valor Real 2019]]</f>
        <v>23964.984000000004</v>
      </c>
    </row>
    <row r="4013" spans="2:8" x14ac:dyDescent="0.25">
      <c r="B4013" s="33" t="s">
        <v>30</v>
      </c>
      <c r="C4013" s="36" t="str">
        <f ca="1">VLOOKUP(Tabla1[[#This Row],[Cuenta]],TABLAS!$C:$D,2,0)</f>
        <v>SERVICIOS DE TERCEROS</v>
      </c>
      <c r="D4013" s="33" t="s">
        <v>39</v>
      </c>
      <c r="E4013" s="39" t="str">
        <f ca="1">VLOOKUP(RANDBETWEEN(1,65),TABLAS!$B$4:$D$68,2,0)</f>
        <v>Servicio de personal (service)</v>
      </c>
      <c r="F4013" s="41">
        <f t="shared" ca="1" si="62"/>
        <v>27539</v>
      </c>
      <c r="G4013" s="41">
        <f ca="1">RANDBETWEEN(70,130)/100*Tabla1[[#This Row],[Valor Meta 2019]]</f>
        <v>35249.919999999998</v>
      </c>
      <c r="H4013" s="40">
        <f ca="1">RANDBETWEEN(70,120)/100*Tabla1[[#This Row],[Valor Real 2019]]</f>
        <v>25027.443199999998</v>
      </c>
    </row>
    <row r="4014" spans="2:8" x14ac:dyDescent="0.25">
      <c r="B4014" s="33" t="s">
        <v>30</v>
      </c>
      <c r="C4014" s="36" t="str">
        <f ca="1">VLOOKUP(Tabla1[[#This Row],[Cuenta]],TABLAS!$C:$D,2,0)</f>
        <v>GESTIÓN</v>
      </c>
      <c r="D4014" s="33" t="s">
        <v>39</v>
      </c>
      <c r="E4014" s="39" t="str">
        <f ca="1">VLOOKUP(RANDBETWEEN(1,65),TABLAS!$B$4:$D$68,2,0)</f>
        <v>comprobantes de pago</v>
      </c>
      <c r="F4014" s="41">
        <f t="shared" ca="1" si="62"/>
        <v>19974</v>
      </c>
      <c r="G4014" s="41">
        <f ca="1">RANDBETWEEN(70,130)/100*Tabla1[[#This Row],[Valor Meta 2019]]</f>
        <v>19774.259999999998</v>
      </c>
      <c r="H4014" s="40">
        <f ca="1">RANDBETWEEN(70,120)/100*Tabla1[[#This Row],[Valor Real 2019]]</f>
        <v>13841.981999999998</v>
      </c>
    </row>
    <row r="4015" spans="2:8" x14ac:dyDescent="0.25">
      <c r="B4015" s="33" t="s">
        <v>30</v>
      </c>
      <c r="C4015" s="36" t="str">
        <f ca="1">VLOOKUP(Tabla1[[#This Row],[Cuenta]],TABLAS!$C:$D,2,0)</f>
        <v>SERVICIOS DE TERCEROS</v>
      </c>
      <c r="D4015" s="33" t="s">
        <v>39</v>
      </c>
      <c r="E4015" s="39" t="str">
        <f ca="1">VLOOKUP(RANDBETWEEN(1,65),TABLAS!$B$4:$D$68,2,0)</f>
        <v>Aporte Publicitario</v>
      </c>
      <c r="F4015" s="41">
        <f t="shared" ca="1" si="62"/>
        <v>8848</v>
      </c>
      <c r="G4015" s="41">
        <f ca="1">RANDBETWEEN(70,130)/100*Tabla1[[#This Row],[Valor Meta 2019]]</f>
        <v>6901.4400000000005</v>
      </c>
      <c r="H4015" s="40">
        <f ca="1">RANDBETWEEN(70,120)/100*Tabla1[[#This Row],[Valor Real 2019]]</f>
        <v>5314.1088000000009</v>
      </c>
    </row>
    <row r="4016" spans="2:8" x14ac:dyDescent="0.25">
      <c r="B4016" s="33" t="s">
        <v>30</v>
      </c>
      <c r="C4016" s="36" t="str">
        <f ca="1">VLOOKUP(Tabla1[[#This Row],[Cuenta]],TABLAS!$C:$D,2,0)</f>
        <v>PERSONAL</v>
      </c>
      <c r="D4016" s="33" t="s">
        <v>40</v>
      </c>
      <c r="E4016" s="39" t="str">
        <f ca="1">VLOOKUP(RANDBETWEEN(1,65),TABLAS!$B$4:$D$68,2,0)</f>
        <v>Consumos</v>
      </c>
      <c r="F4016" s="41">
        <f t="shared" ca="1" si="62"/>
        <v>19470</v>
      </c>
      <c r="G4016" s="41">
        <f ca="1">RANDBETWEEN(70,130)/100*Tabla1[[#This Row],[Valor Meta 2019]]</f>
        <v>14797.2</v>
      </c>
      <c r="H4016" s="40">
        <f ca="1">RANDBETWEEN(70,120)/100*Tabla1[[#This Row],[Valor Real 2019]]</f>
        <v>17312.723999999998</v>
      </c>
    </row>
    <row r="4017" spans="2:8" x14ac:dyDescent="0.25">
      <c r="B4017" s="33" t="s">
        <v>30</v>
      </c>
      <c r="C4017" s="36" t="str">
        <f ca="1">VLOOKUP(Tabla1[[#This Row],[Cuenta]],TABLAS!$C:$D,2,0)</f>
        <v>SERVICIOS DE TERCEROS</v>
      </c>
      <c r="D4017" s="33" t="s">
        <v>40</v>
      </c>
      <c r="E4017" s="39" t="str">
        <f ca="1">VLOOKUP(RANDBETWEEN(1,65),TABLAS!$B$4:$D$68,2,0)</f>
        <v>Alquileres</v>
      </c>
      <c r="F4017" s="41">
        <f t="shared" ca="1" si="62"/>
        <v>12370</v>
      </c>
      <c r="G4017" s="41">
        <f ca="1">RANDBETWEEN(70,130)/100*Tabla1[[#This Row],[Valor Meta 2019]]</f>
        <v>9277.5</v>
      </c>
      <c r="H4017" s="40">
        <f ca="1">RANDBETWEEN(70,120)/100*Tabla1[[#This Row],[Valor Real 2019]]</f>
        <v>10112.475</v>
      </c>
    </row>
    <row r="4018" spans="2:8" x14ac:dyDescent="0.25">
      <c r="B4018" s="33" t="s">
        <v>30</v>
      </c>
      <c r="C4018" s="36" t="str">
        <f ca="1">VLOOKUP(Tabla1[[#This Row],[Cuenta]],TABLAS!$C:$D,2,0)</f>
        <v>SERVICIOS DE TERCEROS</v>
      </c>
      <c r="D4018" s="33" t="s">
        <v>40</v>
      </c>
      <c r="E4018" s="39" t="str">
        <f ca="1">VLOOKUP(RANDBETWEEN(1,65),TABLAS!$B$4:$D$68,2,0)</f>
        <v>Otros Fletes</v>
      </c>
      <c r="F4018" s="41">
        <f t="shared" ca="1" si="62"/>
        <v>24065</v>
      </c>
      <c r="G4018" s="41">
        <f ca="1">RANDBETWEEN(70,130)/100*Tabla1[[#This Row],[Valor Meta 2019]]</f>
        <v>20695.900000000001</v>
      </c>
      <c r="H4018" s="40">
        <f ca="1">RANDBETWEEN(70,120)/100*Tabla1[[#This Row],[Valor Real 2019]]</f>
        <v>19454.146000000001</v>
      </c>
    </row>
    <row r="4019" spans="2:8" x14ac:dyDescent="0.25">
      <c r="B4019" s="33" t="s">
        <v>30</v>
      </c>
      <c r="C4019" s="36" t="str">
        <f ca="1">VLOOKUP(Tabla1[[#This Row],[Cuenta]],TABLAS!$C:$D,2,0)</f>
        <v>SERVICIOS DE TERCEROS</v>
      </c>
      <c r="D4019" s="33" t="s">
        <v>40</v>
      </c>
      <c r="E4019" s="39" t="str">
        <f ca="1">VLOOKUP(RANDBETWEEN(1,65),TABLAS!$B$4:$D$68,2,0)</f>
        <v>Selección Y Eval. Pe</v>
      </c>
      <c r="F4019" s="41">
        <f t="shared" ca="1" si="62"/>
        <v>19311</v>
      </c>
      <c r="G4019" s="41">
        <f ca="1">RANDBETWEEN(70,130)/100*Tabla1[[#This Row],[Valor Meta 2019]]</f>
        <v>22593.87</v>
      </c>
      <c r="H4019" s="40">
        <f ca="1">RANDBETWEEN(70,120)/100*Tabla1[[#This Row],[Valor Real 2019]]</f>
        <v>17849.157299999999</v>
      </c>
    </row>
    <row r="4020" spans="2:8" x14ac:dyDescent="0.25">
      <c r="B4020" s="33" t="s">
        <v>30</v>
      </c>
      <c r="C4020" s="36" t="str">
        <f ca="1">VLOOKUP(Tabla1[[#This Row],[Cuenta]],TABLAS!$C:$D,2,0)</f>
        <v>GESTIÓN</v>
      </c>
      <c r="D4020" s="33" t="s">
        <v>40</v>
      </c>
      <c r="E4020" s="39" t="str">
        <f ca="1">VLOOKUP(RANDBETWEEN(1,65),TABLAS!$B$4:$D$68,2,0)</f>
        <v>Movilidad</v>
      </c>
      <c r="F4020" s="41">
        <f t="shared" ca="1" si="62"/>
        <v>15548</v>
      </c>
      <c r="G4020" s="41">
        <f ca="1">RANDBETWEEN(70,130)/100*Tabla1[[#This Row],[Valor Meta 2019]]</f>
        <v>14459.640000000001</v>
      </c>
      <c r="H4020" s="40">
        <f ca="1">RANDBETWEEN(70,120)/100*Tabla1[[#This Row],[Valor Real 2019]]</f>
        <v>15038.025600000003</v>
      </c>
    </row>
    <row r="4021" spans="2:8" x14ac:dyDescent="0.25">
      <c r="B4021" s="33" t="s">
        <v>30</v>
      </c>
      <c r="C4021" s="36" t="str">
        <f ca="1">VLOOKUP(Tabla1[[#This Row],[Cuenta]],TABLAS!$C:$D,2,0)</f>
        <v>PERSONAL</v>
      </c>
      <c r="D4021" s="33" t="s">
        <v>40</v>
      </c>
      <c r="E4021" s="39" t="str">
        <f ca="1">VLOOKUP(RANDBETWEEN(1,65),TABLAS!$B$4:$D$68,2,0)</f>
        <v>Movilidad y/o servicio de Transporte</v>
      </c>
      <c r="F4021" s="41">
        <f t="shared" ca="1" si="62"/>
        <v>12022</v>
      </c>
      <c r="G4021" s="41">
        <f ca="1">RANDBETWEEN(70,130)/100*Tabla1[[#This Row],[Valor Meta 2019]]</f>
        <v>12382.66</v>
      </c>
      <c r="H4021" s="40">
        <f ca="1">RANDBETWEEN(70,120)/100*Tabla1[[#This Row],[Valor Real 2019]]</f>
        <v>10153.781199999999</v>
      </c>
    </row>
    <row r="4022" spans="2:8" x14ac:dyDescent="0.25">
      <c r="B4022" s="33" t="s">
        <v>30</v>
      </c>
      <c r="C4022" s="36" t="str">
        <f ca="1">VLOOKUP(Tabla1[[#This Row],[Cuenta]],TABLAS!$C:$D,2,0)</f>
        <v>GESTIÓN</v>
      </c>
      <c r="D4022" s="33" t="s">
        <v>40</v>
      </c>
      <c r="E4022" s="39" t="str">
        <f ca="1">VLOOKUP(RANDBETWEEN(1,65),TABLAS!$B$4:$D$68,2,0)</f>
        <v>Arbitrios municipales</v>
      </c>
      <c r="F4022" s="41">
        <f t="shared" ca="1" si="62"/>
        <v>24111</v>
      </c>
      <c r="G4022" s="41">
        <f ca="1">RANDBETWEEN(70,130)/100*Tabla1[[#This Row],[Valor Meta 2019]]</f>
        <v>17118.809999999998</v>
      </c>
      <c r="H4022" s="40">
        <f ca="1">RANDBETWEEN(70,120)/100*Tabla1[[#This Row],[Valor Real 2019]]</f>
        <v>16605.245699999996</v>
      </c>
    </row>
    <row r="4023" spans="2:8" x14ac:dyDescent="0.25">
      <c r="B4023" s="33" t="s">
        <v>30</v>
      </c>
      <c r="C4023" s="36" t="str">
        <f ca="1">VLOOKUP(Tabla1[[#This Row],[Cuenta]],TABLAS!$C:$D,2,0)</f>
        <v>SERVICIOS DE TERCEROS</v>
      </c>
      <c r="D4023" s="33" t="s">
        <v>40</v>
      </c>
      <c r="E4023" s="39" t="str">
        <f ca="1">VLOOKUP(RANDBETWEEN(1,65),TABLAS!$B$4:$D$68,2,0)</f>
        <v>Gastos por almacenaje y/o embalaje</v>
      </c>
      <c r="F4023" s="41">
        <f t="shared" ca="1" si="62"/>
        <v>15861</v>
      </c>
      <c r="G4023" s="41">
        <f ca="1">RANDBETWEEN(70,130)/100*Tabla1[[#This Row],[Valor Meta 2019]]</f>
        <v>15861</v>
      </c>
      <c r="H4023" s="40">
        <f ca="1">RANDBETWEEN(70,120)/100*Tabla1[[#This Row],[Valor Real 2019]]</f>
        <v>13323.24</v>
      </c>
    </row>
    <row r="4024" spans="2:8" x14ac:dyDescent="0.25">
      <c r="B4024" s="33" t="s">
        <v>30</v>
      </c>
      <c r="C4024" s="36" t="str">
        <f ca="1">VLOOKUP(Tabla1[[#This Row],[Cuenta]],TABLAS!$C:$D,2,0)</f>
        <v>GESTIÓN</v>
      </c>
      <c r="D4024" s="33" t="s">
        <v>41</v>
      </c>
      <c r="E4024" s="39" t="str">
        <f ca="1">VLOOKUP(RANDBETWEEN(1,65),TABLAS!$B$4:$D$68,2,0)</f>
        <v>Arbitrios municipales</v>
      </c>
      <c r="F4024" s="41">
        <f t="shared" ca="1" si="62"/>
        <v>28595</v>
      </c>
      <c r="G4024" s="41">
        <f ca="1">RANDBETWEEN(70,130)/100*Tabla1[[#This Row],[Valor Meta 2019]]</f>
        <v>29452.850000000002</v>
      </c>
      <c r="H4024" s="40">
        <f ca="1">RANDBETWEEN(70,120)/100*Tabla1[[#This Row],[Valor Real 2019]]</f>
        <v>34459.834499999997</v>
      </c>
    </row>
    <row r="4025" spans="2:8" x14ac:dyDescent="0.25">
      <c r="B4025" s="33" t="s">
        <v>30</v>
      </c>
      <c r="C4025" s="36" t="str">
        <f ca="1">VLOOKUP(Tabla1[[#This Row],[Cuenta]],TABLAS!$C:$D,2,0)</f>
        <v>PERSONAL</v>
      </c>
      <c r="D4025" s="33" t="s">
        <v>41</v>
      </c>
      <c r="E4025" s="39" t="str">
        <f ca="1">VLOOKUP(RANDBETWEEN(1,65),TABLAS!$B$4:$D$68,2,0)</f>
        <v>CTS-Compensación por tiempo de servicio</v>
      </c>
      <c r="F4025" s="41">
        <f t="shared" ca="1" si="62"/>
        <v>11787</v>
      </c>
      <c r="G4025" s="41">
        <f ca="1">RANDBETWEEN(70,130)/100*Tabla1[[#This Row],[Valor Meta 2019]]</f>
        <v>10372.56</v>
      </c>
      <c r="H4025" s="40">
        <f ca="1">RANDBETWEEN(70,120)/100*Tabla1[[#This Row],[Valor Real 2019]]</f>
        <v>10787.4624</v>
      </c>
    </row>
    <row r="4026" spans="2:8" x14ac:dyDescent="0.25">
      <c r="B4026" s="33" t="s">
        <v>30</v>
      </c>
      <c r="C4026" s="36" t="str">
        <f ca="1">VLOOKUP(Tabla1[[#This Row],[Cuenta]],TABLAS!$C:$D,2,0)</f>
        <v>SERVICIOS DE TERCEROS</v>
      </c>
      <c r="D4026" s="33" t="s">
        <v>41</v>
      </c>
      <c r="E4026" s="39" t="str">
        <f ca="1">VLOOKUP(RANDBETWEEN(1,65),TABLAS!$B$4:$D$68,2,0)</f>
        <v>Limpieza</v>
      </c>
      <c r="F4026" s="41">
        <f t="shared" ca="1" si="62"/>
        <v>10749</v>
      </c>
      <c r="G4026" s="41">
        <f ca="1">RANDBETWEEN(70,130)/100*Tabla1[[#This Row],[Valor Meta 2019]]</f>
        <v>9889.08</v>
      </c>
      <c r="H4026" s="40">
        <f ca="1">RANDBETWEEN(70,120)/100*Tabla1[[#This Row],[Valor Real 2019]]</f>
        <v>8504.6088</v>
      </c>
    </row>
    <row r="4027" spans="2:8" x14ac:dyDescent="0.25">
      <c r="B4027" s="33" t="s">
        <v>30</v>
      </c>
      <c r="C4027" s="36" t="str">
        <f ca="1">VLOOKUP(Tabla1[[#This Row],[Cuenta]],TABLAS!$C:$D,2,0)</f>
        <v>GESTIÓN</v>
      </c>
      <c r="D4027" s="33" t="s">
        <v>41</v>
      </c>
      <c r="E4027" s="39" t="str">
        <f ca="1">VLOOKUP(RANDBETWEEN(1,65),TABLAS!$B$4:$D$68,2,0)</f>
        <v>Sanciones Administra</v>
      </c>
      <c r="F4027" s="41">
        <f t="shared" ca="1" si="62"/>
        <v>24965</v>
      </c>
      <c r="G4027" s="41">
        <f ca="1">RANDBETWEEN(70,130)/100*Tabla1[[#This Row],[Valor Meta 2019]]</f>
        <v>29708.35</v>
      </c>
      <c r="H4027" s="40">
        <f ca="1">RANDBETWEEN(70,120)/100*Tabla1[[#This Row],[Valor Real 2019]]</f>
        <v>21687.095499999999</v>
      </c>
    </row>
    <row r="4028" spans="2:8" x14ac:dyDescent="0.25">
      <c r="B4028" s="33" t="s">
        <v>30</v>
      </c>
      <c r="C4028" s="36" t="str">
        <f ca="1">VLOOKUP(Tabla1[[#This Row],[Cuenta]],TABLAS!$C:$D,2,0)</f>
        <v>PERSONAL</v>
      </c>
      <c r="D4028" s="33" t="s">
        <v>41</v>
      </c>
      <c r="E4028" s="39" t="str">
        <f ca="1">VLOOKUP(RANDBETWEEN(1,65),TABLAS!$B$4:$D$68,2,0)</f>
        <v>Incentivo por cese</v>
      </c>
      <c r="F4028" s="41">
        <f t="shared" ca="1" si="62"/>
        <v>16898</v>
      </c>
      <c r="G4028" s="41">
        <f ca="1">RANDBETWEEN(70,130)/100*Tabla1[[#This Row],[Valor Meta 2019]]</f>
        <v>18925.760000000002</v>
      </c>
      <c r="H4028" s="40">
        <f ca="1">RANDBETWEEN(70,120)/100*Tabla1[[#This Row],[Valor Real 2019]]</f>
        <v>17979.472000000002</v>
      </c>
    </row>
    <row r="4029" spans="2:8" x14ac:dyDescent="0.25">
      <c r="B4029" s="33" t="s">
        <v>30</v>
      </c>
      <c r="C4029" s="36" t="str">
        <f ca="1">VLOOKUP(Tabla1[[#This Row],[Cuenta]],TABLAS!$C:$D,2,0)</f>
        <v>DEPRECIACIÓN, MAQ Y EQUIPOS</v>
      </c>
      <c r="D4029" s="33" t="s">
        <v>41</v>
      </c>
      <c r="E4029" s="39" t="str">
        <f ca="1">VLOOKUP(RANDBETWEEN(1,65),TABLAS!$B$4:$D$68,2,0)</f>
        <v>Deprec.Equipo de computo Costo</v>
      </c>
      <c r="F4029" s="41">
        <f t="shared" ca="1" si="62"/>
        <v>24510</v>
      </c>
      <c r="G4029" s="41">
        <f ca="1">RANDBETWEEN(70,130)/100*Tabla1[[#This Row],[Valor Meta 2019]]</f>
        <v>30392.400000000001</v>
      </c>
      <c r="H4029" s="40">
        <f ca="1">RANDBETWEEN(70,120)/100*Tabla1[[#This Row],[Valor Real 2019]]</f>
        <v>25529.616000000002</v>
      </c>
    </row>
    <row r="4030" spans="2:8" x14ac:dyDescent="0.25">
      <c r="B4030" s="33" t="s">
        <v>30</v>
      </c>
      <c r="C4030" s="36" t="str">
        <f ca="1">VLOOKUP(Tabla1[[#This Row],[Cuenta]],TABLAS!$C:$D,2,0)</f>
        <v>GESTIÓN</v>
      </c>
      <c r="D4030" s="33" t="s">
        <v>42</v>
      </c>
      <c r="E4030" s="39" t="str">
        <f ca="1">VLOOKUP(RANDBETWEEN(1,65),TABLAS!$B$4:$D$68,2,0)</f>
        <v>Seguros-vehiculos</v>
      </c>
      <c r="F4030" s="41">
        <f t="shared" ca="1" si="62"/>
        <v>21312</v>
      </c>
      <c r="G4030" s="41">
        <f ca="1">RANDBETWEEN(70,130)/100*Tabla1[[#This Row],[Valor Meta 2019]]</f>
        <v>27705.600000000002</v>
      </c>
      <c r="H4030" s="40">
        <f ca="1">RANDBETWEEN(70,120)/100*Tabla1[[#This Row],[Valor Real 2019]]</f>
        <v>28536.768000000004</v>
      </c>
    </row>
    <row r="4031" spans="2:8" x14ac:dyDescent="0.25">
      <c r="B4031" s="33" t="s">
        <v>30</v>
      </c>
      <c r="C4031" s="36" t="str">
        <f ca="1">VLOOKUP(Tabla1[[#This Row],[Cuenta]],TABLAS!$C:$D,2,0)</f>
        <v>PERSONAL</v>
      </c>
      <c r="D4031" s="33" t="s">
        <v>42</v>
      </c>
      <c r="E4031" s="39" t="str">
        <f ca="1">VLOOKUP(RANDBETWEEN(1,65),TABLAS!$B$4:$D$68,2,0)</f>
        <v>Seguro de vida</v>
      </c>
      <c r="F4031" s="41">
        <f t="shared" ca="1" si="62"/>
        <v>23863</v>
      </c>
      <c r="G4031" s="41">
        <f ca="1">RANDBETWEEN(70,130)/100*Tabla1[[#This Row],[Valor Meta 2019]]</f>
        <v>29590.12</v>
      </c>
      <c r="H4031" s="40">
        <f ca="1">RANDBETWEEN(70,120)/100*Tabla1[[#This Row],[Valor Real 2019]]</f>
        <v>25743.404399999999</v>
      </c>
    </row>
    <row r="4032" spans="2:8" x14ac:dyDescent="0.25">
      <c r="B4032" s="33" t="s">
        <v>30</v>
      </c>
      <c r="C4032" s="36" t="str">
        <f ca="1">VLOOKUP(Tabla1[[#This Row],[Cuenta]],TABLAS!$C:$D,2,0)</f>
        <v>PERSONAL</v>
      </c>
      <c r="D4032" s="33" t="s">
        <v>42</v>
      </c>
      <c r="E4032" s="39" t="str">
        <f ca="1">VLOOKUP(RANDBETWEEN(1,65),TABLAS!$B$4:$D$68,2,0)</f>
        <v>ESSALUD-RÚgimen de prestaciones de salud</v>
      </c>
      <c r="F4032" s="41">
        <f t="shared" ca="1" si="62"/>
        <v>16340</v>
      </c>
      <c r="G4032" s="41">
        <f ca="1">RANDBETWEEN(70,130)/100*Tabla1[[#This Row],[Valor Meta 2019]]</f>
        <v>15032.800000000001</v>
      </c>
      <c r="H4032" s="40">
        <f ca="1">RANDBETWEEN(70,120)/100*Tabla1[[#This Row],[Valor Real 2019]]</f>
        <v>13830.176000000001</v>
      </c>
    </row>
    <row r="4033" spans="2:8" x14ac:dyDescent="0.25">
      <c r="B4033" s="33" t="s">
        <v>30</v>
      </c>
      <c r="C4033" s="36" t="str">
        <f ca="1">VLOOKUP(Tabla1[[#This Row],[Cuenta]],TABLAS!$C:$D,2,0)</f>
        <v>PERSONAL</v>
      </c>
      <c r="D4033" s="33" t="s">
        <v>42</v>
      </c>
      <c r="E4033" s="39" t="str">
        <f ca="1">VLOOKUP(RANDBETWEEN(1,65),TABLAS!$B$4:$D$68,2,0)</f>
        <v>Movilidad y/o servicio de Transporte</v>
      </c>
      <c r="F4033" s="41">
        <f t="shared" ca="1" si="62"/>
        <v>26524</v>
      </c>
      <c r="G4033" s="41">
        <f ca="1">RANDBETWEEN(70,130)/100*Tabla1[[#This Row],[Valor Meta 2019]]</f>
        <v>33155</v>
      </c>
      <c r="H4033" s="40">
        <f ca="1">RANDBETWEEN(70,120)/100*Tabla1[[#This Row],[Valor Real 2019]]</f>
        <v>23208.5</v>
      </c>
    </row>
    <row r="4034" spans="2:8" x14ac:dyDescent="0.25">
      <c r="B4034" s="33" t="s">
        <v>30</v>
      </c>
      <c r="C4034" s="36" t="str">
        <f ca="1">VLOOKUP(Tabla1[[#This Row],[Cuenta]],TABLAS!$C:$D,2,0)</f>
        <v>PERSONAL</v>
      </c>
      <c r="D4034" s="33" t="s">
        <v>42</v>
      </c>
      <c r="E4034" s="39" t="str">
        <f ca="1">VLOOKUP(RANDBETWEEN(1,65),TABLAS!$B$4:$D$68,2,0)</f>
        <v>Participacion de utilidades</v>
      </c>
      <c r="F4034" s="41">
        <f t="shared" ca="1" si="62"/>
        <v>29196</v>
      </c>
      <c r="G4034" s="41">
        <f ca="1">RANDBETWEEN(70,130)/100*Tabla1[[#This Row],[Valor Meta 2019]]</f>
        <v>37370.879999999997</v>
      </c>
      <c r="H4034" s="40">
        <f ca="1">RANDBETWEEN(70,120)/100*Tabla1[[#This Row],[Valor Real 2019]]</f>
        <v>40360.5504</v>
      </c>
    </row>
    <row r="4035" spans="2:8" x14ac:dyDescent="0.25">
      <c r="B4035" s="33" t="s">
        <v>30</v>
      </c>
      <c r="C4035" s="36" t="str">
        <f ca="1">VLOOKUP(Tabla1[[#This Row],[Cuenta]],TABLAS!$C:$D,2,0)</f>
        <v>SERVICIOS DE TERCEROS</v>
      </c>
      <c r="D4035" s="33" t="s">
        <v>42</v>
      </c>
      <c r="E4035" s="39" t="str">
        <f ca="1">VLOOKUP(RANDBETWEEN(1,65),TABLAS!$B$4:$D$68,2,0)</f>
        <v>Servicio de montacarga</v>
      </c>
      <c r="F4035" s="41">
        <f t="shared" ca="1" si="62"/>
        <v>15898</v>
      </c>
      <c r="G4035" s="41">
        <f ca="1">RANDBETWEEN(70,130)/100*Tabla1[[#This Row],[Valor Meta 2019]]</f>
        <v>17010.86</v>
      </c>
      <c r="H4035" s="40">
        <f ca="1">RANDBETWEEN(70,120)/100*Tabla1[[#This Row],[Valor Real 2019]]</f>
        <v>14459.231</v>
      </c>
    </row>
    <row r="4036" spans="2:8" x14ac:dyDescent="0.25">
      <c r="B4036" s="33" t="s">
        <v>30</v>
      </c>
      <c r="C4036" s="36" t="str">
        <f ca="1">VLOOKUP(Tabla1[[#This Row],[Cuenta]],TABLAS!$C:$D,2,0)</f>
        <v>DEPRECIACIÓN, MAQ Y EQUIPOS</v>
      </c>
      <c r="D4036" s="33" t="s">
        <v>42</v>
      </c>
      <c r="E4036" s="39" t="str">
        <f ca="1">VLOOKUP(RANDBETWEEN(1,65),TABLAS!$B$4:$D$68,2,0)</f>
        <v>Deprec.Maquinarias leasing</v>
      </c>
      <c r="F4036" s="41">
        <f t="shared" ca="1" si="62"/>
        <v>16745</v>
      </c>
      <c r="G4036" s="41">
        <f ca="1">RANDBETWEEN(70,130)/100*Tabla1[[#This Row],[Valor Meta 2019]]</f>
        <v>11721.5</v>
      </c>
      <c r="H4036" s="40">
        <f ca="1">RANDBETWEEN(70,120)/100*Tabla1[[#This Row],[Valor Real 2019]]</f>
        <v>12542.005000000001</v>
      </c>
    </row>
    <row r="4037" spans="2:8" x14ac:dyDescent="0.25">
      <c r="B4037" s="33" t="s">
        <v>30</v>
      </c>
      <c r="C4037" s="36" t="str">
        <f ca="1">VLOOKUP(Tabla1[[#This Row],[Cuenta]],TABLAS!$C:$D,2,0)</f>
        <v>SERVICIOS DE TERCEROS</v>
      </c>
      <c r="D4037" s="33" t="s">
        <v>42</v>
      </c>
      <c r="E4037" s="39" t="str">
        <f ca="1">VLOOKUP(RANDBETWEEN(1,65),TABLAS!$B$4:$D$68,2,0)</f>
        <v>Flete a Provincia</v>
      </c>
      <c r="F4037" s="41">
        <f t="shared" ca="1" si="62"/>
        <v>25683</v>
      </c>
      <c r="G4037" s="41">
        <f ca="1">RANDBETWEEN(70,130)/100*Tabla1[[#This Row],[Valor Meta 2019]]</f>
        <v>17978.099999999999</v>
      </c>
      <c r="H4037" s="40">
        <f ca="1">RANDBETWEEN(70,120)/100*Tabla1[[#This Row],[Valor Real 2019]]</f>
        <v>13483.574999999999</v>
      </c>
    </row>
    <row r="4038" spans="2:8" x14ac:dyDescent="0.25">
      <c r="B4038" s="33" t="s">
        <v>30</v>
      </c>
      <c r="C4038" s="36" t="str">
        <f ca="1">VLOOKUP(Tabla1[[#This Row],[Cuenta]],TABLAS!$C:$D,2,0)</f>
        <v>PERSONAL</v>
      </c>
      <c r="D4038" s="33" t="s">
        <v>42</v>
      </c>
      <c r="E4038" s="39" t="str">
        <f ca="1">VLOOKUP(RANDBETWEEN(1,65),TABLAS!$B$4:$D$68,2,0)</f>
        <v>Participacion de utilidades</v>
      </c>
      <c r="F4038" s="41">
        <f t="shared" ref="F4038:F4101" ca="1" si="63">RANDBETWEEN(8000,30000)</f>
        <v>19241</v>
      </c>
      <c r="G4038" s="41">
        <f ca="1">RANDBETWEEN(70,130)/100*Tabla1[[#This Row],[Valor Meta 2019]]</f>
        <v>15200.390000000001</v>
      </c>
      <c r="H4038" s="40">
        <f ca="1">RANDBETWEEN(70,120)/100*Tabla1[[#This Row],[Valor Real 2019]]</f>
        <v>17328.444599999999</v>
      </c>
    </row>
    <row r="4039" spans="2:8" x14ac:dyDescent="0.25">
      <c r="B4039" s="33" t="s">
        <v>30</v>
      </c>
      <c r="C4039" s="36" t="str">
        <f ca="1">VLOOKUP(Tabla1[[#This Row],[Cuenta]],TABLAS!$C:$D,2,0)</f>
        <v>SERVICIOS DE TERCEROS</v>
      </c>
      <c r="D4039" s="33" t="s">
        <v>42</v>
      </c>
      <c r="E4039" s="39" t="str">
        <f ca="1">VLOOKUP(RANDBETWEEN(1,65),TABLAS!$B$4:$D$68,2,0)</f>
        <v>Selección Y Eval. Pe</v>
      </c>
      <c r="F4039" s="41">
        <f t="shared" ca="1" si="63"/>
        <v>21653</v>
      </c>
      <c r="G4039" s="41">
        <f ca="1">RANDBETWEEN(70,130)/100*Tabla1[[#This Row],[Valor Meta 2019]]</f>
        <v>26416.66</v>
      </c>
      <c r="H4039" s="40">
        <f ca="1">RANDBETWEEN(70,120)/100*Tabla1[[#This Row],[Valor Real 2019]]</f>
        <v>24831.660399999997</v>
      </c>
    </row>
    <row r="4040" spans="2:8" x14ac:dyDescent="0.25">
      <c r="B4040" s="33" t="s">
        <v>30</v>
      </c>
      <c r="C4040" s="36" t="str">
        <f ca="1">VLOOKUP(Tabla1[[#This Row],[Cuenta]],TABLAS!$C:$D,2,0)</f>
        <v>DEPRECIACIÓN, MAQ Y EQUIPOS</v>
      </c>
      <c r="D4040" s="33" t="s">
        <v>42</v>
      </c>
      <c r="E4040" s="39" t="str">
        <f ca="1">VLOOKUP(RANDBETWEEN(1,65),TABLAS!$B$4:$D$68,2,0)</f>
        <v>Deprec.Equipo de transporte leasing</v>
      </c>
      <c r="F4040" s="41">
        <f t="shared" ca="1" si="63"/>
        <v>13114</v>
      </c>
      <c r="G4040" s="41">
        <f ca="1">RANDBETWEEN(70,130)/100*Tabla1[[#This Row],[Valor Meta 2019]]</f>
        <v>16917.060000000001</v>
      </c>
      <c r="H4040" s="40">
        <f ca="1">RANDBETWEEN(70,120)/100*Tabla1[[#This Row],[Valor Real 2019]]</f>
        <v>12518.624400000001</v>
      </c>
    </row>
    <row r="4041" spans="2:8" x14ac:dyDescent="0.25">
      <c r="B4041" s="33" t="s">
        <v>30</v>
      </c>
      <c r="C4041" s="36" t="str">
        <f ca="1">VLOOKUP(Tabla1[[#This Row],[Cuenta]],TABLAS!$C:$D,2,0)</f>
        <v>SERVICIOS DE TERCEROS</v>
      </c>
      <c r="D4041" s="33" t="s">
        <v>42</v>
      </c>
      <c r="E4041" s="39" t="str">
        <f ca="1">VLOOKUP(RANDBETWEEN(1,65),TABLAS!$B$4:$D$68,2,0)</f>
        <v>Alquileres</v>
      </c>
      <c r="F4041" s="41">
        <f t="shared" ca="1" si="63"/>
        <v>29730</v>
      </c>
      <c r="G4041" s="41">
        <f ca="1">RANDBETWEEN(70,130)/100*Tabla1[[#This Row],[Valor Meta 2019]]</f>
        <v>31216.5</v>
      </c>
      <c r="H4041" s="40">
        <f ca="1">RANDBETWEEN(70,120)/100*Tabla1[[#This Row],[Valor Real 2019]]</f>
        <v>36211.14</v>
      </c>
    </row>
    <row r="4042" spans="2:8" x14ac:dyDescent="0.25">
      <c r="B4042" s="33" t="s">
        <v>30</v>
      </c>
      <c r="C4042" s="36" t="str">
        <f ca="1">VLOOKUP(Tabla1[[#This Row],[Cuenta]],TABLAS!$C:$D,2,0)</f>
        <v>PERSONAL</v>
      </c>
      <c r="D4042" s="33" t="s">
        <v>42</v>
      </c>
      <c r="E4042" s="39" t="str">
        <f ca="1">VLOOKUP(RANDBETWEEN(1,65),TABLAS!$B$4:$D$68,2,0)</f>
        <v>Gratificaciones Extraordinarias Empleados</v>
      </c>
      <c r="F4042" s="41">
        <f t="shared" ca="1" si="63"/>
        <v>8914</v>
      </c>
      <c r="G4042" s="41">
        <f ca="1">RANDBETWEEN(70,130)/100*Tabla1[[#This Row],[Valor Meta 2019]]</f>
        <v>9181.42</v>
      </c>
      <c r="H4042" s="40">
        <f ca="1">RANDBETWEEN(70,120)/100*Tabla1[[#This Row],[Valor Real 2019]]</f>
        <v>7896.0212000000001</v>
      </c>
    </row>
    <row r="4043" spans="2:8" x14ac:dyDescent="0.25">
      <c r="B4043" s="33" t="s">
        <v>30</v>
      </c>
      <c r="C4043" s="36" t="str">
        <f ca="1">VLOOKUP(Tabla1[[#This Row],[Cuenta]],TABLAS!$C:$D,2,0)</f>
        <v>SERVICIOS DE TERCEROS</v>
      </c>
      <c r="D4043" s="33" t="s">
        <v>42</v>
      </c>
      <c r="E4043" s="39" t="str">
        <f ca="1">VLOOKUP(RANDBETWEEN(1,65),TABLAS!$B$4:$D$68,2,0)</f>
        <v>Selección Y Eval. Pe</v>
      </c>
      <c r="F4043" s="41">
        <f t="shared" ca="1" si="63"/>
        <v>9035</v>
      </c>
      <c r="G4043" s="41">
        <f ca="1">RANDBETWEEN(70,130)/100*Tabla1[[#This Row],[Valor Meta 2019]]</f>
        <v>11022.699999999999</v>
      </c>
      <c r="H4043" s="40">
        <f ca="1">RANDBETWEEN(70,120)/100*Tabla1[[#This Row],[Valor Real 2019]]</f>
        <v>12896.558999999997</v>
      </c>
    </row>
    <row r="4044" spans="2:8" x14ac:dyDescent="0.25">
      <c r="B4044" s="33" t="s">
        <v>30</v>
      </c>
      <c r="C4044" s="36" t="str">
        <f ca="1">VLOOKUP(Tabla1[[#This Row],[Cuenta]],TABLAS!$C:$D,2,0)</f>
        <v>PERSONAL</v>
      </c>
      <c r="D4044" s="33" t="s">
        <v>42</v>
      </c>
      <c r="E4044" s="39" t="str">
        <f ca="1">VLOOKUP(RANDBETWEEN(1,65),TABLAS!$B$4:$D$68,2,0)</f>
        <v>Descanso medico</v>
      </c>
      <c r="F4044" s="41">
        <f t="shared" ca="1" si="63"/>
        <v>18478</v>
      </c>
      <c r="G4044" s="41">
        <f ca="1">RANDBETWEEN(70,130)/100*Tabla1[[#This Row],[Valor Meta 2019]]</f>
        <v>23097.5</v>
      </c>
      <c r="H4044" s="40">
        <f ca="1">RANDBETWEEN(70,120)/100*Tabla1[[#This Row],[Valor Real 2019]]</f>
        <v>18478</v>
      </c>
    </row>
    <row r="4045" spans="2:8" x14ac:dyDescent="0.25">
      <c r="B4045" s="33" t="s">
        <v>30</v>
      </c>
      <c r="C4045" s="36" t="str">
        <f ca="1">VLOOKUP(Tabla1[[#This Row],[Cuenta]],TABLAS!$C:$D,2,0)</f>
        <v>DEPRECIACIÓN, MAQ Y EQUIPOS</v>
      </c>
      <c r="D4045" s="33" t="s">
        <v>43</v>
      </c>
      <c r="E4045" s="39" t="str">
        <f ca="1">VLOOKUP(RANDBETWEEN(1,65),TABLAS!$B$4:$D$68,2,0)</f>
        <v>Deprec.Equipo de transporte leasing</v>
      </c>
      <c r="F4045" s="41">
        <f t="shared" ca="1" si="63"/>
        <v>20693</v>
      </c>
      <c r="G4045" s="41">
        <f ca="1">RANDBETWEEN(70,130)/100*Tabla1[[#This Row],[Valor Meta 2019]]</f>
        <v>26693.97</v>
      </c>
      <c r="H4045" s="40">
        <f ca="1">RANDBETWEEN(70,120)/100*Tabla1[[#This Row],[Valor Real 2019]]</f>
        <v>24825.392100000001</v>
      </c>
    </row>
    <row r="4046" spans="2:8" x14ac:dyDescent="0.25">
      <c r="B4046" s="33" t="s">
        <v>30</v>
      </c>
      <c r="C4046" s="36" t="str">
        <f ca="1">VLOOKUP(Tabla1[[#This Row],[Cuenta]],TABLAS!$C:$D,2,0)</f>
        <v>DEPRECIACIÓN, MAQ Y EQUIPOS</v>
      </c>
      <c r="D4046" s="33" t="s">
        <v>43</v>
      </c>
      <c r="E4046" s="39" t="str">
        <f ca="1">VLOOKUP(RANDBETWEEN(1,65),TABLAS!$B$4:$D$68,2,0)</f>
        <v>Deprec.Equipos diversos Costo</v>
      </c>
      <c r="F4046" s="41">
        <f t="shared" ca="1" si="63"/>
        <v>22929</v>
      </c>
      <c r="G4046" s="41">
        <f ca="1">RANDBETWEEN(70,130)/100*Tabla1[[#This Row],[Valor Meta 2019]]</f>
        <v>27285.51</v>
      </c>
      <c r="H4046" s="40">
        <f ca="1">RANDBETWEEN(70,120)/100*Tabla1[[#This Row],[Valor Real 2019]]</f>
        <v>28104.0753</v>
      </c>
    </row>
    <row r="4047" spans="2:8" x14ac:dyDescent="0.25">
      <c r="B4047" s="33" t="s">
        <v>30</v>
      </c>
      <c r="C4047" s="36" t="str">
        <f ca="1">VLOOKUP(Tabla1[[#This Row],[Cuenta]],TABLAS!$C:$D,2,0)</f>
        <v>SERVICIOS DE TERCEROS</v>
      </c>
      <c r="D4047" s="33" t="s">
        <v>43</v>
      </c>
      <c r="E4047" s="39" t="str">
        <f ca="1">VLOOKUP(RANDBETWEEN(1,65),TABLAS!$B$4:$D$68,2,0)</f>
        <v>Courier</v>
      </c>
      <c r="F4047" s="41">
        <f t="shared" ca="1" si="63"/>
        <v>26282</v>
      </c>
      <c r="G4047" s="41">
        <f ca="1">RANDBETWEEN(70,130)/100*Tabla1[[#This Row],[Valor Meta 2019]]</f>
        <v>33903.78</v>
      </c>
      <c r="H4047" s="40">
        <f ca="1">RANDBETWEEN(70,120)/100*Tabla1[[#This Row],[Valor Real 2019]]</f>
        <v>31191.477600000002</v>
      </c>
    </row>
    <row r="4048" spans="2:8" x14ac:dyDescent="0.25">
      <c r="B4048" s="33" t="s">
        <v>30</v>
      </c>
      <c r="C4048" s="36" t="str">
        <f ca="1">VLOOKUP(Tabla1[[#This Row],[Cuenta]],TABLAS!$C:$D,2,0)</f>
        <v>GESTIÓN</v>
      </c>
      <c r="D4048" s="33" t="s">
        <v>43</v>
      </c>
      <c r="E4048" s="39" t="str">
        <f ca="1">VLOOKUP(RANDBETWEEN(1,65),TABLAS!$B$4:$D$68,2,0)</f>
        <v>Costo neto enajenaci¾n</v>
      </c>
      <c r="F4048" s="41">
        <f t="shared" ca="1" si="63"/>
        <v>9665</v>
      </c>
      <c r="G4048" s="41">
        <f ca="1">RANDBETWEEN(70,130)/100*Tabla1[[#This Row],[Valor Meta 2019]]</f>
        <v>10051.6</v>
      </c>
      <c r="H4048" s="40">
        <f ca="1">RANDBETWEEN(70,120)/100*Tabla1[[#This Row],[Valor Real 2019]]</f>
        <v>8041.2800000000007</v>
      </c>
    </row>
    <row r="4049" spans="2:8" x14ac:dyDescent="0.25">
      <c r="B4049" s="33" t="s">
        <v>30</v>
      </c>
      <c r="C4049" s="36" t="str">
        <f ca="1">VLOOKUP(Tabla1[[#This Row],[Cuenta]],TABLAS!$C:$D,2,0)</f>
        <v>SERVICIOS DE TERCEROS</v>
      </c>
      <c r="D4049" s="33" t="s">
        <v>43</v>
      </c>
      <c r="E4049" s="39" t="str">
        <f ca="1">VLOOKUP(RANDBETWEEN(1,65),TABLAS!$B$4:$D$68,2,0)</f>
        <v>Gtos.reclamos de clientes</v>
      </c>
      <c r="F4049" s="41">
        <f t="shared" ca="1" si="63"/>
        <v>26383</v>
      </c>
      <c r="G4049" s="41">
        <f ca="1">RANDBETWEEN(70,130)/100*Tabla1[[#This Row],[Valor Meta 2019]]</f>
        <v>25591.51</v>
      </c>
      <c r="H4049" s="40">
        <f ca="1">RANDBETWEEN(70,120)/100*Tabla1[[#This Row],[Valor Real 2019]]</f>
        <v>23544.189200000001</v>
      </c>
    </row>
    <row r="4050" spans="2:8" x14ac:dyDescent="0.25">
      <c r="B4050" s="33" t="s">
        <v>30</v>
      </c>
      <c r="C4050" s="36" t="str">
        <f ca="1">VLOOKUP(Tabla1[[#This Row],[Cuenta]],TABLAS!$C:$D,2,0)</f>
        <v>GESTIÓN</v>
      </c>
      <c r="D4050" s="33" t="s">
        <v>43</v>
      </c>
      <c r="E4050" s="39" t="str">
        <f ca="1">VLOOKUP(RANDBETWEEN(1,65),TABLAS!$B$4:$D$68,2,0)</f>
        <v>SOAT</v>
      </c>
      <c r="F4050" s="41">
        <f t="shared" ca="1" si="63"/>
        <v>23567</v>
      </c>
      <c r="G4050" s="41">
        <f ca="1">RANDBETWEEN(70,130)/100*Tabla1[[#This Row],[Valor Meta 2019]]</f>
        <v>28280.399999999998</v>
      </c>
      <c r="H4050" s="40">
        <f ca="1">RANDBETWEEN(70,120)/100*Tabla1[[#This Row],[Valor Real 2019]]</f>
        <v>23472.731999999996</v>
      </c>
    </row>
    <row r="4051" spans="2:8" x14ac:dyDescent="0.25">
      <c r="B4051" s="33" t="s">
        <v>30</v>
      </c>
      <c r="C4051" s="36" t="str">
        <f ca="1">VLOOKUP(Tabla1[[#This Row],[Cuenta]],TABLAS!$C:$D,2,0)</f>
        <v>SERVICIOS DE TERCEROS</v>
      </c>
      <c r="D4051" s="33" t="s">
        <v>43</v>
      </c>
      <c r="E4051" s="39" t="str">
        <f ca="1">VLOOKUP(RANDBETWEEN(1,65),TABLAS!$B$4:$D$68,2,0)</f>
        <v>Flete a Provincia</v>
      </c>
      <c r="F4051" s="41">
        <f t="shared" ca="1" si="63"/>
        <v>13314</v>
      </c>
      <c r="G4051" s="41">
        <f ca="1">RANDBETWEEN(70,130)/100*Tabla1[[#This Row],[Valor Meta 2019]]</f>
        <v>11183.76</v>
      </c>
      <c r="H4051" s="40">
        <f ca="1">RANDBETWEEN(70,120)/100*Tabla1[[#This Row],[Valor Real 2019]]</f>
        <v>7940.4695999999994</v>
      </c>
    </row>
    <row r="4052" spans="2:8" x14ac:dyDescent="0.25">
      <c r="B4052" s="33" t="s">
        <v>30</v>
      </c>
      <c r="C4052" s="36" t="str">
        <f ca="1">VLOOKUP(Tabla1[[#This Row],[Cuenta]],TABLAS!$C:$D,2,0)</f>
        <v>SERVICIOS DE TERCEROS</v>
      </c>
      <c r="D4052" s="33" t="s">
        <v>43</v>
      </c>
      <c r="E4052" s="39" t="str">
        <f ca="1">VLOOKUP(RANDBETWEEN(1,65),TABLAS!$B$4:$D$68,2,0)</f>
        <v>Energia Electrica</v>
      </c>
      <c r="F4052" s="41">
        <f t="shared" ca="1" si="63"/>
        <v>25049</v>
      </c>
      <c r="G4052" s="41">
        <f ca="1">RANDBETWEEN(70,130)/100*Tabla1[[#This Row],[Valor Meta 2019]]</f>
        <v>19538.22</v>
      </c>
      <c r="H4052" s="40">
        <f ca="1">RANDBETWEEN(70,120)/100*Tabla1[[#This Row],[Valor Real 2019]]</f>
        <v>14458.282800000001</v>
      </c>
    </row>
    <row r="4053" spans="2:8" x14ac:dyDescent="0.25">
      <c r="B4053" s="33" t="s">
        <v>30</v>
      </c>
      <c r="C4053" s="36" t="str">
        <f ca="1">VLOOKUP(Tabla1[[#This Row],[Cuenta]],TABLAS!$C:$D,2,0)</f>
        <v>GESTIÓN</v>
      </c>
      <c r="D4053" s="33" t="s">
        <v>38</v>
      </c>
      <c r="E4053" s="39" t="str">
        <f ca="1">VLOOKUP(RANDBETWEEN(1,65),TABLAS!$B$4:$D$68,2,0)</f>
        <v>Otros-Gastos Reparables</v>
      </c>
      <c r="F4053" s="41">
        <f t="shared" ca="1" si="63"/>
        <v>12689</v>
      </c>
      <c r="G4053" s="41">
        <f ca="1">RANDBETWEEN(70,130)/100*Tabla1[[#This Row],[Valor Meta 2019]]</f>
        <v>9389.86</v>
      </c>
      <c r="H4053" s="40">
        <f ca="1">RANDBETWEEN(70,120)/100*Tabla1[[#This Row],[Valor Real 2019]]</f>
        <v>11173.9334</v>
      </c>
    </row>
    <row r="4054" spans="2:8" x14ac:dyDescent="0.25">
      <c r="B4054" s="33" t="s">
        <v>30</v>
      </c>
      <c r="C4054" s="36" t="str">
        <f ca="1">VLOOKUP(Tabla1[[#This Row],[Cuenta]],TABLAS!$C:$D,2,0)</f>
        <v>PERSONAL</v>
      </c>
      <c r="D4054" s="33" t="s">
        <v>38</v>
      </c>
      <c r="E4054" s="39" t="str">
        <f ca="1">VLOOKUP(RANDBETWEEN(1,65),TABLAS!$B$4:$D$68,2,0)</f>
        <v>Consumos</v>
      </c>
      <c r="F4054" s="41">
        <f t="shared" ca="1" si="63"/>
        <v>14661</v>
      </c>
      <c r="G4054" s="41">
        <f ca="1">RANDBETWEEN(70,130)/100*Tabla1[[#This Row],[Valor Meta 2019]]</f>
        <v>12901.68</v>
      </c>
      <c r="H4054" s="40">
        <f ca="1">RANDBETWEEN(70,120)/100*Tabla1[[#This Row],[Valor Real 2019]]</f>
        <v>15094.9656</v>
      </c>
    </row>
    <row r="4055" spans="2:8" x14ac:dyDescent="0.25">
      <c r="B4055" s="33" t="s">
        <v>30</v>
      </c>
      <c r="C4055" s="36" t="str">
        <f ca="1">VLOOKUP(Tabla1[[#This Row],[Cuenta]],TABLAS!$C:$D,2,0)</f>
        <v>PERSONAL</v>
      </c>
      <c r="D4055" s="33" t="s">
        <v>38</v>
      </c>
      <c r="E4055" s="39" t="str">
        <f ca="1">VLOOKUP(RANDBETWEEN(1,65),TABLAS!$B$4:$D$68,2,0)</f>
        <v>Movilidad y/o servicio de Transporte</v>
      </c>
      <c r="F4055" s="41">
        <f t="shared" ca="1" si="63"/>
        <v>9737</v>
      </c>
      <c r="G4055" s="41">
        <f ca="1">RANDBETWEEN(70,130)/100*Tabla1[[#This Row],[Valor Meta 2019]]</f>
        <v>8276.4499999999989</v>
      </c>
      <c r="H4055" s="40">
        <f ca="1">RANDBETWEEN(70,120)/100*Tabla1[[#This Row],[Valor Real 2019]]</f>
        <v>8773.0369999999984</v>
      </c>
    </row>
    <row r="4056" spans="2:8" x14ac:dyDescent="0.25">
      <c r="B4056" s="33" t="s">
        <v>30</v>
      </c>
      <c r="C4056" s="36" t="str">
        <f ca="1">VLOOKUP(Tabla1[[#This Row],[Cuenta]],TABLAS!$C:$D,2,0)</f>
        <v>GESTIÓN</v>
      </c>
      <c r="D4056" s="33" t="s">
        <v>38</v>
      </c>
      <c r="E4056" s="39" t="str">
        <f ca="1">VLOOKUP(RANDBETWEEN(1,65),TABLAS!$B$4:$D$68,2,0)</f>
        <v>Movilidad</v>
      </c>
      <c r="F4056" s="41">
        <f t="shared" ca="1" si="63"/>
        <v>28433</v>
      </c>
      <c r="G4056" s="41">
        <f ca="1">RANDBETWEEN(70,130)/100*Tabla1[[#This Row],[Valor Meta 2019]]</f>
        <v>24736.71</v>
      </c>
      <c r="H4056" s="40">
        <f ca="1">RANDBETWEEN(70,120)/100*Tabla1[[#This Row],[Valor Real 2019]]</f>
        <v>28941.950699999998</v>
      </c>
    </row>
    <row r="4057" spans="2:8" x14ac:dyDescent="0.25">
      <c r="B4057" s="33" t="s">
        <v>30</v>
      </c>
      <c r="C4057" s="36" t="str">
        <f ca="1">VLOOKUP(Tabla1[[#This Row],[Cuenta]],TABLAS!$C:$D,2,0)</f>
        <v>GESTIÓN</v>
      </c>
      <c r="D4057" s="33" t="s">
        <v>38</v>
      </c>
      <c r="E4057" s="39" t="str">
        <f ca="1">VLOOKUP(RANDBETWEEN(1,65),TABLAS!$B$4:$D$68,2,0)</f>
        <v>Seguros-vehiculos</v>
      </c>
      <c r="F4057" s="41">
        <f t="shared" ca="1" si="63"/>
        <v>26739</v>
      </c>
      <c r="G4057" s="41">
        <f ca="1">RANDBETWEEN(70,130)/100*Tabla1[[#This Row],[Valor Meta 2019]]</f>
        <v>25402.05</v>
      </c>
      <c r="H4057" s="40">
        <f ca="1">RANDBETWEEN(70,120)/100*Tabla1[[#This Row],[Valor Real 2019]]</f>
        <v>24639.988499999999</v>
      </c>
    </row>
    <row r="4058" spans="2:8" x14ac:dyDescent="0.25">
      <c r="B4058" s="33" t="s">
        <v>30</v>
      </c>
      <c r="C4058" s="36" t="str">
        <f ca="1">VLOOKUP(Tabla1[[#This Row],[Cuenta]],TABLAS!$C:$D,2,0)</f>
        <v>SERVICIOS DE TERCEROS</v>
      </c>
      <c r="D4058" s="33" t="s">
        <v>38</v>
      </c>
      <c r="E4058" s="39" t="str">
        <f ca="1">VLOOKUP(RANDBETWEEN(1,65),TABLAS!$B$4:$D$68,2,0)</f>
        <v>Selección Y Eval. Pe</v>
      </c>
      <c r="F4058" s="41">
        <f t="shared" ca="1" si="63"/>
        <v>28478</v>
      </c>
      <c r="G4058" s="41">
        <f ca="1">RANDBETWEEN(70,130)/100*Tabla1[[#This Row],[Valor Meta 2019]]</f>
        <v>36167.06</v>
      </c>
      <c r="H4058" s="40">
        <f ca="1">RANDBETWEEN(70,120)/100*Tabla1[[#This Row],[Valor Real 2019]]</f>
        <v>41592.118999999992</v>
      </c>
    </row>
    <row r="4059" spans="2:8" x14ac:dyDescent="0.25">
      <c r="B4059" s="33" t="s">
        <v>30</v>
      </c>
      <c r="C4059" s="36" t="str">
        <f ca="1">VLOOKUP(Tabla1[[#This Row],[Cuenta]],TABLAS!$C:$D,2,0)</f>
        <v>DEPRECIACIÓN, MAQ Y EQUIPOS</v>
      </c>
      <c r="D4059" s="33" t="s">
        <v>39</v>
      </c>
      <c r="E4059" s="39" t="str">
        <f ca="1">VLOOKUP(RANDBETWEEN(1,65),TABLAS!$B$4:$D$68,2,0)</f>
        <v>Deprec.Equipos diversos Costo</v>
      </c>
      <c r="F4059" s="41">
        <f t="shared" ca="1" si="63"/>
        <v>26312</v>
      </c>
      <c r="G4059" s="41">
        <f ca="1">RANDBETWEEN(70,130)/100*Tabla1[[#This Row],[Valor Meta 2019]]</f>
        <v>21838.959999999999</v>
      </c>
      <c r="H4059" s="40">
        <f ca="1">RANDBETWEEN(70,120)/100*Tabla1[[#This Row],[Valor Real 2019]]</f>
        <v>20528.622399999997</v>
      </c>
    </row>
    <row r="4060" spans="2:8" x14ac:dyDescent="0.25">
      <c r="B4060" s="33" t="s">
        <v>30</v>
      </c>
      <c r="C4060" s="36" t="str">
        <f ca="1">VLOOKUP(Tabla1[[#This Row],[Cuenta]],TABLAS!$C:$D,2,0)</f>
        <v>SERVICIOS DE TERCEROS</v>
      </c>
      <c r="D4060" s="33" t="s">
        <v>39</v>
      </c>
      <c r="E4060" s="39" t="str">
        <f ca="1">VLOOKUP(RANDBETWEEN(1,65),TABLAS!$B$4:$D$68,2,0)</f>
        <v>Servicio de personal (service)</v>
      </c>
      <c r="F4060" s="41">
        <f t="shared" ca="1" si="63"/>
        <v>15397</v>
      </c>
      <c r="G4060" s="41">
        <f ca="1">RANDBETWEEN(70,130)/100*Tabla1[[#This Row],[Valor Meta 2019]]</f>
        <v>19708.16</v>
      </c>
      <c r="H4060" s="40">
        <f ca="1">RANDBETWEEN(70,120)/100*Tabla1[[#This Row],[Valor Real 2019]]</f>
        <v>21087.731200000002</v>
      </c>
    </row>
    <row r="4061" spans="2:8" x14ac:dyDescent="0.25">
      <c r="B4061" s="33" t="s">
        <v>30</v>
      </c>
      <c r="C4061" s="36" t="str">
        <f ca="1">VLOOKUP(Tabla1[[#This Row],[Cuenta]],TABLAS!$C:$D,2,0)</f>
        <v>PERSONAL</v>
      </c>
      <c r="D4061" s="33" t="s">
        <v>39</v>
      </c>
      <c r="E4061" s="39" t="str">
        <f ca="1">VLOOKUP(RANDBETWEEN(1,65),TABLAS!$B$4:$D$68,2,0)</f>
        <v>Movilidad y/o servicio de Transporte</v>
      </c>
      <c r="F4061" s="41">
        <f t="shared" ca="1" si="63"/>
        <v>17225</v>
      </c>
      <c r="G4061" s="41">
        <f ca="1">RANDBETWEEN(70,130)/100*Tabla1[[#This Row],[Valor Meta 2019]]</f>
        <v>20497.75</v>
      </c>
      <c r="H4061" s="40">
        <f ca="1">RANDBETWEEN(70,120)/100*Tabla1[[#This Row],[Valor Real 2019]]</f>
        <v>14553.4025</v>
      </c>
    </row>
    <row r="4062" spans="2:8" x14ac:dyDescent="0.25">
      <c r="B4062" s="33" t="s">
        <v>30</v>
      </c>
      <c r="C4062" s="36" t="str">
        <f ca="1">VLOOKUP(Tabla1[[#This Row],[Cuenta]],TABLAS!$C:$D,2,0)</f>
        <v>GESTIÓN</v>
      </c>
      <c r="D4062" s="33" t="s">
        <v>39</v>
      </c>
      <c r="E4062" s="39" t="str">
        <f ca="1">VLOOKUP(RANDBETWEEN(1,65),TABLAS!$B$4:$D$68,2,0)</f>
        <v>comprobantes de pago</v>
      </c>
      <c r="F4062" s="41">
        <f t="shared" ca="1" si="63"/>
        <v>17810</v>
      </c>
      <c r="G4062" s="41">
        <f ca="1">RANDBETWEEN(70,130)/100*Tabla1[[#This Row],[Valor Meta 2019]]</f>
        <v>14604.199999999999</v>
      </c>
      <c r="H4062" s="40">
        <f ca="1">RANDBETWEEN(70,120)/100*Tabla1[[#This Row],[Valor Real 2019]]</f>
        <v>15042.325999999999</v>
      </c>
    </row>
    <row r="4063" spans="2:8" x14ac:dyDescent="0.25">
      <c r="B4063" s="33" t="s">
        <v>30</v>
      </c>
      <c r="C4063" s="36" t="str">
        <f ca="1">VLOOKUP(Tabla1[[#This Row],[Cuenta]],TABLAS!$C:$D,2,0)</f>
        <v>GESTIÓN</v>
      </c>
      <c r="D4063" s="33" t="s">
        <v>39</v>
      </c>
      <c r="E4063" s="39" t="str">
        <f ca="1">VLOOKUP(RANDBETWEEN(1,65),TABLAS!$B$4:$D$68,2,0)</f>
        <v>Seguros-Responsabilidad civil</v>
      </c>
      <c r="F4063" s="41">
        <f t="shared" ca="1" si="63"/>
        <v>12467</v>
      </c>
      <c r="G4063" s="41">
        <f ca="1">RANDBETWEEN(70,130)/100*Tabla1[[#This Row],[Valor Meta 2019]]</f>
        <v>10846.289999999999</v>
      </c>
      <c r="H4063" s="40">
        <f ca="1">RANDBETWEEN(70,120)/100*Tabla1[[#This Row],[Valor Real 2019]]</f>
        <v>8893.9577999999983</v>
      </c>
    </row>
    <row r="4064" spans="2:8" x14ac:dyDescent="0.25">
      <c r="B4064" s="33" t="s">
        <v>30</v>
      </c>
      <c r="C4064" s="36" t="str">
        <f ca="1">VLOOKUP(Tabla1[[#This Row],[Cuenta]],TABLAS!$C:$D,2,0)</f>
        <v>GESTIÓN</v>
      </c>
      <c r="D4064" s="33" t="s">
        <v>39</v>
      </c>
      <c r="E4064" s="39" t="str">
        <f ca="1">VLOOKUP(RANDBETWEEN(1,65),TABLAS!$B$4:$D$68,2,0)</f>
        <v>Seguros-vehiculos</v>
      </c>
      <c r="F4064" s="41">
        <f t="shared" ca="1" si="63"/>
        <v>12650</v>
      </c>
      <c r="G4064" s="41">
        <f ca="1">RANDBETWEEN(70,130)/100*Tabla1[[#This Row],[Valor Meta 2019]]</f>
        <v>16318.5</v>
      </c>
      <c r="H4064" s="40">
        <f ca="1">RANDBETWEEN(70,120)/100*Tabla1[[#This Row],[Valor Real 2019]]</f>
        <v>12238.875</v>
      </c>
    </row>
    <row r="4065" spans="2:8" x14ac:dyDescent="0.25">
      <c r="B4065" s="33" t="s">
        <v>30</v>
      </c>
      <c r="C4065" s="36" t="str">
        <f ca="1">VLOOKUP(Tabla1[[#This Row],[Cuenta]],TABLAS!$C:$D,2,0)</f>
        <v>SERVICIOS DE TERCEROS</v>
      </c>
      <c r="D4065" s="33" t="s">
        <v>39</v>
      </c>
      <c r="E4065" s="39" t="str">
        <f ca="1">VLOOKUP(RANDBETWEEN(1,65),TABLAS!$B$4:$D$68,2,0)</f>
        <v>Flete a Provincia</v>
      </c>
      <c r="F4065" s="41">
        <f t="shared" ca="1" si="63"/>
        <v>9357</v>
      </c>
      <c r="G4065" s="41">
        <f ca="1">RANDBETWEEN(70,130)/100*Tabla1[[#This Row],[Valor Meta 2019]]</f>
        <v>10292.700000000001</v>
      </c>
      <c r="H4065" s="40">
        <f ca="1">RANDBETWEEN(70,120)/100*Tabla1[[#This Row],[Valor Real 2019]]</f>
        <v>9366.3570000000018</v>
      </c>
    </row>
    <row r="4066" spans="2:8" x14ac:dyDescent="0.25">
      <c r="B4066" s="33" t="s">
        <v>30</v>
      </c>
      <c r="C4066" s="36" t="str">
        <f ca="1">VLOOKUP(Tabla1[[#This Row],[Cuenta]],TABLAS!$C:$D,2,0)</f>
        <v>DEPRECIACIÓN, MAQ Y EQUIPOS</v>
      </c>
      <c r="D4066" s="33" t="s">
        <v>39</v>
      </c>
      <c r="E4066" s="39" t="str">
        <f ca="1">VLOOKUP(RANDBETWEEN(1,65),TABLAS!$B$4:$D$68,2,0)</f>
        <v>Deprec.Equipo de transporte leasing</v>
      </c>
      <c r="F4066" s="41">
        <f t="shared" ca="1" si="63"/>
        <v>19380</v>
      </c>
      <c r="G4066" s="41">
        <f ca="1">RANDBETWEEN(70,130)/100*Tabla1[[#This Row],[Valor Meta 2019]]</f>
        <v>24806.400000000001</v>
      </c>
      <c r="H4066" s="40">
        <f ca="1">RANDBETWEEN(70,120)/100*Tabla1[[#This Row],[Valor Real 2019]]</f>
        <v>26294.784000000003</v>
      </c>
    </row>
    <row r="4067" spans="2:8" x14ac:dyDescent="0.25">
      <c r="B4067" s="33" t="s">
        <v>30</v>
      </c>
      <c r="C4067" s="36" t="str">
        <f ca="1">VLOOKUP(Tabla1[[#This Row],[Cuenta]],TABLAS!$C:$D,2,0)</f>
        <v>GESTIÓN</v>
      </c>
      <c r="D4067" s="33" t="s">
        <v>39</v>
      </c>
      <c r="E4067" s="39" t="str">
        <f ca="1">VLOOKUP(RANDBETWEEN(1,65),TABLAS!$B$4:$D$68,2,0)</f>
        <v>SOAT</v>
      </c>
      <c r="F4067" s="41">
        <f t="shared" ca="1" si="63"/>
        <v>29019</v>
      </c>
      <c r="G4067" s="41">
        <f ca="1">RANDBETWEEN(70,130)/100*Tabla1[[#This Row],[Valor Meta 2019]]</f>
        <v>23505.390000000003</v>
      </c>
      <c r="H4067" s="40">
        <f ca="1">RANDBETWEEN(70,120)/100*Tabla1[[#This Row],[Valor Real 2019]]</f>
        <v>18804.312000000002</v>
      </c>
    </row>
    <row r="4068" spans="2:8" x14ac:dyDescent="0.25">
      <c r="B4068" s="33" t="s">
        <v>30</v>
      </c>
      <c r="C4068" s="36" t="str">
        <f ca="1">VLOOKUP(Tabla1[[#This Row],[Cuenta]],TABLAS!$C:$D,2,0)</f>
        <v>SERVICIOS DE TERCEROS</v>
      </c>
      <c r="D4068" s="33" t="s">
        <v>39</v>
      </c>
      <c r="E4068" s="39" t="str">
        <f ca="1">VLOOKUP(RANDBETWEEN(1,65),TABLAS!$B$4:$D$68,2,0)</f>
        <v>Courier</v>
      </c>
      <c r="F4068" s="41">
        <f t="shared" ca="1" si="63"/>
        <v>16194</v>
      </c>
      <c r="G4068" s="41">
        <f ca="1">RANDBETWEEN(70,130)/100*Tabla1[[#This Row],[Valor Meta 2019]]</f>
        <v>14898.480000000001</v>
      </c>
      <c r="H4068" s="40">
        <f ca="1">RANDBETWEEN(70,120)/100*Tabla1[[#This Row],[Valor Real 2019]]</f>
        <v>10875.8904</v>
      </c>
    </row>
    <row r="4069" spans="2:8" x14ac:dyDescent="0.25">
      <c r="B4069" s="33" t="s">
        <v>30</v>
      </c>
      <c r="C4069" s="36" t="str">
        <f ca="1">VLOOKUP(Tabla1[[#This Row],[Cuenta]],TABLAS!$C:$D,2,0)</f>
        <v>PERSONAL</v>
      </c>
      <c r="D4069" s="33" t="s">
        <v>39</v>
      </c>
      <c r="E4069" s="39" t="str">
        <f ca="1">VLOOKUP(RANDBETWEEN(1,65),TABLAS!$B$4:$D$68,2,0)</f>
        <v>Gratificaciones Extraordinarias Empleados</v>
      </c>
      <c r="F4069" s="41">
        <f t="shared" ca="1" si="63"/>
        <v>20691</v>
      </c>
      <c r="G4069" s="41">
        <f ca="1">RANDBETWEEN(70,130)/100*Tabla1[[#This Row],[Valor Meta 2019]]</f>
        <v>25036.11</v>
      </c>
      <c r="H4069" s="40">
        <f ca="1">RANDBETWEEN(70,120)/100*Tabla1[[#This Row],[Valor Real 2019]]</f>
        <v>21781.415700000001</v>
      </c>
    </row>
    <row r="4070" spans="2:8" x14ac:dyDescent="0.25">
      <c r="B4070" s="33" t="s">
        <v>30</v>
      </c>
      <c r="C4070" s="36" t="str">
        <f ca="1">VLOOKUP(Tabla1[[#This Row],[Cuenta]],TABLAS!$C:$D,2,0)</f>
        <v>PERSONAL</v>
      </c>
      <c r="D4070" s="33" t="s">
        <v>39</v>
      </c>
      <c r="E4070" s="39" t="str">
        <f ca="1">VLOOKUP(RANDBETWEEN(1,65),TABLAS!$B$4:$D$68,2,0)</f>
        <v>Sueldos</v>
      </c>
      <c r="F4070" s="41">
        <f t="shared" ca="1" si="63"/>
        <v>27461</v>
      </c>
      <c r="G4070" s="41">
        <f ca="1">RANDBETWEEN(70,130)/100*Tabla1[[#This Row],[Valor Meta 2019]]</f>
        <v>26637.17</v>
      </c>
      <c r="H4070" s="40">
        <f ca="1">RANDBETWEEN(70,120)/100*Tabla1[[#This Row],[Valor Real 2019]]</f>
        <v>31431.860599999996</v>
      </c>
    </row>
    <row r="4071" spans="2:8" x14ac:dyDescent="0.25">
      <c r="B4071" s="33" t="s">
        <v>30</v>
      </c>
      <c r="C4071" s="36" t="str">
        <f ca="1">VLOOKUP(Tabla1[[#This Row],[Cuenta]],TABLAS!$C:$D,2,0)</f>
        <v>SERVICIOS DE TERCEROS</v>
      </c>
      <c r="D4071" s="33" t="s">
        <v>39</v>
      </c>
      <c r="E4071" s="39" t="str">
        <f ca="1">VLOOKUP(RANDBETWEEN(1,65),TABLAS!$B$4:$D$68,2,0)</f>
        <v>Courier</v>
      </c>
      <c r="F4071" s="41">
        <f t="shared" ca="1" si="63"/>
        <v>22763</v>
      </c>
      <c r="G4071" s="41">
        <f ca="1">RANDBETWEEN(70,130)/100*Tabla1[[#This Row],[Valor Meta 2019]]</f>
        <v>19803.810000000001</v>
      </c>
      <c r="H4071" s="40">
        <f ca="1">RANDBETWEEN(70,120)/100*Tabla1[[#This Row],[Valor Real 2019]]</f>
        <v>20992.038600000003</v>
      </c>
    </row>
    <row r="4072" spans="2:8" x14ac:dyDescent="0.25">
      <c r="B4072" s="33" t="s">
        <v>30</v>
      </c>
      <c r="C4072" s="36" t="str">
        <f ca="1">VLOOKUP(Tabla1[[#This Row],[Cuenta]],TABLAS!$C:$D,2,0)</f>
        <v>GESTIÓN</v>
      </c>
      <c r="D4072" s="33" t="s">
        <v>39</v>
      </c>
      <c r="E4072" s="39" t="str">
        <f ca="1">VLOOKUP(RANDBETWEEN(1,65),TABLAS!$B$4:$D$68,2,0)</f>
        <v>Costo neto enajenaci¾n</v>
      </c>
      <c r="F4072" s="41">
        <f t="shared" ca="1" si="63"/>
        <v>23800</v>
      </c>
      <c r="G4072" s="41">
        <f ca="1">RANDBETWEEN(70,130)/100*Tabla1[[#This Row],[Valor Meta 2019]]</f>
        <v>28560</v>
      </c>
      <c r="H4072" s="40">
        <f ca="1">RANDBETWEEN(70,120)/100*Tabla1[[#This Row],[Valor Real 2019]]</f>
        <v>31130.400000000001</v>
      </c>
    </row>
    <row r="4073" spans="2:8" x14ac:dyDescent="0.25">
      <c r="B4073" s="33" t="s">
        <v>30</v>
      </c>
      <c r="C4073" s="36" t="str">
        <f ca="1">VLOOKUP(Tabla1[[#This Row],[Cuenta]],TABLAS!$C:$D,2,0)</f>
        <v>PERSONAL</v>
      </c>
      <c r="D4073" s="33" t="s">
        <v>40</v>
      </c>
      <c r="E4073" s="39" t="str">
        <f ca="1">VLOOKUP(RANDBETWEEN(1,65),TABLAS!$B$4:$D$68,2,0)</f>
        <v>SCTR-Seg complemntario trabajo de riesgo</v>
      </c>
      <c r="F4073" s="41">
        <f t="shared" ca="1" si="63"/>
        <v>9787</v>
      </c>
      <c r="G4073" s="41">
        <f ca="1">RANDBETWEEN(70,130)/100*Tabla1[[#This Row],[Valor Meta 2019]]</f>
        <v>11450.789999999999</v>
      </c>
      <c r="H4073" s="40">
        <f ca="1">RANDBETWEEN(70,120)/100*Tabla1[[#This Row],[Valor Real 2019]]</f>
        <v>13053.900599999997</v>
      </c>
    </row>
    <row r="4074" spans="2:8" x14ac:dyDescent="0.25">
      <c r="B4074" s="33" t="s">
        <v>30</v>
      </c>
      <c r="C4074" s="36" t="str">
        <f ca="1">VLOOKUP(Tabla1[[#This Row],[Cuenta]],TABLAS!$C:$D,2,0)</f>
        <v>PERSONAL</v>
      </c>
      <c r="D4074" s="33" t="s">
        <v>40</v>
      </c>
      <c r="E4074" s="39" t="str">
        <f ca="1">VLOOKUP(RANDBETWEEN(1,65),TABLAS!$B$4:$D$68,2,0)</f>
        <v>Sueldos</v>
      </c>
      <c r="F4074" s="41">
        <f t="shared" ca="1" si="63"/>
        <v>10909</v>
      </c>
      <c r="G4074" s="41">
        <f ca="1">RANDBETWEEN(70,130)/100*Tabla1[[#This Row],[Valor Meta 2019]]</f>
        <v>7963.57</v>
      </c>
      <c r="H4074" s="40">
        <f ca="1">RANDBETWEEN(70,120)/100*Tabla1[[#This Row],[Valor Real 2019]]</f>
        <v>9556.2839999999997</v>
      </c>
    </row>
    <row r="4075" spans="2:8" x14ac:dyDescent="0.25">
      <c r="B4075" s="33" t="s">
        <v>30</v>
      </c>
      <c r="C4075" s="36" t="str">
        <f ca="1">VLOOKUP(Tabla1[[#This Row],[Cuenta]],TABLAS!$C:$D,2,0)</f>
        <v>DEPRECIACIÓN, MAQ Y EQUIPOS</v>
      </c>
      <c r="D4075" s="33" t="s">
        <v>40</v>
      </c>
      <c r="E4075" s="39" t="str">
        <f ca="1">VLOOKUP(RANDBETWEEN(1,65),TABLAS!$B$4:$D$68,2,0)</f>
        <v>Deprec.Edificaciones Costo</v>
      </c>
      <c r="F4075" s="41">
        <f t="shared" ca="1" si="63"/>
        <v>12038</v>
      </c>
      <c r="G4075" s="41">
        <f ca="1">RANDBETWEEN(70,130)/100*Tabla1[[#This Row],[Valor Meta 2019]]</f>
        <v>13241.800000000001</v>
      </c>
      <c r="H4075" s="40">
        <f ca="1">RANDBETWEEN(70,120)/100*Tabla1[[#This Row],[Valor Real 2019]]</f>
        <v>15492.906000000001</v>
      </c>
    </row>
    <row r="4076" spans="2:8" x14ac:dyDescent="0.25">
      <c r="B4076" s="33" t="s">
        <v>30</v>
      </c>
      <c r="C4076" s="36" t="str">
        <f ca="1">VLOOKUP(Tabla1[[#This Row],[Cuenta]],TABLAS!$C:$D,2,0)</f>
        <v>PERSONAL</v>
      </c>
      <c r="D4076" s="33" t="s">
        <v>40</v>
      </c>
      <c r="E4076" s="39" t="str">
        <f ca="1">VLOOKUP(RANDBETWEEN(1,65),TABLAS!$B$4:$D$68,2,0)</f>
        <v>Gratif. Ordinarias Empleados</v>
      </c>
      <c r="F4076" s="41">
        <f t="shared" ca="1" si="63"/>
        <v>17288</v>
      </c>
      <c r="G4076" s="41">
        <f ca="1">RANDBETWEEN(70,130)/100*Tabla1[[#This Row],[Valor Meta 2019]]</f>
        <v>13484.640000000001</v>
      </c>
      <c r="H4076" s="40">
        <f ca="1">RANDBETWEEN(70,120)/100*Tabla1[[#This Row],[Valor Real 2019]]</f>
        <v>14563.411200000002</v>
      </c>
    </row>
    <row r="4077" spans="2:8" x14ac:dyDescent="0.25">
      <c r="B4077" s="33" t="s">
        <v>30</v>
      </c>
      <c r="C4077" s="36" t="str">
        <f ca="1">VLOOKUP(Tabla1[[#This Row],[Cuenta]],TABLAS!$C:$D,2,0)</f>
        <v>DEPRECIACIÓN, MAQ Y EQUIPOS</v>
      </c>
      <c r="D4077" s="33" t="s">
        <v>40</v>
      </c>
      <c r="E4077" s="39" t="str">
        <f ca="1">VLOOKUP(RANDBETWEEN(1,65),TABLAS!$B$4:$D$68,2,0)</f>
        <v>Perd. med-desmedros / merma</v>
      </c>
      <c r="F4077" s="41">
        <f t="shared" ca="1" si="63"/>
        <v>28709</v>
      </c>
      <c r="G4077" s="41">
        <f ca="1">RANDBETWEEN(70,130)/100*Tabla1[[#This Row],[Valor Meta 2019]]</f>
        <v>34163.71</v>
      </c>
      <c r="H4077" s="40">
        <f ca="1">RANDBETWEEN(70,120)/100*Tabla1[[#This Row],[Valor Real 2019]]</f>
        <v>38604.992299999998</v>
      </c>
    </row>
    <row r="4078" spans="2:8" x14ac:dyDescent="0.25">
      <c r="B4078" s="33" t="s">
        <v>30</v>
      </c>
      <c r="C4078" s="36" t="str">
        <f ca="1">VLOOKUP(Tabla1[[#This Row],[Cuenta]],TABLAS!$C:$D,2,0)</f>
        <v>GESTIÓN</v>
      </c>
      <c r="D4078" s="33" t="s">
        <v>40</v>
      </c>
      <c r="E4078" s="39" t="str">
        <f ca="1">VLOOKUP(RANDBETWEEN(1,65),TABLAS!$B$4:$D$68,2,0)</f>
        <v>Combustible</v>
      </c>
      <c r="F4078" s="41">
        <f t="shared" ca="1" si="63"/>
        <v>18898</v>
      </c>
      <c r="G4078" s="41">
        <f ca="1">RANDBETWEEN(70,130)/100*Tabla1[[#This Row],[Valor Meta 2019]]</f>
        <v>18898</v>
      </c>
      <c r="H4078" s="40">
        <f ca="1">RANDBETWEEN(70,120)/100*Tabla1[[#This Row],[Valor Real 2019]]</f>
        <v>16441.259999999998</v>
      </c>
    </row>
    <row r="4079" spans="2:8" x14ac:dyDescent="0.25">
      <c r="B4079" s="33" t="s">
        <v>30</v>
      </c>
      <c r="C4079" s="36" t="str">
        <f ca="1">VLOOKUP(Tabla1[[#This Row],[Cuenta]],TABLAS!$C:$D,2,0)</f>
        <v>DEPRECIACIÓN, MAQ Y EQUIPOS</v>
      </c>
      <c r="D4079" s="33" t="s">
        <v>40</v>
      </c>
      <c r="E4079" s="39" t="str">
        <f ca="1">VLOOKUP(RANDBETWEEN(1,65),TABLAS!$B$4:$D$68,2,0)</f>
        <v>Depre.Equipos diversos leasing</v>
      </c>
      <c r="F4079" s="41">
        <f t="shared" ca="1" si="63"/>
        <v>27991</v>
      </c>
      <c r="G4079" s="41">
        <f ca="1">RANDBETWEEN(70,130)/100*Tabla1[[#This Row],[Valor Meta 2019]]</f>
        <v>23232.53</v>
      </c>
      <c r="H4079" s="40">
        <f ca="1">RANDBETWEEN(70,120)/100*Tabla1[[#This Row],[Valor Real 2019]]</f>
        <v>19979.9758</v>
      </c>
    </row>
    <row r="4080" spans="2:8" x14ac:dyDescent="0.25">
      <c r="B4080" s="33" t="s">
        <v>30</v>
      </c>
      <c r="C4080" s="36" t="str">
        <f ca="1">VLOOKUP(Tabla1[[#This Row],[Cuenta]],TABLAS!$C:$D,2,0)</f>
        <v>GESTIÓN</v>
      </c>
      <c r="D4080" s="33" t="s">
        <v>40</v>
      </c>
      <c r="E4080" s="39" t="str">
        <f ca="1">VLOOKUP(RANDBETWEEN(1,65),TABLAS!$B$4:$D$68,2,0)</f>
        <v>Otros-Gastos Reparables</v>
      </c>
      <c r="F4080" s="41">
        <f t="shared" ca="1" si="63"/>
        <v>17799</v>
      </c>
      <c r="G4080" s="41">
        <f ca="1">RANDBETWEEN(70,130)/100*Tabla1[[#This Row],[Valor Meta 2019]]</f>
        <v>19400.91</v>
      </c>
      <c r="H4080" s="40">
        <f ca="1">RANDBETWEEN(70,120)/100*Tabla1[[#This Row],[Valor Real 2019]]</f>
        <v>20952.982800000002</v>
      </c>
    </row>
    <row r="4081" spans="2:8" x14ac:dyDescent="0.25">
      <c r="B4081" s="33" t="s">
        <v>30</v>
      </c>
      <c r="C4081" s="36" t="str">
        <f ca="1">VLOOKUP(Tabla1[[#This Row],[Cuenta]],TABLAS!$C:$D,2,0)</f>
        <v>DEPRECIACIÓN, MAQ Y EQUIPOS</v>
      </c>
      <c r="D4081" s="33" t="s">
        <v>41</v>
      </c>
      <c r="E4081" s="39" t="str">
        <f ca="1">VLOOKUP(RANDBETWEEN(1,65),TABLAS!$B$4:$D$68,2,0)</f>
        <v>Deprec.Equipos diversos Costo</v>
      </c>
      <c r="F4081" s="41">
        <f t="shared" ca="1" si="63"/>
        <v>23482</v>
      </c>
      <c r="G4081" s="41">
        <f ca="1">RANDBETWEEN(70,130)/100*Tabla1[[#This Row],[Valor Meta 2019]]</f>
        <v>27239.119999999999</v>
      </c>
      <c r="H4081" s="40">
        <f ca="1">RANDBETWEEN(70,120)/100*Tabla1[[#This Row],[Valor Real 2019]]</f>
        <v>31052.596799999996</v>
      </c>
    </row>
    <row r="4082" spans="2:8" x14ac:dyDescent="0.25">
      <c r="B4082" s="33" t="s">
        <v>30</v>
      </c>
      <c r="C4082" s="36" t="str">
        <f ca="1">VLOOKUP(Tabla1[[#This Row],[Cuenta]],TABLAS!$C:$D,2,0)</f>
        <v>PERSONAL</v>
      </c>
      <c r="D4082" s="33" t="s">
        <v>41</v>
      </c>
      <c r="E4082" s="39" t="str">
        <f ca="1">VLOOKUP(RANDBETWEEN(1,65),TABLAS!$B$4:$D$68,2,0)</f>
        <v>Indemnizacion Despido Arbitrario</v>
      </c>
      <c r="F4082" s="41">
        <f t="shared" ca="1" si="63"/>
        <v>24170</v>
      </c>
      <c r="G4082" s="41">
        <f ca="1">RANDBETWEEN(70,130)/100*Tabla1[[#This Row],[Valor Meta 2019]]</f>
        <v>21511.3</v>
      </c>
      <c r="H4082" s="40">
        <f ca="1">RANDBETWEEN(70,120)/100*Tabla1[[#This Row],[Valor Real 2019]]</f>
        <v>19360.169999999998</v>
      </c>
    </row>
    <row r="4083" spans="2:8" x14ac:dyDescent="0.25">
      <c r="B4083" s="33" t="s">
        <v>30</v>
      </c>
      <c r="C4083" s="36" t="str">
        <f ca="1">VLOOKUP(Tabla1[[#This Row],[Cuenta]],TABLAS!$C:$D,2,0)</f>
        <v>GESTIÓN</v>
      </c>
      <c r="D4083" s="33" t="s">
        <v>41</v>
      </c>
      <c r="E4083" s="39" t="str">
        <f ca="1">VLOOKUP(RANDBETWEEN(1,65),TABLAS!$B$4:$D$68,2,0)</f>
        <v>Licencias de Sistemas</v>
      </c>
      <c r="F4083" s="41">
        <f t="shared" ca="1" si="63"/>
        <v>11607</v>
      </c>
      <c r="G4083" s="41">
        <f ca="1">RANDBETWEEN(70,130)/100*Tabla1[[#This Row],[Valor Meta 2019]]</f>
        <v>14160.539999999999</v>
      </c>
      <c r="H4083" s="40">
        <f ca="1">RANDBETWEEN(70,120)/100*Tabla1[[#This Row],[Valor Real 2019]]</f>
        <v>11753.248199999998</v>
      </c>
    </row>
    <row r="4084" spans="2:8" x14ac:dyDescent="0.25">
      <c r="B4084" s="33" t="s">
        <v>30</v>
      </c>
      <c r="C4084" s="36" t="str">
        <f ca="1">VLOOKUP(Tabla1[[#This Row],[Cuenta]],TABLAS!$C:$D,2,0)</f>
        <v>PERSONAL</v>
      </c>
      <c r="D4084" s="33" t="s">
        <v>41</v>
      </c>
      <c r="E4084" s="39" t="str">
        <f ca="1">VLOOKUP(RANDBETWEEN(1,65),TABLAS!$B$4:$D$68,2,0)</f>
        <v>Indemnizacion Despido Arbitrario</v>
      </c>
      <c r="F4084" s="41">
        <f t="shared" ca="1" si="63"/>
        <v>18527</v>
      </c>
      <c r="G4084" s="41">
        <f ca="1">RANDBETWEEN(70,130)/100*Tabla1[[#This Row],[Valor Meta 2019]]</f>
        <v>16674.3</v>
      </c>
      <c r="H4084" s="40">
        <f ca="1">RANDBETWEEN(70,120)/100*Tabla1[[#This Row],[Valor Real 2019]]</f>
        <v>13506.183000000001</v>
      </c>
    </row>
    <row r="4085" spans="2:8" x14ac:dyDescent="0.25">
      <c r="B4085" s="33" t="s">
        <v>30</v>
      </c>
      <c r="C4085" s="36" t="str">
        <f ca="1">VLOOKUP(Tabla1[[#This Row],[Cuenta]],TABLAS!$C:$D,2,0)</f>
        <v>GESTIÓN</v>
      </c>
      <c r="D4085" s="33" t="s">
        <v>41</v>
      </c>
      <c r="E4085" s="39" t="str">
        <f ca="1">VLOOKUP(RANDBETWEEN(1,65),TABLAS!$B$4:$D$68,2,0)</f>
        <v>Suministros diversos</v>
      </c>
      <c r="F4085" s="41">
        <f t="shared" ca="1" si="63"/>
        <v>9792</v>
      </c>
      <c r="G4085" s="41">
        <f ca="1">RANDBETWEEN(70,130)/100*Tabla1[[#This Row],[Valor Meta 2019]]</f>
        <v>10183.68</v>
      </c>
      <c r="H4085" s="40">
        <f ca="1">RANDBETWEEN(70,120)/100*Tabla1[[#This Row],[Valor Real 2019]]</f>
        <v>11914.9056</v>
      </c>
    </row>
    <row r="4086" spans="2:8" x14ac:dyDescent="0.25">
      <c r="B4086" s="33" t="s">
        <v>30</v>
      </c>
      <c r="C4086" s="36" t="str">
        <f ca="1">VLOOKUP(Tabla1[[#This Row],[Cuenta]],TABLAS!$C:$D,2,0)</f>
        <v>GESTIÓN</v>
      </c>
      <c r="D4086" s="33" t="s">
        <v>41</v>
      </c>
      <c r="E4086" s="39" t="str">
        <f ca="1">VLOOKUP(RANDBETWEEN(1,65),TABLAS!$B$4:$D$68,2,0)</f>
        <v>Suministros diversos</v>
      </c>
      <c r="F4086" s="41">
        <f t="shared" ca="1" si="63"/>
        <v>16759</v>
      </c>
      <c r="G4086" s="41">
        <f ca="1">RANDBETWEEN(70,130)/100*Tabla1[[#This Row],[Valor Meta 2019]]</f>
        <v>15250.69</v>
      </c>
      <c r="H4086" s="40">
        <f ca="1">RANDBETWEEN(70,120)/100*Tabla1[[#This Row],[Valor Real 2019]]</f>
        <v>14183.141700000002</v>
      </c>
    </row>
    <row r="4087" spans="2:8" x14ac:dyDescent="0.25">
      <c r="B4087" s="33" t="s">
        <v>30</v>
      </c>
      <c r="C4087" s="36" t="str">
        <f ca="1">VLOOKUP(Tabla1[[#This Row],[Cuenta]],TABLAS!$C:$D,2,0)</f>
        <v>DEPRECIACIÓN, MAQ Y EQUIPOS</v>
      </c>
      <c r="D4087" s="33" t="s">
        <v>42</v>
      </c>
      <c r="E4087" s="39" t="str">
        <f ca="1">VLOOKUP(RANDBETWEEN(1,65),TABLAS!$B$4:$D$68,2,0)</f>
        <v>Deprec. Edificaciones leasing</v>
      </c>
      <c r="F4087" s="41">
        <f t="shared" ca="1" si="63"/>
        <v>18375</v>
      </c>
      <c r="G4087" s="41">
        <f ca="1">RANDBETWEEN(70,130)/100*Tabla1[[#This Row],[Valor Meta 2019]]</f>
        <v>13413.75</v>
      </c>
      <c r="H4087" s="40">
        <f ca="1">RANDBETWEEN(70,120)/100*Tabla1[[#This Row],[Valor Real 2019]]</f>
        <v>9523.7624999999989</v>
      </c>
    </row>
    <row r="4088" spans="2:8" x14ac:dyDescent="0.25">
      <c r="B4088" s="33" t="s">
        <v>30</v>
      </c>
      <c r="C4088" s="36" t="str">
        <f ca="1">VLOOKUP(Tabla1[[#This Row],[Cuenta]],TABLAS!$C:$D,2,0)</f>
        <v>DEPRECIACIÓN, MAQ Y EQUIPOS</v>
      </c>
      <c r="D4088" s="33" t="s">
        <v>42</v>
      </c>
      <c r="E4088" s="39" t="str">
        <f ca="1">VLOOKUP(RANDBETWEEN(1,65),TABLAS!$B$4:$D$68,2,0)</f>
        <v>Deprc.Muebles y enseres leasing</v>
      </c>
      <c r="F4088" s="41">
        <f t="shared" ca="1" si="63"/>
        <v>11798</v>
      </c>
      <c r="G4088" s="41">
        <f ca="1">RANDBETWEEN(70,130)/100*Tabla1[[#This Row],[Valor Meta 2019]]</f>
        <v>9792.34</v>
      </c>
      <c r="H4088" s="40">
        <f ca="1">RANDBETWEEN(70,120)/100*Tabla1[[#This Row],[Valor Real 2019]]</f>
        <v>7050.4848000000002</v>
      </c>
    </row>
    <row r="4089" spans="2:8" x14ac:dyDescent="0.25">
      <c r="B4089" s="33" t="s">
        <v>30</v>
      </c>
      <c r="C4089" s="36" t="str">
        <f ca="1">VLOOKUP(Tabla1[[#This Row],[Cuenta]],TABLAS!$C:$D,2,0)</f>
        <v>GESTIÓN</v>
      </c>
      <c r="D4089" s="33" t="s">
        <v>42</v>
      </c>
      <c r="E4089" s="39" t="str">
        <f ca="1">VLOOKUP(RANDBETWEEN(1,65),TABLAS!$B$4:$D$68,2,0)</f>
        <v>comprobantes de pago</v>
      </c>
      <c r="F4089" s="41">
        <f t="shared" ca="1" si="63"/>
        <v>13485</v>
      </c>
      <c r="G4089" s="41">
        <f ca="1">RANDBETWEEN(70,130)/100*Tabla1[[#This Row],[Valor Meta 2019]]</f>
        <v>16182</v>
      </c>
      <c r="H4089" s="40">
        <f ca="1">RANDBETWEEN(70,120)/100*Tabla1[[#This Row],[Valor Real 2019]]</f>
        <v>12621.960000000001</v>
      </c>
    </row>
    <row r="4090" spans="2:8" x14ac:dyDescent="0.25">
      <c r="B4090" s="33" t="s">
        <v>30</v>
      </c>
      <c r="C4090" s="36" t="str">
        <f ca="1">VLOOKUP(Tabla1[[#This Row],[Cuenta]],TABLAS!$C:$D,2,0)</f>
        <v>GESTIÓN</v>
      </c>
      <c r="D4090" s="33" t="s">
        <v>42</v>
      </c>
      <c r="E4090" s="39" t="str">
        <f ca="1">VLOOKUP(RANDBETWEEN(1,65),TABLAS!$B$4:$D$68,2,0)</f>
        <v>Suministros diversos</v>
      </c>
      <c r="F4090" s="41">
        <f t="shared" ca="1" si="63"/>
        <v>29238</v>
      </c>
      <c r="G4090" s="41">
        <f ca="1">RANDBETWEEN(70,130)/100*Tabla1[[#This Row],[Valor Meta 2019]]</f>
        <v>25729.439999999999</v>
      </c>
      <c r="H4090" s="40">
        <f ca="1">RANDBETWEEN(70,120)/100*Tabla1[[#This Row],[Valor Real 2019]]</f>
        <v>21870.023999999998</v>
      </c>
    </row>
    <row r="4091" spans="2:8" x14ac:dyDescent="0.25">
      <c r="B4091" s="33" t="s">
        <v>30</v>
      </c>
      <c r="C4091" s="36" t="str">
        <f ca="1">VLOOKUP(Tabla1[[#This Row],[Cuenta]],TABLAS!$C:$D,2,0)</f>
        <v>GESTIÓN</v>
      </c>
      <c r="D4091" s="33" t="s">
        <v>42</v>
      </c>
      <c r="E4091" s="39" t="str">
        <f ca="1">VLOOKUP(RANDBETWEEN(1,65),TABLAS!$B$4:$D$68,2,0)</f>
        <v>Suministros diversos</v>
      </c>
      <c r="F4091" s="41">
        <f t="shared" ca="1" si="63"/>
        <v>18454</v>
      </c>
      <c r="G4091" s="41">
        <f ca="1">RANDBETWEEN(70,130)/100*Tabla1[[#This Row],[Valor Meta 2019]]</f>
        <v>19930.32</v>
      </c>
      <c r="H4091" s="40">
        <f ca="1">RANDBETWEEN(70,120)/100*Tabla1[[#This Row],[Valor Real 2019]]</f>
        <v>22720.564799999996</v>
      </c>
    </row>
    <row r="4092" spans="2:8" x14ac:dyDescent="0.25">
      <c r="B4092" s="33" t="s">
        <v>30</v>
      </c>
      <c r="C4092" s="36" t="str">
        <f ca="1">VLOOKUP(Tabla1[[#This Row],[Cuenta]],TABLAS!$C:$D,2,0)</f>
        <v>PERSONAL</v>
      </c>
      <c r="D4092" s="33" t="s">
        <v>42</v>
      </c>
      <c r="E4092" s="39" t="str">
        <f ca="1">VLOOKUP(RANDBETWEEN(1,65),TABLAS!$B$4:$D$68,2,0)</f>
        <v>Indemnizacion Despido Arbitrario</v>
      </c>
      <c r="F4092" s="41">
        <f t="shared" ca="1" si="63"/>
        <v>29017</v>
      </c>
      <c r="G4092" s="41">
        <f ca="1">RANDBETWEEN(70,130)/100*Tabla1[[#This Row],[Valor Meta 2019]]</f>
        <v>29307.170000000002</v>
      </c>
      <c r="H4092" s="40">
        <f ca="1">RANDBETWEEN(70,120)/100*Tabla1[[#This Row],[Valor Real 2019]]</f>
        <v>21687.305800000002</v>
      </c>
    </row>
    <row r="4093" spans="2:8" x14ac:dyDescent="0.25">
      <c r="B4093" s="33" t="s">
        <v>30</v>
      </c>
      <c r="C4093" s="36" t="str">
        <f ca="1">VLOOKUP(Tabla1[[#This Row],[Cuenta]],TABLAS!$C:$D,2,0)</f>
        <v>DEPRECIACIÓN, MAQ Y EQUIPOS</v>
      </c>
      <c r="D4093" s="33" t="s">
        <v>42</v>
      </c>
      <c r="E4093" s="39" t="str">
        <f ca="1">VLOOKUP(RANDBETWEEN(1,65),TABLAS!$B$4:$D$68,2,0)</f>
        <v>Deprec.Equipo de transporte Costo</v>
      </c>
      <c r="F4093" s="41">
        <f t="shared" ca="1" si="63"/>
        <v>25299</v>
      </c>
      <c r="G4093" s="41">
        <f ca="1">RANDBETWEEN(70,130)/100*Tabla1[[#This Row],[Valor Meta 2019]]</f>
        <v>23275.08</v>
      </c>
      <c r="H4093" s="40">
        <f ca="1">RANDBETWEEN(70,120)/100*Tabla1[[#This Row],[Valor Real 2019]]</f>
        <v>23740.581600000001</v>
      </c>
    </row>
    <row r="4094" spans="2:8" x14ac:dyDescent="0.25">
      <c r="B4094" s="33" t="s">
        <v>30</v>
      </c>
      <c r="C4094" s="36" t="str">
        <f ca="1">VLOOKUP(Tabla1[[#This Row],[Cuenta]],TABLAS!$C:$D,2,0)</f>
        <v>PERSONAL</v>
      </c>
      <c r="D4094" s="33" t="s">
        <v>42</v>
      </c>
      <c r="E4094" s="39" t="str">
        <f ca="1">VLOOKUP(RANDBETWEEN(1,65),TABLAS!$B$4:$D$68,2,0)</f>
        <v>Seguro de vida</v>
      </c>
      <c r="F4094" s="41">
        <f t="shared" ca="1" si="63"/>
        <v>12754</v>
      </c>
      <c r="G4094" s="41">
        <f ca="1">RANDBETWEEN(70,130)/100*Tabla1[[#This Row],[Valor Meta 2019]]</f>
        <v>13774.320000000002</v>
      </c>
      <c r="H4094" s="40">
        <f ca="1">RANDBETWEEN(70,120)/100*Tabla1[[#This Row],[Valor Real 2019]]</f>
        <v>15978.211200000002</v>
      </c>
    </row>
    <row r="4095" spans="2:8" x14ac:dyDescent="0.25">
      <c r="B4095" s="33" t="s">
        <v>30</v>
      </c>
      <c r="C4095" s="36" t="str">
        <f ca="1">VLOOKUP(Tabla1[[#This Row],[Cuenta]],TABLAS!$C:$D,2,0)</f>
        <v>GESTIÓN</v>
      </c>
      <c r="D4095" s="33" t="s">
        <v>42</v>
      </c>
      <c r="E4095" s="39" t="str">
        <f ca="1">VLOOKUP(RANDBETWEEN(1,65),TABLAS!$B$4:$D$68,2,0)</f>
        <v>Seguros-vehiculos</v>
      </c>
      <c r="F4095" s="41">
        <f t="shared" ca="1" si="63"/>
        <v>17623</v>
      </c>
      <c r="G4095" s="41">
        <f ca="1">RANDBETWEEN(70,130)/100*Tabla1[[#This Row],[Valor Meta 2019]]</f>
        <v>12688.56</v>
      </c>
      <c r="H4095" s="40">
        <f ca="1">RANDBETWEEN(70,120)/100*Tabla1[[#This Row],[Valor Real 2019]]</f>
        <v>12561.6744</v>
      </c>
    </row>
    <row r="4096" spans="2:8" x14ac:dyDescent="0.25">
      <c r="B4096" s="33" t="s">
        <v>30</v>
      </c>
      <c r="C4096" s="36" t="str">
        <f ca="1">VLOOKUP(Tabla1[[#This Row],[Cuenta]],TABLAS!$C:$D,2,0)</f>
        <v>PERSONAL</v>
      </c>
      <c r="D4096" s="33" t="s">
        <v>42</v>
      </c>
      <c r="E4096" s="39" t="str">
        <f ca="1">VLOOKUP(RANDBETWEEN(1,65),TABLAS!$B$4:$D$68,2,0)</f>
        <v>Atenciones y obsequios al personal</v>
      </c>
      <c r="F4096" s="41">
        <f t="shared" ca="1" si="63"/>
        <v>23631</v>
      </c>
      <c r="G4096" s="41">
        <f ca="1">RANDBETWEEN(70,130)/100*Tabla1[[#This Row],[Valor Meta 2019]]</f>
        <v>18195.87</v>
      </c>
      <c r="H4096" s="40">
        <f ca="1">RANDBETWEEN(70,120)/100*Tabla1[[#This Row],[Valor Real 2019]]</f>
        <v>14374.737300000001</v>
      </c>
    </row>
    <row r="4097" spans="2:8" x14ac:dyDescent="0.25">
      <c r="B4097" s="33" t="s">
        <v>30</v>
      </c>
      <c r="C4097" s="36" t="str">
        <f ca="1">VLOOKUP(Tabla1[[#This Row],[Cuenta]],TABLAS!$C:$D,2,0)</f>
        <v>PERSONAL</v>
      </c>
      <c r="D4097" s="33" t="s">
        <v>42</v>
      </c>
      <c r="E4097" s="39" t="str">
        <f ca="1">VLOOKUP(RANDBETWEEN(1,65),TABLAS!$B$4:$D$68,2,0)</f>
        <v>Vacaciones</v>
      </c>
      <c r="F4097" s="41">
        <f t="shared" ca="1" si="63"/>
        <v>25141</v>
      </c>
      <c r="G4097" s="41">
        <f ca="1">RANDBETWEEN(70,130)/100*Tabla1[[#This Row],[Valor Meta 2019]]</f>
        <v>20867.03</v>
      </c>
      <c r="H4097" s="40">
        <f ca="1">RANDBETWEEN(70,120)/100*Tabla1[[#This Row],[Valor Real 2019]]</f>
        <v>18362.986399999998</v>
      </c>
    </row>
    <row r="4098" spans="2:8" x14ac:dyDescent="0.25">
      <c r="B4098" s="33" t="s">
        <v>30</v>
      </c>
      <c r="C4098" s="36" t="str">
        <f ca="1">VLOOKUP(Tabla1[[#This Row],[Cuenta]],TABLAS!$C:$D,2,0)</f>
        <v>PERSONAL</v>
      </c>
      <c r="D4098" s="33" t="s">
        <v>42</v>
      </c>
      <c r="E4098" s="39" t="str">
        <f ca="1">VLOOKUP(RANDBETWEEN(1,65),TABLAS!$B$4:$D$68,2,0)</f>
        <v>Descanso medico</v>
      </c>
      <c r="F4098" s="41">
        <f t="shared" ca="1" si="63"/>
        <v>9721</v>
      </c>
      <c r="G4098" s="41">
        <f ca="1">RANDBETWEEN(70,130)/100*Tabla1[[#This Row],[Valor Meta 2019]]</f>
        <v>10595.890000000001</v>
      </c>
      <c r="H4098" s="40">
        <f ca="1">RANDBETWEEN(70,120)/100*Tabla1[[#This Row],[Valor Real 2019]]</f>
        <v>11125.684500000001</v>
      </c>
    </row>
    <row r="4099" spans="2:8" x14ac:dyDescent="0.25">
      <c r="B4099" s="33" t="s">
        <v>30</v>
      </c>
      <c r="C4099" s="36" t="str">
        <f ca="1">VLOOKUP(Tabla1[[#This Row],[Cuenta]],TABLAS!$C:$D,2,0)</f>
        <v>DEPRECIACIÓN, MAQ Y EQUIPOS</v>
      </c>
      <c r="D4099" s="33" t="s">
        <v>42</v>
      </c>
      <c r="E4099" s="39" t="str">
        <f ca="1">VLOOKUP(RANDBETWEEN(1,65),TABLAS!$B$4:$D$68,2,0)</f>
        <v>Deprec.Equipo de transporte Costo</v>
      </c>
      <c r="F4099" s="41">
        <f t="shared" ca="1" si="63"/>
        <v>10760</v>
      </c>
      <c r="G4099" s="41">
        <f ca="1">RANDBETWEEN(70,130)/100*Tabla1[[#This Row],[Valor Meta 2019]]</f>
        <v>9468.7999999999993</v>
      </c>
      <c r="H4099" s="40">
        <f ca="1">RANDBETWEEN(70,120)/100*Tabla1[[#This Row],[Valor Real 2019]]</f>
        <v>9752.8639999999996</v>
      </c>
    </row>
    <row r="4100" spans="2:8" x14ac:dyDescent="0.25">
      <c r="B4100" s="33" t="s">
        <v>30</v>
      </c>
      <c r="C4100" s="36" t="str">
        <f ca="1">VLOOKUP(Tabla1[[#This Row],[Cuenta]],TABLAS!$C:$D,2,0)</f>
        <v>PERSONAL</v>
      </c>
      <c r="D4100" s="33" t="s">
        <v>42</v>
      </c>
      <c r="E4100" s="39" t="str">
        <f ca="1">VLOOKUP(RANDBETWEEN(1,65),TABLAS!$B$4:$D$68,2,0)</f>
        <v>Gratif. Ordinarias Empleados</v>
      </c>
      <c r="F4100" s="41">
        <f t="shared" ca="1" si="63"/>
        <v>19506</v>
      </c>
      <c r="G4100" s="41">
        <f ca="1">RANDBETWEEN(70,130)/100*Tabla1[[#This Row],[Valor Meta 2019]]</f>
        <v>19701.060000000001</v>
      </c>
      <c r="H4100" s="40">
        <f ca="1">RANDBETWEEN(70,120)/100*Tabla1[[#This Row],[Valor Real 2019]]</f>
        <v>21671.166000000005</v>
      </c>
    </row>
    <row r="4101" spans="2:8" x14ac:dyDescent="0.25">
      <c r="B4101" s="33" t="s">
        <v>30</v>
      </c>
      <c r="C4101" s="36" t="str">
        <f ca="1">VLOOKUP(Tabla1[[#This Row],[Cuenta]],TABLAS!$C:$D,2,0)</f>
        <v>DEPRECIACIÓN, MAQ Y EQUIPOS</v>
      </c>
      <c r="D4101" s="33" t="s">
        <v>42</v>
      </c>
      <c r="E4101" s="39" t="str">
        <f ca="1">VLOOKUP(RANDBETWEEN(1,65),TABLAS!$B$4:$D$68,2,0)</f>
        <v>Deprec.Maquinarias Costo</v>
      </c>
      <c r="F4101" s="41">
        <f t="shared" ca="1" si="63"/>
        <v>24432</v>
      </c>
      <c r="G4101" s="41">
        <f ca="1">RANDBETWEEN(70,130)/100*Tabla1[[#This Row],[Valor Meta 2019]]</f>
        <v>22233.119999999999</v>
      </c>
      <c r="H4101" s="40">
        <f ca="1">RANDBETWEEN(70,120)/100*Tabla1[[#This Row],[Valor Real 2019]]</f>
        <v>17564.164799999999</v>
      </c>
    </row>
    <row r="4102" spans="2:8" x14ac:dyDescent="0.25">
      <c r="B4102" s="33" t="s">
        <v>30</v>
      </c>
      <c r="C4102" s="36" t="str">
        <f ca="1">VLOOKUP(Tabla1[[#This Row],[Cuenta]],TABLAS!$C:$D,2,0)</f>
        <v>PERSONAL</v>
      </c>
      <c r="D4102" s="33" t="s">
        <v>43</v>
      </c>
      <c r="E4102" s="39" t="str">
        <f ca="1">VLOOKUP(RANDBETWEEN(1,65),TABLAS!$B$4:$D$68,2,0)</f>
        <v>Uniformes</v>
      </c>
      <c r="F4102" s="41">
        <f t="shared" ref="F4102:F4165" ca="1" si="64">RANDBETWEEN(8000,30000)</f>
        <v>13505</v>
      </c>
      <c r="G4102" s="41">
        <f ca="1">RANDBETWEEN(70,130)/100*Tabla1[[#This Row],[Valor Meta 2019]]</f>
        <v>17286.400000000001</v>
      </c>
      <c r="H4102" s="40">
        <f ca="1">RANDBETWEEN(70,120)/100*Tabla1[[#This Row],[Valor Real 2019]]</f>
        <v>12273.344000000001</v>
      </c>
    </row>
    <row r="4103" spans="2:8" x14ac:dyDescent="0.25">
      <c r="B4103" s="33" t="s">
        <v>30</v>
      </c>
      <c r="C4103" s="36" t="str">
        <f ca="1">VLOOKUP(Tabla1[[#This Row],[Cuenta]],TABLAS!$C:$D,2,0)</f>
        <v>DEPRECIACIÓN, MAQ Y EQUIPOS</v>
      </c>
      <c r="D4103" s="33" t="s">
        <v>43</v>
      </c>
      <c r="E4103" s="39" t="str">
        <f ca="1">VLOOKUP(RANDBETWEEN(1,65),TABLAS!$B$4:$D$68,2,0)</f>
        <v>Deprc.Muebles y enseres leasing</v>
      </c>
      <c r="F4103" s="41">
        <f t="shared" ca="1" si="64"/>
        <v>20806</v>
      </c>
      <c r="G4103" s="41">
        <f ca="1">RANDBETWEEN(70,130)/100*Tabla1[[#This Row],[Valor Meta 2019]]</f>
        <v>21638.240000000002</v>
      </c>
      <c r="H4103" s="40">
        <f ca="1">RANDBETWEEN(70,120)/100*Tabla1[[#This Row],[Valor Real 2019]]</f>
        <v>21854.6224</v>
      </c>
    </row>
    <row r="4104" spans="2:8" x14ac:dyDescent="0.25">
      <c r="B4104" s="33" t="s">
        <v>30</v>
      </c>
      <c r="C4104" s="36" t="str">
        <f ca="1">VLOOKUP(Tabla1[[#This Row],[Cuenta]],TABLAS!$C:$D,2,0)</f>
        <v>SERVICIOS DE TERCEROS</v>
      </c>
      <c r="D4104" s="33" t="s">
        <v>43</v>
      </c>
      <c r="E4104" s="39" t="str">
        <f ca="1">VLOOKUP(RANDBETWEEN(1,65),TABLAS!$B$4:$D$68,2,0)</f>
        <v>Gtos.reclamos de clientes</v>
      </c>
      <c r="F4104" s="41">
        <f t="shared" ca="1" si="64"/>
        <v>28919</v>
      </c>
      <c r="G4104" s="41">
        <f ca="1">RANDBETWEEN(70,130)/100*Tabla1[[#This Row],[Valor Meta 2019]]</f>
        <v>27183.859999999997</v>
      </c>
      <c r="H4104" s="40">
        <f ca="1">RANDBETWEEN(70,120)/100*Tabla1[[#This Row],[Valor Real 2019]]</f>
        <v>20659.7336</v>
      </c>
    </row>
    <row r="4105" spans="2:8" x14ac:dyDescent="0.25">
      <c r="B4105" s="33" t="s">
        <v>30</v>
      </c>
      <c r="C4105" s="36" t="str">
        <f ca="1">VLOOKUP(Tabla1[[#This Row],[Cuenta]],TABLAS!$C:$D,2,0)</f>
        <v>PERSONAL</v>
      </c>
      <c r="D4105" s="33" t="s">
        <v>43</v>
      </c>
      <c r="E4105" s="39" t="str">
        <f ca="1">VLOOKUP(RANDBETWEEN(1,65),TABLAS!$B$4:$D$68,2,0)</f>
        <v>SCTR-Seg complemntario trabajo de riesgo</v>
      </c>
      <c r="F4105" s="41">
        <f t="shared" ca="1" si="64"/>
        <v>10361</v>
      </c>
      <c r="G4105" s="41">
        <f ca="1">RANDBETWEEN(70,130)/100*Tabla1[[#This Row],[Valor Meta 2019]]</f>
        <v>7563.53</v>
      </c>
      <c r="H4105" s="40">
        <f ca="1">RANDBETWEEN(70,120)/100*Tabla1[[#This Row],[Valor Real 2019]]</f>
        <v>6958.4476000000004</v>
      </c>
    </row>
    <row r="4106" spans="2:8" x14ac:dyDescent="0.25">
      <c r="B4106" s="33" t="s">
        <v>30</v>
      </c>
      <c r="C4106" s="36" t="str">
        <f ca="1">VLOOKUP(Tabla1[[#This Row],[Cuenta]],TABLAS!$C:$D,2,0)</f>
        <v>DEPRECIACIÓN, MAQ Y EQUIPOS</v>
      </c>
      <c r="D4106" s="33" t="s">
        <v>43</v>
      </c>
      <c r="E4106" s="39" t="str">
        <f ca="1">VLOOKUP(RANDBETWEEN(1,65),TABLAS!$B$4:$D$68,2,0)</f>
        <v>Deprec.Equipo de computo leasing</v>
      </c>
      <c r="F4106" s="41">
        <f t="shared" ca="1" si="64"/>
        <v>12675</v>
      </c>
      <c r="G4106" s="41">
        <f ca="1">RANDBETWEEN(70,130)/100*Tabla1[[#This Row],[Valor Meta 2019]]</f>
        <v>13435.5</v>
      </c>
      <c r="H4106" s="40">
        <f ca="1">RANDBETWEEN(70,120)/100*Tabla1[[#This Row],[Valor Real 2019]]</f>
        <v>11957.594999999999</v>
      </c>
    </row>
    <row r="4107" spans="2:8" x14ac:dyDescent="0.25">
      <c r="B4107" s="33" t="s">
        <v>30</v>
      </c>
      <c r="C4107" s="36" t="str">
        <f ca="1">VLOOKUP(Tabla1[[#This Row],[Cuenta]],TABLAS!$C:$D,2,0)</f>
        <v>DEPRECIACIÓN, MAQ Y EQUIPOS</v>
      </c>
      <c r="D4107" s="33" t="s">
        <v>43</v>
      </c>
      <c r="E4107" s="39" t="str">
        <f ca="1">VLOOKUP(RANDBETWEEN(1,65),TABLAS!$B$4:$D$68,2,0)</f>
        <v>Depre.Equipos diversos leasing</v>
      </c>
      <c r="F4107" s="41">
        <f t="shared" ca="1" si="64"/>
        <v>26232</v>
      </c>
      <c r="G4107" s="41">
        <f ca="1">RANDBETWEEN(70,130)/100*Tabla1[[#This Row],[Valor Meta 2019]]</f>
        <v>30429.119999999999</v>
      </c>
      <c r="H4107" s="40">
        <f ca="1">RANDBETWEEN(70,120)/100*Tabla1[[#This Row],[Valor Real 2019]]</f>
        <v>25560.460799999997</v>
      </c>
    </row>
    <row r="4108" spans="2:8" x14ac:dyDescent="0.25">
      <c r="B4108" s="33" t="s">
        <v>30</v>
      </c>
      <c r="C4108" s="36" t="str">
        <f ca="1">VLOOKUP(Tabla1[[#This Row],[Cuenta]],TABLAS!$C:$D,2,0)</f>
        <v>SERVICIOS DE TERCEROS</v>
      </c>
      <c r="D4108" s="33" t="s">
        <v>43</v>
      </c>
      <c r="E4108" s="39" t="str">
        <f ca="1">VLOOKUP(RANDBETWEEN(1,65),TABLAS!$B$4:$D$68,2,0)</f>
        <v>Limpieza</v>
      </c>
      <c r="F4108" s="41">
        <f t="shared" ca="1" si="64"/>
        <v>9522</v>
      </c>
      <c r="G4108" s="41">
        <f ca="1">RANDBETWEEN(70,130)/100*Tabla1[[#This Row],[Valor Meta 2019]]</f>
        <v>9998.1</v>
      </c>
      <c r="H4108" s="40">
        <f ca="1">RANDBETWEEN(70,120)/100*Tabla1[[#This Row],[Valor Real 2019]]</f>
        <v>9298.2330000000002</v>
      </c>
    </row>
    <row r="4109" spans="2:8" x14ac:dyDescent="0.25">
      <c r="B4109" s="33" t="s">
        <v>30</v>
      </c>
      <c r="C4109" s="36" t="str">
        <f ca="1">VLOOKUP(Tabla1[[#This Row],[Cuenta]],TABLAS!$C:$D,2,0)</f>
        <v>DEPRECIACIÓN, MAQ Y EQUIPOS</v>
      </c>
      <c r="D4109" s="33" t="s">
        <v>43</v>
      </c>
      <c r="E4109" s="39" t="str">
        <f ca="1">VLOOKUP(RANDBETWEEN(1,65),TABLAS!$B$4:$D$68,2,0)</f>
        <v>Deprec.Equipo de computo Costo</v>
      </c>
      <c r="F4109" s="41">
        <f t="shared" ca="1" si="64"/>
        <v>19396</v>
      </c>
      <c r="G4109" s="41">
        <f ca="1">RANDBETWEEN(70,130)/100*Tabla1[[#This Row],[Valor Meta 2019]]</f>
        <v>24632.920000000002</v>
      </c>
      <c r="H4109" s="40">
        <f ca="1">RANDBETWEEN(70,120)/100*Tabla1[[#This Row],[Valor Real 2019]]</f>
        <v>22169.628000000001</v>
      </c>
    </row>
    <row r="4110" spans="2:8" x14ac:dyDescent="0.25">
      <c r="B4110" s="33" t="s">
        <v>31</v>
      </c>
      <c r="C4110" s="36" t="str">
        <f ca="1">VLOOKUP(Tabla1[[#This Row],[Cuenta]],TABLAS!$C:$D,2,0)</f>
        <v>DEPRECIACIÓN, MAQ Y EQUIPOS</v>
      </c>
      <c r="D4110" s="33" t="s">
        <v>38</v>
      </c>
      <c r="E4110" s="39" t="str">
        <f ca="1">VLOOKUP(RANDBETWEEN(1,65),TABLAS!$B$4:$D$68,2,0)</f>
        <v>Deprec.Equipo de transporte Costo</v>
      </c>
      <c r="F4110" s="41">
        <f t="shared" ca="1" si="64"/>
        <v>20836</v>
      </c>
      <c r="G4110" s="41">
        <f ca="1">RANDBETWEEN(70,130)/100*Tabla1[[#This Row],[Valor Meta 2019]]</f>
        <v>26045</v>
      </c>
      <c r="H4110" s="40">
        <f ca="1">RANDBETWEEN(70,120)/100*Tabla1[[#This Row],[Valor Real 2019]]</f>
        <v>26826.350000000002</v>
      </c>
    </row>
    <row r="4111" spans="2:8" x14ac:dyDescent="0.25">
      <c r="B4111" s="33" t="s">
        <v>31</v>
      </c>
      <c r="C4111" s="36" t="str">
        <f ca="1">VLOOKUP(Tabla1[[#This Row],[Cuenta]],TABLAS!$C:$D,2,0)</f>
        <v>PERSONAL</v>
      </c>
      <c r="D4111" s="33" t="s">
        <v>38</v>
      </c>
      <c r="E4111" s="39" t="str">
        <f ca="1">VLOOKUP(RANDBETWEEN(1,65),TABLAS!$B$4:$D$68,2,0)</f>
        <v>SCTR-Seg complemntario trabajo de riesgo</v>
      </c>
      <c r="F4111" s="41">
        <f t="shared" ca="1" si="64"/>
        <v>12702</v>
      </c>
      <c r="G4111" s="41">
        <f ca="1">RANDBETWEEN(70,130)/100*Tabla1[[#This Row],[Valor Meta 2019]]</f>
        <v>16131.54</v>
      </c>
      <c r="H4111" s="40">
        <f ca="1">RANDBETWEEN(70,120)/100*Tabla1[[#This Row],[Valor Real 2019]]</f>
        <v>15324.963</v>
      </c>
    </row>
    <row r="4112" spans="2:8" x14ac:dyDescent="0.25">
      <c r="B4112" s="33" t="s">
        <v>31</v>
      </c>
      <c r="C4112" s="36" t="str">
        <f ca="1">VLOOKUP(Tabla1[[#This Row],[Cuenta]],TABLAS!$C:$D,2,0)</f>
        <v>SERVICIOS DE TERCEROS</v>
      </c>
      <c r="D4112" s="33" t="s">
        <v>38</v>
      </c>
      <c r="E4112" s="39" t="str">
        <f ca="1">VLOOKUP(RANDBETWEEN(1,65),TABLAS!$B$4:$D$68,2,0)</f>
        <v>Gtos.reclamos de clientes</v>
      </c>
      <c r="F4112" s="41">
        <f t="shared" ca="1" si="64"/>
        <v>24055</v>
      </c>
      <c r="G4112" s="41">
        <f ca="1">RANDBETWEEN(70,130)/100*Tabla1[[#This Row],[Valor Meta 2019]]</f>
        <v>28384.899999999998</v>
      </c>
      <c r="H4112" s="40">
        <f ca="1">RANDBETWEEN(70,120)/100*Tabla1[[#This Row],[Valor Real 2019]]</f>
        <v>25262.560999999998</v>
      </c>
    </row>
    <row r="4113" spans="2:8" x14ac:dyDescent="0.25">
      <c r="B4113" s="33" t="s">
        <v>31</v>
      </c>
      <c r="C4113" s="36" t="str">
        <f ca="1">VLOOKUP(Tabla1[[#This Row],[Cuenta]],TABLAS!$C:$D,2,0)</f>
        <v>PERSONAL</v>
      </c>
      <c r="D4113" s="33" t="s">
        <v>38</v>
      </c>
      <c r="E4113" s="39" t="str">
        <f ca="1">VLOOKUP(RANDBETWEEN(1,65),TABLAS!$B$4:$D$68,2,0)</f>
        <v>Atenciones y obsequios al personal</v>
      </c>
      <c r="F4113" s="41">
        <f t="shared" ca="1" si="64"/>
        <v>15600</v>
      </c>
      <c r="G4113" s="41">
        <f ca="1">RANDBETWEEN(70,130)/100*Tabla1[[#This Row],[Valor Meta 2019]]</f>
        <v>11232</v>
      </c>
      <c r="H4113" s="40">
        <f ca="1">RANDBETWEEN(70,120)/100*Tabla1[[#This Row],[Valor Real 2019]]</f>
        <v>12579.840000000002</v>
      </c>
    </row>
    <row r="4114" spans="2:8" x14ac:dyDescent="0.25">
      <c r="B4114" s="33" t="s">
        <v>31</v>
      </c>
      <c r="C4114" s="36" t="str">
        <f ca="1">VLOOKUP(Tabla1[[#This Row],[Cuenta]],TABLAS!$C:$D,2,0)</f>
        <v>DEPRECIACIÓN, MAQ Y EQUIPOS</v>
      </c>
      <c r="D4114" s="33" t="s">
        <v>38</v>
      </c>
      <c r="E4114" s="39" t="str">
        <f ca="1">VLOOKUP(RANDBETWEEN(1,65),TABLAS!$B$4:$D$68,2,0)</f>
        <v>Perd. med-desmedros / merma</v>
      </c>
      <c r="F4114" s="41">
        <f t="shared" ca="1" si="64"/>
        <v>19377</v>
      </c>
      <c r="G4114" s="41">
        <f ca="1">RANDBETWEEN(70,130)/100*Tabla1[[#This Row],[Valor Meta 2019]]</f>
        <v>22283.55</v>
      </c>
      <c r="H4114" s="40">
        <f ca="1">RANDBETWEEN(70,120)/100*Tabla1[[#This Row],[Valor Real 2019]]</f>
        <v>15821.320499999998</v>
      </c>
    </row>
    <row r="4115" spans="2:8" x14ac:dyDescent="0.25">
      <c r="B4115" s="33" t="s">
        <v>31</v>
      </c>
      <c r="C4115" s="36" t="str">
        <f ca="1">VLOOKUP(Tabla1[[#This Row],[Cuenta]],TABLAS!$C:$D,2,0)</f>
        <v>SERVICIOS DE TERCEROS</v>
      </c>
      <c r="D4115" s="33" t="s">
        <v>38</v>
      </c>
      <c r="E4115" s="39" t="str">
        <f ca="1">VLOOKUP(RANDBETWEEN(1,65),TABLAS!$B$4:$D$68,2,0)</f>
        <v>Limpieza</v>
      </c>
      <c r="F4115" s="41">
        <f t="shared" ca="1" si="64"/>
        <v>12758</v>
      </c>
      <c r="G4115" s="41">
        <f ca="1">RANDBETWEEN(70,130)/100*Tabla1[[#This Row],[Valor Meta 2019]]</f>
        <v>10461.56</v>
      </c>
      <c r="H4115" s="40">
        <f ca="1">RANDBETWEEN(70,120)/100*Tabla1[[#This Row],[Valor Real 2019]]</f>
        <v>8996.9416000000001</v>
      </c>
    </row>
    <row r="4116" spans="2:8" x14ac:dyDescent="0.25">
      <c r="B4116" s="33" t="s">
        <v>31</v>
      </c>
      <c r="C4116" s="36" t="str">
        <f ca="1">VLOOKUP(Tabla1[[#This Row],[Cuenta]],TABLAS!$C:$D,2,0)</f>
        <v>PERSONAL</v>
      </c>
      <c r="D4116" s="33" t="s">
        <v>39</v>
      </c>
      <c r="E4116" s="39" t="str">
        <f ca="1">VLOOKUP(RANDBETWEEN(1,65),TABLAS!$B$4:$D$68,2,0)</f>
        <v>Indemnizacion Despido Arbitrario</v>
      </c>
      <c r="F4116" s="41">
        <f t="shared" ca="1" si="64"/>
        <v>16487</v>
      </c>
      <c r="G4116" s="41">
        <f ca="1">RANDBETWEEN(70,130)/100*Tabla1[[#This Row],[Valor Meta 2019]]</f>
        <v>15827.519999999999</v>
      </c>
      <c r="H4116" s="40">
        <f ca="1">RANDBETWEEN(70,120)/100*Tabla1[[#This Row],[Valor Real 2019]]</f>
        <v>12503.7408</v>
      </c>
    </row>
    <row r="4117" spans="2:8" x14ac:dyDescent="0.25">
      <c r="B4117" s="33" t="s">
        <v>31</v>
      </c>
      <c r="C4117" s="36" t="str">
        <f ca="1">VLOOKUP(Tabla1[[#This Row],[Cuenta]],TABLAS!$C:$D,2,0)</f>
        <v>PERSONAL</v>
      </c>
      <c r="D4117" s="33" t="s">
        <v>39</v>
      </c>
      <c r="E4117" s="39" t="str">
        <f ca="1">VLOOKUP(RANDBETWEEN(1,65),TABLAS!$B$4:$D$68,2,0)</f>
        <v>Incentivo por cese</v>
      </c>
      <c r="F4117" s="41">
        <f t="shared" ca="1" si="64"/>
        <v>8463</v>
      </c>
      <c r="G4117" s="41">
        <f ca="1">RANDBETWEEN(70,130)/100*Tabla1[[#This Row],[Valor Meta 2019]]</f>
        <v>8970.7800000000007</v>
      </c>
      <c r="H4117" s="40">
        <f ca="1">RANDBETWEEN(70,120)/100*Tabla1[[#This Row],[Valor Real 2019]]</f>
        <v>7983.994200000001</v>
      </c>
    </row>
    <row r="4118" spans="2:8" x14ac:dyDescent="0.25">
      <c r="B4118" s="33" t="s">
        <v>31</v>
      </c>
      <c r="C4118" s="36" t="str">
        <f ca="1">VLOOKUP(Tabla1[[#This Row],[Cuenta]],TABLAS!$C:$D,2,0)</f>
        <v>DEPRECIACIÓN, MAQ Y EQUIPOS</v>
      </c>
      <c r="D4118" s="33" t="s">
        <v>39</v>
      </c>
      <c r="E4118" s="39" t="str">
        <f ca="1">VLOOKUP(RANDBETWEEN(1,65),TABLAS!$B$4:$D$68,2,0)</f>
        <v>Depre.Equipos diversos leasing</v>
      </c>
      <c r="F4118" s="41">
        <f t="shared" ca="1" si="64"/>
        <v>25729</v>
      </c>
      <c r="G4118" s="41">
        <f ca="1">RANDBETWEEN(70,130)/100*Tabla1[[#This Row],[Valor Meta 2019]]</f>
        <v>31646.67</v>
      </c>
      <c r="H4118" s="40">
        <f ca="1">RANDBETWEEN(70,120)/100*Tabla1[[#This Row],[Valor Real 2019]]</f>
        <v>22152.668999999998</v>
      </c>
    </row>
    <row r="4119" spans="2:8" x14ac:dyDescent="0.25">
      <c r="B4119" s="33" t="s">
        <v>31</v>
      </c>
      <c r="C4119" s="36" t="str">
        <f ca="1">VLOOKUP(Tabla1[[#This Row],[Cuenta]],TABLAS!$C:$D,2,0)</f>
        <v>SERVICIOS DE TERCEROS</v>
      </c>
      <c r="D4119" s="33" t="s">
        <v>39</v>
      </c>
      <c r="E4119" s="39" t="str">
        <f ca="1">VLOOKUP(RANDBETWEEN(1,65),TABLAS!$B$4:$D$68,2,0)</f>
        <v>Servicio de personal (service)</v>
      </c>
      <c r="F4119" s="41">
        <f t="shared" ca="1" si="64"/>
        <v>12930</v>
      </c>
      <c r="G4119" s="41">
        <f ca="1">RANDBETWEEN(70,130)/100*Tabla1[[#This Row],[Valor Meta 2019]]</f>
        <v>16033.2</v>
      </c>
      <c r="H4119" s="40">
        <f ca="1">RANDBETWEEN(70,120)/100*Tabla1[[#This Row],[Valor Real 2019]]</f>
        <v>18919.175999999999</v>
      </c>
    </row>
    <row r="4120" spans="2:8" x14ac:dyDescent="0.25">
      <c r="B4120" s="33" t="s">
        <v>31</v>
      </c>
      <c r="C4120" s="36" t="str">
        <f ca="1">VLOOKUP(Tabla1[[#This Row],[Cuenta]],TABLAS!$C:$D,2,0)</f>
        <v>GESTIÓN</v>
      </c>
      <c r="D4120" s="33" t="s">
        <v>39</v>
      </c>
      <c r="E4120" s="39" t="str">
        <f ca="1">VLOOKUP(RANDBETWEEN(1,65),TABLAS!$B$4:$D$68,2,0)</f>
        <v>SOAT</v>
      </c>
      <c r="F4120" s="41">
        <f t="shared" ca="1" si="64"/>
        <v>22272</v>
      </c>
      <c r="G4120" s="41">
        <f ca="1">RANDBETWEEN(70,130)/100*Tabla1[[#This Row],[Valor Meta 2019]]</f>
        <v>22494.720000000001</v>
      </c>
      <c r="H4120" s="40">
        <f ca="1">RANDBETWEEN(70,120)/100*Tabla1[[#This Row],[Valor Real 2019]]</f>
        <v>25419.033599999999</v>
      </c>
    </row>
    <row r="4121" spans="2:8" x14ac:dyDescent="0.25">
      <c r="B4121" s="33" t="s">
        <v>31</v>
      </c>
      <c r="C4121" s="36" t="str">
        <f ca="1">VLOOKUP(Tabla1[[#This Row],[Cuenta]],TABLAS!$C:$D,2,0)</f>
        <v>GESTIÓN</v>
      </c>
      <c r="D4121" s="33" t="s">
        <v>39</v>
      </c>
      <c r="E4121" s="39" t="str">
        <f ca="1">VLOOKUP(RANDBETWEEN(1,65),TABLAS!$B$4:$D$68,2,0)</f>
        <v>Sanciones Administra</v>
      </c>
      <c r="F4121" s="41">
        <f t="shared" ca="1" si="64"/>
        <v>23542</v>
      </c>
      <c r="G4121" s="41">
        <f ca="1">RANDBETWEEN(70,130)/100*Tabla1[[#This Row],[Valor Meta 2019]]</f>
        <v>26367.040000000001</v>
      </c>
      <c r="H4121" s="40">
        <f ca="1">RANDBETWEEN(70,120)/100*Tabla1[[#This Row],[Valor Real 2019]]</f>
        <v>18456.928</v>
      </c>
    </row>
    <row r="4122" spans="2:8" x14ac:dyDescent="0.25">
      <c r="B4122" s="33" t="s">
        <v>31</v>
      </c>
      <c r="C4122" s="36" t="str">
        <f ca="1">VLOOKUP(Tabla1[[#This Row],[Cuenta]],TABLAS!$C:$D,2,0)</f>
        <v>PERSONAL</v>
      </c>
      <c r="D4122" s="33" t="s">
        <v>39</v>
      </c>
      <c r="E4122" s="39" t="str">
        <f ca="1">VLOOKUP(RANDBETWEEN(1,65),TABLAS!$B$4:$D$68,2,0)</f>
        <v>Seguro de vida</v>
      </c>
      <c r="F4122" s="41">
        <f t="shared" ca="1" si="64"/>
        <v>19022</v>
      </c>
      <c r="G4122" s="41">
        <f ca="1">RANDBETWEEN(70,130)/100*Tabla1[[#This Row],[Valor Meta 2019]]</f>
        <v>21494.859999999997</v>
      </c>
      <c r="H4122" s="40">
        <f ca="1">RANDBETWEEN(70,120)/100*Tabla1[[#This Row],[Valor Real 2019]]</f>
        <v>22784.551599999999</v>
      </c>
    </row>
    <row r="4123" spans="2:8" x14ac:dyDescent="0.25">
      <c r="B4123" s="33" t="s">
        <v>31</v>
      </c>
      <c r="C4123" s="36" t="str">
        <f ca="1">VLOOKUP(Tabla1[[#This Row],[Cuenta]],TABLAS!$C:$D,2,0)</f>
        <v>PERSONAL</v>
      </c>
      <c r="D4123" s="33" t="s">
        <v>39</v>
      </c>
      <c r="E4123" s="39" t="str">
        <f ca="1">VLOOKUP(RANDBETWEEN(1,65),TABLAS!$B$4:$D$68,2,0)</f>
        <v>Seguro de vida</v>
      </c>
      <c r="F4123" s="41">
        <f t="shared" ca="1" si="64"/>
        <v>16929</v>
      </c>
      <c r="G4123" s="41">
        <f ca="1">RANDBETWEEN(70,130)/100*Tabla1[[#This Row],[Valor Meta 2019]]</f>
        <v>21669.119999999999</v>
      </c>
      <c r="H4123" s="40">
        <f ca="1">RANDBETWEEN(70,120)/100*Tabla1[[#This Row],[Valor Real 2019]]</f>
        <v>23185.9584</v>
      </c>
    </row>
    <row r="4124" spans="2:8" x14ac:dyDescent="0.25">
      <c r="B4124" s="33" t="s">
        <v>31</v>
      </c>
      <c r="C4124" s="36" t="str">
        <f ca="1">VLOOKUP(Tabla1[[#This Row],[Cuenta]],TABLAS!$C:$D,2,0)</f>
        <v>SERVICIOS DE TERCEROS</v>
      </c>
      <c r="D4124" s="33" t="s">
        <v>39</v>
      </c>
      <c r="E4124" s="39" t="str">
        <f ca="1">VLOOKUP(RANDBETWEEN(1,65),TABLAS!$B$4:$D$68,2,0)</f>
        <v>Servicio de personal (service)</v>
      </c>
      <c r="F4124" s="41">
        <f t="shared" ca="1" si="64"/>
        <v>20800</v>
      </c>
      <c r="G4124" s="41">
        <f ca="1">RANDBETWEEN(70,130)/100*Tabla1[[#This Row],[Valor Meta 2019]]</f>
        <v>17680</v>
      </c>
      <c r="H4124" s="40">
        <f ca="1">RANDBETWEEN(70,120)/100*Tabla1[[#This Row],[Valor Real 2019]]</f>
        <v>12376</v>
      </c>
    </row>
    <row r="4125" spans="2:8" x14ac:dyDescent="0.25">
      <c r="B4125" s="33" t="s">
        <v>31</v>
      </c>
      <c r="C4125" s="36" t="str">
        <f ca="1">VLOOKUP(Tabla1[[#This Row],[Cuenta]],TABLAS!$C:$D,2,0)</f>
        <v>GESTIÓN</v>
      </c>
      <c r="D4125" s="33" t="s">
        <v>39</v>
      </c>
      <c r="E4125" s="39" t="str">
        <f ca="1">VLOOKUP(RANDBETWEEN(1,65),TABLAS!$B$4:$D$68,2,0)</f>
        <v>Seguros-vehiculos</v>
      </c>
      <c r="F4125" s="41">
        <f t="shared" ca="1" si="64"/>
        <v>14114</v>
      </c>
      <c r="G4125" s="41">
        <f ca="1">RANDBETWEEN(70,130)/100*Tabla1[[#This Row],[Valor Meta 2019]]</f>
        <v>18348.2</v>
      </c>
      <c r="H4125" s="40">
        <f ca="1">RANDBETWEEN(70,120)/100*Tabla1[[#This Row],[Valor Real 2019]]</f>
        <v>16513.38</v>
      </c>
    </row>
    <row r="4126" spans="2:8" x14ac:dyDescent="0.25">
      <c r="B4126" s="33" t="s">
        <v>31</v>
      </c>
      <c r="C4126" s="36" t="str">
        <f ca="1">VLOOKUP(Tabla1[[#This Row],[Cuenta]],TABLAS!$C:$D,2,0)</f>
        <v>SERVICIOS DE TERCEROS</v>
      </c>
      <c r="D4126" s="33" t="s">
        <v>39</v>
      </c>
      <c r="E4126" s="39" t="str">
        <f ca="1">VLOOKUP(RANDBETWEEN(1,65),TABLAS!$B$4:$D$68,2,0)</f>
        <v>Vigilancia</v>
      </c>
      <c r="F4126" s="41">
        <f t="shared" ca="1" si="64"/>
        <v>26391</v>
      </c>
      <c r="G4126" s="41">
        <f ca="1">RANDBETWEEN(70,130)/100*Tabla1[[#This Row],[Valor Meta 2019]]</f>
        <v>30085.739999999998</v>
      </c>
      <c r="H4126" s="40">
        <f ca="1">RANDBETWEEN(70,120)/100*Tabla1[[#This Row],[Valor Real 2019]]</f>
        <v>34297.743599999994</v>
      </c>
    </row>
    <row r="4127" spans="2:8" x14ac:dyDescent="0.25">
      <c r="B4127" s="33" t="s">
        <v>31</v>
      </c>
      <c r="C4127" s="36" t="str">
        <f ca="1">VLOOKUP(Tabla1[[#This Row],[Cuenta]],TABLAS!$C:$D,2,0)</f>
        <v>GESTIÓN</v>
      </c>
      <c r="D4127" s="33" t="s">
        <v>39</v>
      </c>
      <c r="E4127" s="39" t="str">
        <f ca="1">VLOOKUP(RANDBETWEEN(1,65),TABLAS!$B$4:$D$68,2,0)</f>
        <v>Otros-Gastos Reparables</v>
      </c>
      <c r="F4127" s="41">
        <f t="shared" ca="1" si="64"/>
        <v>28739</v>
      </c>
      <c r="G4127" s="41">
        <f ca="1">RANDBETWEEN(70,130)/100*Tabla1[[#This Row],[Valor Meta 2019]]</f>
        <v>21841.64</v>
      </c>
      <c r="H4127" s="40">
        <f ca="1">RANDBETWEEN(70,120)/100*Tabla1[[#This Row],[Valor Real 2019]]</f>
        <v>19657.475999999999</v>
      </c>
    </row>
    <row r="4128" spans="2:8" x14ac:dyDescent="0.25">
      <c r="B4128" s="33" t="s">
        <v>31</v>
      </c>
      <c r="C4128" s="36" t="str">
        <f ca="1">VLOOKUP(Tabla1[[#This Row],[Cuenta]],TABLAS!$C:$D,2,0)</f>
        <v>DEPRECIACIÓN, MAQ Y EQUIPOS</v>
      </c>
      <c r="D4128" s="33" t="s">
        <v>39</v>
      </c>
      <c r="E4128" s="39" t="str">
        <f ca="1">VLOOKUP(RANDBETWEEN(1,65),TABLAS!$B$4:$D$68,2,0)</f>
        <v>Depre.Equipos diversos leasing</v>
      </c>
      <c r="F4128" s="41">
        <f t="shared" ca="1" si="64"/>
        <v>27917</v>
      </c>
      <c r="G4128" s="41">
        <f ca="1">RANDBETWEEN(70,130)/100*Tabla1[[#This Row],[Valor Meta 2019]]</f>
        <v>34617.08</v>
      </c>
      <c r="H4128" s="40">
        <f ca="1">RANDBETWEEN(70,120)/100*Tabla1[[#This Row],[Valor Real 2019]]</f>
        <v>38424.958800000008</v>
      </c>
    </row>
    <row r="4129" spans="2:8" x14ac:dyDescent="0.25">
      <c r="B4129" s="33" t="s">
        <v>31</v>
      </c>
      <c r="C4129" s="36" t="str">
        <f ca="1">VLOOKUP(Tabla1[[#This Row],[Cuenta]],TABLAS!$C:$D,2,0)</f>
        <v>PERSONAL</v>
      </c>
      <c r="D4129" s="33" t="s">
        <v>39</v>
      </c>
      <c r="E4129" s="39" t="str">
        <f ca="1">VLOOKUP(RANDBETWEEN(1,65),TABLAS!$B$4:$D$68,2,0)</f>
        <v>Movilidad y/o servicio de Transporte</v>
      </c>
      <c r="F4129" s="41">
        <f t="shared" ca="1" si="64"/>
        <v>18765</v>
      </c>
      <c r="G4129" s="41">
        <f ca="1">RANDBETWEEN(70,130)/100*Tabla1[[#This Row],[Valor Meta 2019]]</f>
        <v>19140.3</v>
      </c>
      <c r="H4129" s="40">
        <f ca="1">RANDBETWEEN(70,120)/100*Tabla1[[#This Row],[Valor Real 2019]]</f>
        <v>19714.508999999998</v>
      </c>
    </row>
    <row r="4130" spans="2:8" x14ac:dyDescent="0.25">
      <c r="B4130" s="33" t="s">
        <v>31</v>
      </c>
      <c r="C4130" s="36" t="str">
        <f ca="1">VLOOKUP(Tabla1[[#This Row],[Cuenta]],TABLAS!$C:$D,2,0)</f>
        <v>GESTIÓN</v>
      </c>
      <c r="D4130" s="33" t="s">
        <v>40</v>
      </c>
      <c r="E4130" s="39" t="str">
        <f ca="1">VLOOKUP(RANDBETWEEN(1,65),TABLAS!$B$4:$D$68,2,0)</f>
        <v>Licencias de Sistemas</v>
      </c>
      <c r="F4130" s="41">
        <f t="shared" ca="1" si="64"/>
        <v>29500</v>
      </c>
      <c r="G4130" s="41">
        <f ca="1">RANDBETWEEN(70,130)/100*Tabla1[[#This Row],[Valor Meta 2019]]</f>
        <v>32745.000000000004</v>
      </c>
      <c r="H4130" s="40">
        <f ca="1">RANDBETWEEN(70,120)/100*Tabla1[[#This Row],[Valor Real 2019]]</f>
        <v>35037.150000000009</v>
      </c>
    </row>
    <row r="4131" spans="2:8" x14ac:dyDescent="0.25">
      <c r="B4131" s="33" t="s">
        <v>31</v>
      </c>
      <c r="C4131" s="36" t="str">
        <f ca="1">VLOOKUP(Tabla1[[#This Row],[Cuenta]],TABLAS!$C:$D,2,0)</f>
        <v>PERSONAL</v>
      </c>
      <c r="D4131" s="33" t="s">
        <v>40</v>
      </c>
      <c r="E4131" s="39" t="str">
        <f ca="1">VLOOKUP(RANDBETWEEN(1,65),TABLAS!$B$4:$D$68,2,0)</f>
        <v>Vacaciones</v>
      </c>
      <c r="F4131" s="41">
        <f t="shared" ca="1" si="64"/>
        <v>25053</v>
      </c>
      <c r="G4131" s="41">
        <f ca="1">RANDBETWEEN(70,130)/100*Tabla1[[#This Row],[Valor Meta 2019]]</f>
        <v>24301.41</v>
      </c>
      <c r="H4131" s="40">
        <f ca="1">RANDBETWEEN(70,120)/100*Tabla1[[#This Row],[Valor Real 2019]]</f>
        <v>26731.551000000003</v>
      </c>
    </row>
    <row r="4132" spans="2:8" x14ac:dyDescent="0.25">
      <c r="B4132" s="33" t="s">
        <v>31</v>
      </c>
      <c r="C4132" s="36" t="str">
        <f ca="1">VLOOKUP(Tabla1[[#This Row],[Cuenta]],TABLAS!$C:$D,2,0)</f>
        <v>GESTIÓN</v>
      </c>
      <c r="D4132" s="33" t="s">
        <v>40</v>
      </c>
      <c r="E4132" s="39" t="str">
        <f ca="1">VLOOKUP(RANDBETWEEN(1,65),TABLAS!$B$4:$D$68,2,0)</f>
        <v>Seguros-vehiculos</v>
      </c>
      <c r="F4132" s="41">
        <f t="shared" ca="1" si="64"/>
        <v>18579</v>
      </c>
      <c r="G4132" s="41">
        <f ca="1">RANDBETWEEN(70,130)/100*Tabla1[[#This Row],[Valor Meta 2019]]</f>
        <v>21737.43</v>
      </c>
      <c r="H4132" s="40">
        <f ca="1">RANDBETWEEN(70,120)/100*Tabla1[[#This Row],[Valor Real 2019]]</f>
        <v>19998.435600000001</v>
      </c>
    </row>
    <row r="4133" spans="2:8" x14ac:dyDescent="0.25">
      <c r="B4133" s="33" t="s">
        <v>31</v>
      </c>
      <c r="C4133" s="36" t="str">
        <f ca="1">VLOOKUP(Tabla1[[#This Row],[Cuenta]],TABLAS!$C:$D,2,0)</f>
        <v>SERVICIOS DE TERCEROS</v>
      </c>
      <c r="D4133" s="33" t="s">
        <v>40</v>
      </c>
      <c r="E4133" s="39" t="str">
        <f ca="1">VLOOKUP(RANDBETWEEN(1,65),TABLAS!$B$4:$D$68,2,0)</f>
        <v>Estibas</v>
      </c>
      <c r="F4133" s="41">
        <f t="shared" ca="1" si="64"/>
        <v>15843</v>
      </c>
      <c r="G4133" s="41">
        <f ca="1">RANDBETWEEN(70,130)/100*Tabla1[[#This Row],[Valor Meta 2019]]</f>
        <v>14575.560000000001</v>
      </c>
      <c r="H4133" s="40">
        <f ca="1">RANDBETWEEN(70,120)/100*Tabla1[[#This Row],[Valor Real 2019]]</f>
        <v>12680.737200000001</v>
      </c>
    </row>
    <row r="4134" spans="2:8" x14ac:dyDescent="0.25">
      <c r="B4134" s="33" t="s">
        <v>31</v>
      </c>
      <c r="C4134" s="36" t="str">
        <f ca="1">VLOOKUP(Tabla1[[#This Row],[Cuenta]],TABLAS!$C:$D,2,0)</f>
        <v>GESTIÓN</v>
      </c>
      <c r="D4134" s="33" t="s">
        <v>40</v>
      </c>
      <c r="E4134" s="39" t="str">
        <f ca="1">VLOOKUP(RANDBETWEEN(1,65),TABLAS!$B$4:$D$68,2,0)</f>
        <v>Arbitrios municipales</v>
      </c>
      <c r="F4134" s="41">
        <f t="shared" ca="1" si="64"/>
        <v>24079</v>
      </c>
      <c r="G4134" s="41">
        <f ca="1">RANDBETWEEN(70,130)/100*Tabla1[[#This Row],[Valor Meta 2019]]</f>
        <v>30098.75</v>
      </c>
      <c r="H4134" s="40">
        <f ca="1">RANDBETWEEN(70,120)/100*Tabla1[[#This Row],[Valor Real 2019]]</f>
        <v>34613.5625</v>
      </c>
    </row>
    <row r="4135" spans="2:8" x14ac:dyDescent="0.25">
      <c r="B4135" s="33" t="s">
        <v>31</v>
      </c>
      <c r="C4135" s="36" t="str">
        <f ca="1">VLOOKUP(Tabla1[[#This Row],[Cuenta]],TABLAS!$C:$D,2,0)</f>
        <v>PERSONAL</v>
      </c>
      <c r="D4135" s="33" t="s">
        <v>40</v>
      </c>
      <c r="E4135" s="39" t="str">
        <f ca="1">VLOOKUP(RANDBETWEEN(1,65),TABLAS!$B$4:$D$68,2,0)</f>
        <v>Incentivo por cese</v>
      </c>
      <c r="F4135" s="41">
        <f t="shared" ca="1" si="64"/>
        <v>14391</v>
      </c>
      <c r="G4135" s="41">
        <f ca="1">RANDBETWEEN(70,130)/100*Tabla1[[#This Row],[Valor Meta 2019]]</f>
        <v>11800.619999999999</v>
      </c>
      <c r="H4135" s="40">
        <f ca="1">RANDBETWEEN(70,120)/100*Tabla1[[#This Row],[Valor Real 2019]]</f>
        <v>11092.582799999998</v>
      </c>
    </row>
    <row r="4136" spans="2:8" x14ac:dyDescent="0.25">
      <c r="B4136" s="33" t="s">
        <v>31</v>
      </c>
      <c r="C4136" s="36" t="str">
        <f ca="1">VLOOKUP(Tabla1[[#This Row],[Cuenta]],TABLAS!$C:$D,2,0)</f>
        <v>DEPRECIACIÓN, MAQ Y EQUIPOS</v>
      </c>
      <c r="D4136" s="33" t="s">
        <v>40</v>
      </c>
      <c r="E4136" s="39" t="str">
        <f ca="1">VLOOKUP(RANDBETWEEN(1,65),TABLAS!$B$4:$D$68,2,0)</f>
        <v>Deprec.Equipo de transporte Costo</v>
      </c>
      <c r="F4136" s="41">
        <f t="shared" ca="1" si="64"/>
        <v>21663</v>
      </c>
      <c r="G4136" s="41">
        <f ca="1">RANDBETWEEN(70,130)/100*Tabla1[[#This Row],[Valor Meta 2019]]</f>
        <v>24695.819999999996</v>
      </c>
      <c r="H4136" s="40">
        <f ca="1">RANDBETWEEN(70,120)/100*Tabla1[[#This Row],[Valor Real 2019]]</f>
        <v>23214.070799999994</v>
      </c>
    </row>
    <row r="4137" spans="2:8" x14ac:dyDescent="0.25">
      <c r="B4137" s="33" t="s">
        <v>31</v>
      </c>
      <c r="C4137" s="36" t="str">
        <f ca="1">VLOOKUP(Tabla1[[#This Row],[Cuenta]],TABLAS!$C:$D,2,0)</f>
        <v>SERVICIOS DE TERCEROS</v>
      </c>
      <c r="D4137" s="33" t="s">
        <v>40</v>
      </c>
      <c r="E4137" s="39" t="str">
        <f ca="1">VLOOKUP(RANDBETWEEN(1,65),TABLAS!$B$4:$D$68,2,0)</f>
        <v>Gastos por almacenaje y/o embalaje</v>
      </c>
      <c r="F4137" s="41">
        <f t="shared" ca="1" si="64"/>
        <v>20926</v>
      </c>
      <c r="G4137" s="41">
        <f ca="1">RANDBETWEEN(70,130)/100*Tabla1[[#This Row],[Valor Meta 2019]]</f>
        <v>21344.52</v>
      </c>
      <c r="H4137" s="40">
        <f ca="1">RANDBETWEEN(70,120)/100*Tabla1[[#This Row],[Valor Real 2019]]</f>
        <v>24119.307599999996</v>
      </c>
    </row>
    <row r="4138" spans="2:8" x14ac:dyDescent="0.25">
      <c r="B4138" s="33" t="s">
        <v>31</v>
      </c>
      <c r="C4138" s="36" t="str">
        <f ca="1">VLOOKUP(Tabla1[[#This Row],[Cuenta]],TABLAS!$C:$D,2,0)</f>
        <v>SERVICIOS DE TERCEROS</v>
      </c>
      <c r="D4138" s="33" t="s">
        <v>41</v>
      </c>
      <c r="E4138" s="39" t="str">
        <f ca="1">VLOOKUP(RANDBETWEEN(1,65),TABLAS!$B$4:$D$68,2,0)</f>
        <v>Servicios p·blicos</v>
      </c>
      <c r="F4138" s="41">
        <f t="shared" ca="1" si="64"/>
        <v>22612</v>
      </c>
      <c r="G4138" s="41">
        <f ca="1">RANDBETWEEN(70,130)/100*Tabla1[[#This Row],[Valor Meta 2019]]</f>
        <v>18089.600000000002</v>
      </c>
      <c r="H4138" s="40">
        <f ca="1">RANDBETWEEN(70,120)/100*Tabla1[[#This Row],[Valor Real 2019]]</f>
        <v>13928.992000000002</v>
      </c>
    </row>
    <row r="4139" spans="2:8" x14ac:dyDescent="0.25">
      <c r="B4139" s="33" t="s">
        <v>31</v>
      </c>
      <c r="C4139" s="36" t="str">
        <f ca="1">VLOOKUP(Tabla1[[#This Row],[Cuenta]],TABLAS!$C:$D,2,0)</f>
        <v>SERVICIOS DE TERCEROS</v>
      </c>
      <c r="D4139" s="33" t="s">
        <v>41</v>
      </c>
      <c r="E4139" s="39" t="str">
        <f ca="1">VLOOKUP(RANDBETWEEN(1,65),TABLAS!$B$4:$D$68,2,0)</f>
        <v>Estibas</v>
      </c>
      <c r="F4139" s="41">
        <f t="shared" ca="1" si="64"/>
        <v>20881</v>
      </c>
      <c r="G4139" s="41">
        <f ca="1">RANDBETWEEN(70,130)/100*Tabla1[[#This Row],[Valor Meta 2019]]</f>
        <v>21507.43</v>
      </c>
      <c r="H4139" s="40">
        <f ca="1">RANDBETWEEN(70,120)/100*Tabla1[[#This Row],[Valor Real 2019]]</f>
        <v>17851.1669</v>
      </c>
    </row>
    <row r="4140" spans="2:8" x14ac:dyDescent="0.25">
      <c r="B4140" s="33" t="s">
        <v>31</v>
      </c>
      <c r="C4140" s="36" t="str">
        <f ca="1">VLOOKUP(Tabla1[[#This Row],[Cuenta]],TABLAS!$C:$D,2,0)</f>
        <v>DEPRECIACIÓN, MAQ Y EQUIPOS</v>
      </c>
      <c r="D4140" s="33" t="s">
        <v>41</v>
      </c>
      <c r="E4140" s="39" t="str">
        <f ca="1">VLOOKUP(RANDBETWEEN(1,65),TABLAS!$B$4:$D$68,2,0)</f>
        <v>Amortiz.Software Costo</v>
      </c>
      <c r="F4140" s="41">
        <f t="shared" ca="1" si="64"/>
        <v>19135</v>
      </c>
      <c r="G4140" s="41">
        <f ca="1">RANDBETWEEN(70,130)/100*Tabla1[[#This Row],[Valor Meta 2019]]</f>
        <v>13968.55</v>
      </c>
      <c r="H4140" s="40">
        <f ca="1">RANDBETWEEN(70,120)/100*Tabla1[[#This Row],[Valor Real 2019]]</f>
        <v>13689.178999999998</v>
      </c>
    </row>
    <row r="4141" spans="2:8" x14ac:dyDescent="0.25">
      <c r="B4141" s="33" t="s">
        <v>31</v>
      </c>
      <c r="C4141" s="36" t="str">
        <f ca="1">VLOOKUP(Tabla1[[#This Row],[Cuenta]],TABLAS!$C:$D,2,0)</f>
        <v>GESTIÓN</v>
      </c>
      <c r="D4141" s="33" t="s">
        <v>41</v>
      </c>
      <c r="E4141" s="39" t="str">
        <f ca="1">VLOOKUP(RANDBETWEEN(1,65),TABLAS!$B$4:$D$68,2,0)</f>
        <v>Seguros-vehiculos</v>
      </c>
      <c r="F4141" s="41">
        <f t="shared" ca="1" si="64"/>
        <v>29912</v>
      </c>
      <c r="G4141" s="41">
        <f ca="1">RANDBETWEEN(70,130)/100*Tabla1[[#This Row],[Valor Meta 2019]]</f>
        <v>38885.599999999999</v>
      </c>
      <c r="H4141" s="40">
        <f ca="1">RANDBETWEEN(70,120)/100*Tabla1[[#This Row],[Valor Real 2019]]</f>
        <v>30719.624</v>
      </c>
    </row>
    <row r="4142" spans="2:8" x14ac:dyDescent="0.25">
      <c r="B4142" s="33" t="s">
        <v>31</v>
      </c>
      <c r="C4142" s="36" t="str">
        <f ca="1">VLOOKUP(Tabla1[[#This Row],[Cuenta]],TABLAS!$C:$D,2,0)</f>
        <v>DEPRECIACIÓN, MAQ Y EQUIPOS</v>
      </c>
      <c r="D4142" s="33" t="s">
        <v>41</v>
      </c>
      <c r="E4142" s="39" t="str">
        <f ca="1">VLOOKUP(RANDBETWEEN(1,65),TABLAS!$B$4:$D$68,2,0)</f>
        <v>Deprec.Equipo de transporte leasing</v>
      </c>
      <c r="F4142" s="41">
        <f t="shared" ca="1" si="64"/>
        <v>14530</v>
      </c>
      <c r="G4142" s="41">
        <f ca="1">RANDBETWEEN(70,130)/100*Tabla1[[#This Row],[Valor Meta 2019]]</f>
        <v>10171</v>
      </c>
      <c r="H4142" s="40">
        <f ca="1">RANDBETWEEN(70,120)/100*Tabla1[[#This Row],[Valor Real 2019]]</f>
        <v>12103.49</v>
      </c>
    </row>
    <row r="4143" spans="2:8" x14ac:dyDescent="0.25">
      <c r="B4143" s="33" t="s">
        <v>31</v>
      </c>
      <c r="C4143" s="36" t="str">
        <f ca="1">VLOOKUP(Tabla1[[#This Row],[Cuenta]],TABLAS!$C:$D,2,0)</f>
        <v>DEPRECIACIÓN, MAQ Y EQUIPOS</v>
      </c>
      <c r="D4143" s="33" t="s">
        <v>41</v>
      </c>
      <c r="E4143" s="39" t="str">
        <f ca="1">VLOOKUP(RANDBETWEEN(1,65),TABLAS!$B$4:$D$68,2,0)</f>
        <v>Deprec.Equipo de computo leasing</v>
      </c>
      <c r="F4143" s="41">
        <f t="shared" ca="1" si="64"/>
        <v>11292</v>
      </c>
      <c r="G4143" s="41">
        <f ca="1">RANDBETWEEN(70,130)/100*Tabla1[[#This Row],[Valor Meta 2019]]</f>
        <v>12759.96</v>
      </c>
      <c r="H4143" s="40">
        <f ca="1">RANDBETWEEN(70,120)/100*Tabla1[[#This Row],[Valor Real 2019]]</f>
        <v>13015.1592</v>
      </c>
    </row>
    <row r="4144" spans="2:8" x14ac:dyDescent="0.25">
      <c r="B4144" s="33" t="s">
        <v>31</v>
      </c>
      <c r="C4144" s="36" t="str">
        <f ca="1">VLOOKUP(Tabla1[[#This Row],[Cuenta]],TABLAS!$C:$D,2,0)</f>
        <v>SERVICIOS DE TERCEROS</v>
      </c>
      <c r="D4144" s="33" t="s">
        <v>42</v>
      </c>
      <c r="E4144" s="39" t="str">
        <f ca="1">VLOOKUP(RANDBETWEEN(1,65),TABLAS!$B$4:$D$68,2,0)</f>
        <v>Agua</v>
      </c>
      <c r="F4144" s="41">
        <f t="shared" ca="1" si="64"/>
        <v>20892</v>
      </c>
      <c r="G4144" s="41">
        <f ca="1">RANDBETWEEN(70,130)/100*Tabla1[[#This Row],[Valor Meta 2019]]</f>
        <v>21727.68</v>
      </c>
      <c r="H4144" s="40">
        <f ca="1">RANDBETWEEN(70,120)/100*Tabla1[[#This Row],[Valor Real 2019]]</f>
        <v>15209.375999999998</v>
      </c>
    </row>
    <row r="4145" spans="2:8" x14ac:dyDescent="0.25">
      <c r="B4145" s="33" t="s">
        <v>31</v>
      </c>
      <c r="C4145" s="36" t="str">
        <f ca="1">VLOOKUP(Tabla1[[#This Row],[Cuenta]],TABLAS!$C:$D,2,0)</f>
        <v>PERSONAL</v>
      </c>
      <c r="D4145" s="33" t="s">
        <v>42</v>
      </c>
      <c r="E4145" s="39" t="str">
        <f ca="1">VLOOKUP(RANDBETWEEN(1,65),TABLAS!$B$4:$D$68,2,0)</f>
        <v>Atenciones y obsequios al personal</v>
      </c>
      <c r="F4145" s="41">
        <f t="shared" ca="1" si="64"/>
        <v>14650</v>
      </c>
      <c r="G4145" s="41">
        <f ca="1">RANDBETWEEN(70,130)/100*Tabla1[[#This Row],[Valor Meta 2019]]</f>
        <v>15675.500000000002</v>
      </c>
      <c r="H4145" s="40">
        <f ca="1">RANDBETWEEN(70,120)/100*Tabla1[[#This Row],[Valor Real 2019]]</f>
        <v>12070.135000000002</v>
      </c>
    </row>
    <row r="4146" spans="2:8" x14ac:dyDescent="0.25">
      <c r="B4146" s="33" t="s">
        <v>31</v>
      </c>
      <c r="C4146" s="36" t="str">
        <f ca="1">VLOOKUP(Tabla1[[#This Row],[Cuenta]],TABLAS!$C:$D,2,0)</f>
        <v>GESTIÓN</v>
      </c>
      <c r="D4146" s="33" t="s">
        <v>42</v>
      </c>
      <c r="E4146" s="39" t="str">
        <f ca="1">VLOOKUP(RANDBETWEEN(1,65),TABLAS!$B$4:$D$68,2,0)</f>
        <v>SOAT</v>
      </c>
      <c r="F4146" s="41">
        <f t="shared" ca="1" si="64"/>
        <v>18828</v>
      </c>
      <c r="G4146" s="41">
        <f ca="1">RANDBETWEEN(70,130)/100*Tabla1[[#This Row],[Valor Meta 2019]]</f>
        <v>20145.960000000003</v>
      </c>
      <c r="H4146" s="40">
        <f ca="1">RANDBETWEEN(70,120)/100*Tabla1[[#This Row],[Valor Real 2019]]</f>
        <v>20548.879200000003</v>
      </c>
    </row>
    <row r="4147" spans="2:8" x14ac:dyDescent="0.25">
      <c r="B4147" s="33" t="s">
        <v>31</v>
      </c>
      <c r="C4147" s="36" t="str">
        <f ca="1">VLOOKUP(Tabla1[[#This Row],[Cuenta]],TABLAS!$C:$D,2,0)</f>
        <v>PERSONAL</v>
      </c>
      <c r="D4147" s="33" t="s">
        <v>42</v>
      </c>
      <c r="E4147" s="39" t="str">
        <f ca="1">VLOOKUP(RANDBETWEEN(1,65),TABLAS!$B$4:$D$68,2,0)</f>
        <v>Movilidad y/o servicio de Transporte</v>
      </c>
      <c r="F4147" s="41">
        <f t="shared" ca="1" si="64"/>
        <v>27670</v>
      </c>
      <c r="G4147" s="41">
        <f ca="1">RANDBETWEEN(70,130)/100*Tabla1[[#This Row],[Valor Meta 2019]]</f>
        <v>33480.699999999997</v>
      </c>
      <c r="H4147" s="40">
        <f ca="1">RANDBETWEEN(70,120)/100*Tabla1[[#This Row],[Valor Real 2019]]</f>
        <v>36493.962999999996</v>
      </c>
    </row>
    <row r="4148" spans="2:8" x14ac:dyDescent="0.25">
      <c r="B4148" s="33" t="s">
        <v>31</v>
      </c>
      <c r="C4148" s="36" t="str">
        <f ca="1">VLOOKUP(Tabla1[[#This Row],[Cuenta]],TABLAS!$C:$D,2,0)</f>
        <v>DEPRECIACIÓN, MAQ Y EQUIPOS</v>
      </c>
      <c r="D4148" s="33" t="s">
        <v>42</v>
      </c>
      <c r="E4148" s="39" t="str">
        <f ca="1">VLOOKUP(RANDBETWEEN(1,65),TABLAS!$B$4:$D$68,2,0)</f>
        <v>Deprec.Equipo de transporte leasing</v>
      </c>
      <c r="F4148" s="41">
        <f t="shared" ca="1" si="64"/>
        <v>29491</v>
      </c>
      <c r="G4148" s="41">
        <f ca="1">RANDBETWEEN(70,130)/100*Tabla1[[#This Row],[Valor Meta 2019]]</f>
        <v>33914.649999999994</v>
      </c>
      <c r="H4148" s="40">
        <f ca="1">RANDBETWEEN(70,120)/100*Tabla1[[#This Row],[Valor Real 2019]]</f>
        <v>27131.719999999998</v>
      </c>
    </row>
    <row r="4149" spans="2:8" x14ac:dyDescent="0.25">
      <c r="B4149" s="33" t="s">
        <v>31</v>
      </c>
      <c r="C4149" s="36" t="str">
        <f ca="1">VLOOKUP(Tabla1[[#This Row],[Cuenta]],TABLAS!$C:$D,2,0)</f>
        <v>SERVICIOS DE TERCEROS</v>
      </c>
      <c r="D4149" s="33" t="s">
        <v>42</v>
      </c>
      <c r="E4149" s="39" t="str">
        <f ca="1">VLOOKUP(RANDBETWEEN(1,65),TABLAS!$B$4:$D$68,2,0)</f>
        <v>Reparaciones Vehiculos</v>
      </c>
      <c r="F4149" s="41">
        <f t="shared" ca="1" si="64"/>
        <v>18227</v>
      </c>
      <c r="G4149" s="41">
        <f ca="1">RANDBETWEEN(70,130)/100*Tabla1[[#This Row],[Valor Meta 2019]]</f>
        <v>21872.399999999998</v>
      </c>
      <c r="H4149" s="40">
        <f ca="1">RANDBETWEEN(70,120)/100*Tabla1[[#This Row],[Valor Real 2019]]</f>
        <v>17060.471999999998</v>
      </c>
    </row>
    <row r="4150" spans="2:8" x14ac:dyDescent="0.25">
      <c r="B4150" s="33" t="s">
        <v>31</v>
      </c>
      <c r="C4150" s="36" t="str">
        <f ca="1">VLOOKUP(Tabla1[[#This Row],[Cuenta]],TABLAS!$C:$D,2,0)</f>
        <v>DEPRECIACIÓN, MAQ Y EQUIPOS</v>
      </c>
      <c r="D4150" s="33" t="s">
        <v>42</v>
      </c>
      <c r="E4150" s="39" t="str">
        <f ca="1">VLOOKUP(RANDBETWEEN(1,65),TABLAS!$B$4:$D$68,2,0)</f>
        <v>Deprec.Equipo de transporte Costo</v>
      </c>
      <c r="F4150" s="41">
        <f t="shared" ca="1" si="64"/>
        <v>24524</v>
      </c>
      <c r="G4150" s="41">
        <f ca="1">RANDBETWEEN(70,130)/100*Tabla1[[#This Row],[Valor Meta 2019]]</f>
        <v>20845.399999999998</v>
      </c>
      <c r="H4150" s="40">
        <f ca="1">RANDBETWEEN(70,120)/100*Tabla1[[#This Row],[Valor Real 2019]]</f>
        <v>23972.209999999995</v>
      </c>
    </row>
    <row r="4151" spans="2:8" x14ac:dyDescent="0.25">
      <c r="B4151" s="33" t="s">
        <v>31</v>
      </c>
      <c r="C4151" s="36" t="str">
        <f ca="1">VLOOKUP(Tabla1[[#This Row],[Cuenta]],TABLAS!$C:$D,2,0)</f>
        <v>DEPRECIACIÓN, MAQ Y EQUIPOS</v>
      </c>
      <c r="D4151" s="33" t="s">
        <v>42</v>
      </c>
      <c r="E4151" s="39" t="str">
        <f ca="1">VLOOKUP(RANDBETWEEN(1,65),TABLAS!$B$4:$D$68,2,0)</f>
        <v>Deprec.Maquinarias leasing</v>
      </c>
      <c r="F4151" s="41">
        <f t="shared" ca="1" si="64"/>
        <v>23350</v>
      </c>
      <c r="G4151" s="41">
        <f ca="1">RANDBETWEEN(70,130)/100*Tabla1[[#This Row],[Valor Meta 2019]]</f>
        <v>16344.999999999998</v>
      </c>
      <c r="H4151" s="40">
        <f ca="1">RANDBETWEEN(70,120)/100*Tabla1[[#This Row],[Valor Real 2019]]</f>
        <v>17162.25</v>
      </c>
    </row>
    <row r="4152" spans="2:8" x14ac:dyDescent="0.25">
      <c r="B4152" s="33" t="s">
        <v>31</v>
      </c>
      <c r="C4152" s="36" t="str">
        <f ca="1">VLOOKUP(Tabla1[[#This Row],[Cuenta]],TABLAS!$C:$D,2,0)</f>
        <v>PERSONAL</v>
      </c>
      <c r="D4152" s="33" t="s">
        <v>42</v>
      </c>
      <c r="E4152" s="39" t="str">
        <f ca="1">VLOOKUP(RANDBETWEEN(1,65),TABLAS!$B$4:$D$68,2,0)</f>
        <v>ESSALUD-RÚgimen de prestaciones de salud</v>
      </c>
      <c r="F4152" s="41">
        <f t="shared" ca="1" si="64"/>
        <v>10581</v>
      </c>
      <c r="G4152" s="41">
        <f ca="1">RANDBETWEEN(70,130)/100*Tabla1[[#This Row],[Valor Meta 2019]]</f>
        <v>12062.339999999998</v>
      </c>
      <c r="H4152" s="40">
        <f ca="1">RANDBETWEEN(70,120)/100*Tabla1[[#This Row],[Valor Real 2019]]</f>
        <v>8805.5081999999984</v>
      </c>
    </row>
    <row r="4153" spans="2:8" x14ac:dyDescent="0.25">
      <c r="B4153" s="33" t="s">
        <v>31</v>
      </c>
      <c r="C4153" s="36" t="str">
        <f ca="1">VLOOKUP(Tabla1[[#This Row],[Cuenta]],TABLAS!$C:$D,2,0)</f>
        <v>PERSONAL</v>
      </c>
      <c r="D4153" s="33" t="s">
        <v>42</v>
      </c>
      <c r="E4153" s="39" t="str">
        <f ca="1">VLOOKUP(RANDBETWEEN(1,65),TABLAS!$B$4:$D$68,2,0)</f>
        <v>CTS-Compensación por tiempo de servicio</v>
      </c>
      <c r="F4153" s="41">
        <f t="shared" ca="1" si="64"/>
        <v>11988</v>
      </c>
      <c r="G4153" s="41">
        <f ca="1">RANDBETWEEN(70,130)/100*Tabla1[[#This Row],[Valor Meta 2019]]</f>
        <v>12467.52</v>
      </c>
      <c r="H4153" s="40">
        <f ca="1">RANDBETWEEN(70,120)/100*Tabla1[[#This Row],[Valor Real 2019]]</f>
        <v>10846.742400000001</v>
      </c>
    </row>
    <row r="4154" spans="2:8" x14ac:dyDescent="0.25">
      <c r="B4154" s="33" t="s">
        <v>31</v>
      </c>
      <c r="C4154" s="36" t="str">
        <f ca="1">VLOOKUP(Tabla1[[#This Row],[Cuenta]],TABLAS!$C:$D,2,0)</f>
        <v>DEPRECIACIÓN, MAQ Y EQUIPOS</v>
      </c>
      <c r="D4154" s="33" t="s">
        <v>42</v>
      </c>
      <c r="E4154" s="39" t="str">
        <f ca="1">VLOOKUP(RANDBETWEEN(1,65),TABLAS!$B$4:$D$68,2,0)</f>
        <v>Deprec.Edificaciones Costo</v>
      </c>
      <c r="F4154" s="41">
        <f t="shared" ca="1" si="64"/>
        <v>18235</v>
      </c>
      <c r="G4154" s="41">
        <f ca="1">RANDBETWEEN(70,130)/100*Tabla1[[#This Row],[Valor Meta 2019]]</f>
        <v>16229.15</v>
      </c>
      <c r="H4154" s="40">
        <f ca="1">RANDBETWEEN(70,120)/100*Tabla1[[#This Row],[Valor Real 2019]]</f>
        <v>14768.5265</v>
      </c>
    </row>
    <row r="4155" spans="2:8" x14ac:dyDescent="0.25">
      <c r="B4155" s="33" t="s">
        <v>31</v>
      </c>
      <c r="C4155" s="36" t="str">
        <f ca="1">VLOOKUP(Tabla1[[#This Row],[Cuenta]],TABLAS!$C:$D,2,0)</f>
        <v>DEPRECIACIÓN, MAQ Y EQUIPOS</v>
      </c>
      <c r="D4155" s="33" t="s">
        <v>42</v>
      </c>
      <c r="E4155" s="39" t="str">
        <f ca="1">VLOOKUP(RANDBETWEEN(1,65),TABLAS!$B$4:$D$68,2,0)</f>
        <v>Deprec.Equipo de computo leasing</v>
      </c>
      <c r="F4155" s="41">
        <f t="shared" ca="1" si="64"/>
        <v>27243</v>
      </c>
      <c r="G4155" s="41">
        <f ca="1">RANDBETWEEN(70,130)/100*Tabla1[[#This Row],[Valor Meta 2019]]</f>
        <v>24518.7</v>
      </c>
      <c r="H4155" s="40">
        <f ca="1">RANDBETWEEN(70,120)/100*Tabla1[[#This Row],[Valor Real 2019]]</f>
        <v>22557.204000000002</v>
      </c>
    </row>
    <row r="4156" spans="2:8" x14ac:dyDescent="0.25">
      <c r="B4156" s="33" t="s">
        <v>31</v>
      </c>
      <c r="C4156" s="36" t="str">
        <f ca="1">VLOOKUP(Tabla1[[#This Row],[Cuenta]],TABLAS!$C:$D,2,0)</f>
        <v>SERVICIOS DE TERCEROS</v>
      </c>
      <c r="D4156" s="33" t="s">
        <v>42</v>
      </c>
      <c r="E4156" s="39" t="str">
        <f ca="1">VLOOKUP(RANDBETWEEN(1,65),TABLAS!$B$4:$D$68,2,0)</f>
        <v>Reparaciones Vehiculos</v>
      </c>
      <c r="F4156" s="41">
        <f t="shared" ca="1" si="64"/>
        <v>15826</v>
      </c>
      <c r="G4156" s="41">
        <f ca="1">RANDBETWEEN(70,130)/100*Tabla1[[#This Row],[Valor Meta 2019]]</f>
        <v>17883.379999999997</v>
      </c>
      <c r="H4156" s="40">
        <f ca="1">RANDBETWEEN(70,120)/100*Tabla1[[#This Row],[Valor Real 2019]]</f>
        <v>18241.047599999998</v>
      </c>
    </row>
    <row r="4157" spans="2:8" x14ac:dyDescent="0.25">
      <c r="B4157" s="33" t="s">
        <v>31</v>
      </c>
      <c r="C4157" s="36" t="str">
        <f ca="1">VLOOKUP(Tabla1[[#This Row],[Cuenta]],TABLAS!$C:$D,2,0)</f>
        <v>SERVICIOS DE TERCEROS</v>
      </c>
      <c r="D4157" s="33" t="s">
        <v>42</v>
      </c>
      <c r="E4157" s="39" t="str">
        <f ca="1">VLOOKUP(RANDBETWEEN(1,65),TABLAS!$B$4:$D$68,2,0)</f>
        <v>Servicio de personal (service)</v>
      </c>
      <c r="F4157" s="41">
        <f t="shared" ca="1" si="64"/>
        <v>26630</v>
      </c>
      <c r="G4157" s="41">
        <f ca="1">RANDBETWEEN(70,130)/100*Tabla1[[#This Row],[Valor Meta 2019]]</f>
        <v>30358.199999999997</v>
      </c>
      <c r="H4157" s="40">
        <f ca="1">RANDBETWEEN(70,120)/100*Tabla1[[#This Row],[Valor Real 2019]]</f>
        <v>23375.813999999998</v>
      </c>
    </row>
    <row r="4158" spans="2:8" x14ac:dyDescent="0.25">
      <c r="B4158" s="33" t="s">
        <v>31</v>
      </c>
      <c r="C4158" s="36" t="str">
        <f ca="1">VLOOKUP(Tabla1[[#This Row],[Cuenta]],TABLAS!$C:$D,2,0)</f>
        <v>PERSONAL</v>
      </c>
      <c r="D4158" s="33" t="s">
        <v>42</v>
      </c>
      <c r="E4158" s="39" t="str">
        <f ca="1">VLOOKUP(RANDBETWEEN(1,65),TABLAS!$B$4:$D$68,2,0)</f>
        <v>ESSALUD-RÚgimen de prestaciones de salud</v>
      </c>
      <c r="F4158" s="41">
        <f t="shared" ca="1" si="64"/>
        <v>15297</v>
      </c>
      <c r="G4158" s="41">
        <f ca="1">RANDBETWEEN(70,130)/100*Tabla1[[#This Row],[Valor Meta 2019]]</f>
        <v>19580.16</v>
      </c>
      <c r="H4158" s="40">
        <f ca="1">RANDBETWEEN(70,120)/100*Tabla1[[#This Row],[Valor Real 2019]]</f>
        <v>20363.366399999999</v>
      </c>
    </row>
    <row r="4159" spans="2:8" x14ac:dyDescent="0.25">
      <c r="B4159" s="33" t="s">
        <v>31</v>
      </c>
      <c r="C4159" s="36" t="str">
        <f ca="1">VLOOKUP(Tabla1[[#This Row],[Cuenta]],TABLAS!$C:$D,2,0)</f>
        <v>PERSONAL</v>
      </c>
      <c r="D4159" s="33" t="s">
        <v>43</v>
      </c>
      <c r="E4159" s="39" t="str">
        <f ca="1">VLOOKUP(RANDBETWEEN(1,65),TABLAS!$B$4:$D$68,2,0)</f>
        <v>Gratificaciones Extraordinarias Empleados</v>
      </c>
      <c r="F4159" s="41">
        <f t="shared" ca="1" si="64"/>
        <v>27615</v>
      </c>
      <c r="G4159" s="41">
        <f ca="1">RANDBETWEEN(70,130)/100*Tabla1[[#This Row],[Valor Meta 2019]]</f>
        <v>35623.35</v>
      </c>
      <c r="H4159" s="40">
        <f ca="1">RANDBETWEEN(70,120)/100*Tabla1[[#This Row],[Valor Real 2019]]</f>
        <v>40610.618999999992</v>
      </c>
    </row>
    <row r="4160" spans="2:8" x14ac:dyDescent="0.25">
      <c r="B4160" s="33" t="s">
        <v>31</v>
      </c>
      <c r="C4160" s="36" t="str">
        <f ca="1">VLOOKUP(Tabla1[[#This Row],[Cuenta]],TABLAS!$C:$D,2,0)</f>
        <v>PERSONAL</v>
      </c>
      <c r="D4160" s="33" t="s">
        <v>43</v>
      </c>
      <c r="E4160" s="39" t="str">
        <f ca="1">VLOOKUP(RANDBETWEEN(1,65),TABLAS!$B$4:$D$68,2,0)</f>
        <v>Atenciones y obsequios al personal</v>
      </c>
      <c r="F4160" s="41">
        <f t="shared" ca="1" si="64"/>
        <v>22920</v>
      </c>
      <c r="G4160" s="41">
        <f ca="1">RANDBETWEEN(70,130)/100*Tabla1[[#This Row],[Valor Meta 2019]]</f>
        <v>18794.399999999998</v>
      </c>
      <c r="H4160" s="40">
        <f ca="1">RANDBETWEEN(70,120)/100*Tabla1[[#This Row],[Valor Real 2019]]</f>
        <v>15411.407999999998</v>
      </c>
    </row>
    <row r="4161" spans="2:8" x14ac:dyDescent="0.25">
      <c r="B4161" s="33" t="s">
        <v>31</v>
      </c>
      <c r="C4161" s="36" t="str">
        <f ca="1">VLOOKUP(Tabla1[[#This Row],[Cuenta]],TABLAS!$C:$D,2,0)</f>
        <v>PERSONAL</v>
      </c>
      <c r="D4161" s="33" t="s">
        <v>43</v>
      </c>
      <c r="E4161" s="39" t="str">
        <f ca="1">VLOOKUP(RANDBETWEEN(1,65),TABLAS!$B$4:$D$68,2,0)</f>
        <v>Consumos</v>
      </c>
      <c r="F4161" s="41">
        <f t="shared" ca="1" si="64"/>
        <v>11910</v>
      </c>
      <c r="G4161" s="41">
        <f ca="1">RANDBETWEEN(70,130)/100*Tabla1[[#This Row],[Valor Meta 2019]]</f>
        <v>9289.8000000000011</v>
      </c>
      <c r="H4161" s="40">
        <f ca="1">RANDBETWEEN(70,120)/100*Tabla1[[#This Row],[Valor Real 2019]]</f>
        <v>10311.678000000002</v>
      </c>
    </row>
    <row r="4162" spans="2:8" x14ac:dyDescent="0.25">
      <c r="B4162" s="33" t="s">
        <v>31</v>
      </c>
      <c r="C4162" s="36" t="str">
        <f ca="1">VLOOKUP(Tabla1[[#This Row],[Cuenta]],TABLAS!$C:$D,2,0)</f>
        <v>PERSONAL</v>
      </c>
      <c r="D4162" s="33" t="s">
        <v>43</v>
      </c>
      <c r="E4162" s="39" t="str">
        <f ca="1">VLOOKUP(RANDBETWEEN(1,65),TABLAS!$B$4:$D$68,2,0)</f>
        <v>Consumos</v>
      </c>
      <c r="F4162" s="41">
        <f t="shared" ca="1" si="64"/>
        <v>11021</v>
      </c>
      <c r="G4162" s="41">
        <f ca="1">RANDBETWEEN(70,130)/100*Tabla1[[#This Row],[Valor Meta 2019]]</f>
        <v>13225.199999999999</v>
      </c>
      <c r="H4162" s="40">
        <f ca="1">RANDBETWEEN(70,120)/100*Tabla1[[#This Row],[Valor Real 2019]]</f>
        <v>9389.891999999998</v>
      </c>
    </row>
    <row r="4163" spans="2:8" x14ac:dyDescent="0.25">
      <c r="B4163" s="33" t="s">
        <v>31</v>
      </c>
      <c r="C4163" s="36" t="str">
        <f ca="1">VLOOKUP(Tabla1[[#This Row],[Cuenta]],TABLAS!$C:$D,2,0)</f>
        <v>GESTIÓN</v>
      </c>
      <c r="D4163" s="33" t="s">
        <v>43</v>
      </c>
      <c r="E4163" s="39" t="str">
        <f ca="1">VLOOKUP(RANDBETWEEN(1,65),TABLAS!$B$4:$D$68,2,0)</f>
        <v>Arbitrios municipales</v>
      </c>
      <c r="F4163" s="41">
        <f t="shared" ca="1" si="64"/>
        <v>26173</v>
      </c>
      <c r="G4163" s="41">
        <f ca="1">RANDBETWEEN(70,130)/100*Tabla1[[#This Row],[Valor Meta 2019]]</f>
        <v>24864.35</v>
      </c>
      <c r="H4163" s="40">
        <f ca="1">RANDBETWEEN(70,120)/100*Tabla1[[#This Row],[Valor Real 2019]]</f>
        <v>25112.9935</v>
      </c>
    </row>
    <row r="4164" spans="2:8" x14ac:dyDescent="0.25">
      <c r="B4164" s="33" t="s">
        <v>31</v>
      </c>
      <c r="C4164" s="36" t="str">
        <f ca="1">VLOOKUP(Tabla1[[#This Row],[Cuenta]],TABLAS!$C:$D,2,0)</f>
        <v>SERVICIOS DE TERCEROS</v>
      </c>
      <c r="D4164" s="33" t="s">
        <v>43</v>
      </c>
      <c r="E4164" s="39" t="str">
        <f ca="1">VLOOKUP(RANDBETWEEN(1,65),TABLAS!$B$4:$D$68,2,0)</f>
        <v>Courier</v>
      </c>
      <c r="F4164" s="41">
        <f t="shared" ca="1" si="64"/>
        <v>13285</v>
      </c>
      <c r="G4164" s="41">
        <f ca="1">RANDBETWEEN(70,130)/100*Tabla1[[#This Row],[Valor Meta 2019]]</f>
        <v>11557.95</v>
      </c>
      <c r="H4164" s="40">
        <f ca="1">RANDBETWEEN(70,120)/100*Tabla1[[#This Row],[Valor Real 2019]]</f>
        <v>11211.211500000001</v>
      </c>
    </row>
    <row r="4165" spans="2:8" x14ac:dyDescent="0.25">
      <c r="B4165" s="33" t="s">
        <v>31</v>
      </c>
      <c r="C4165" s="36" t="str">
        <f ca="1">VLOOKUP(Tabla1[[#This Row],[Cuenta]],TABLAS!$C:$D,2,0)</f>
        <v>GESTIÓN</v>
      </c>
      <c r="D4165" s="33" t="s">
        <v>43</v>
      </c>
      <c r="E4165" s="39" t="str">
        <f ca="1">VLOOKUP(RANDBETWEEN(1,65),TABLAS!$B$4:$D$68,2,0)</f>
        <v>Movilidad</v>
      </c>
      <c r="F4165" s="41">
        <f t="shared" ca="1" si="64"/>
        <v>10149</v>
      </c>
      <c r="G4165" s="41">
        <f ca="1">RANDBETWEEN(70,130)/100*Tabla1[[#This Row],[Valor Meta 2019]]</f>
        <v>10351.98</v>
      </c>
      <c r="H4165" s="40">
        <f ca="1">RANDBETWEEN(70,120)/100*Tabla1[[#This Row],[Valor Real 2019]]</f>
        <v>8695.6631999999991</v>
      </c>
    </row>
    <row r="4166" spans="2:8" x14ac:dyDescent="0.25">
      <c r="B4166" s="33" t="s">
        <v>31</v>
      </c>
      <c r="C4166" s="36" t="str">
        <f ca="1">VLOOKUP(Tabla1[[#This Row],[Cuenta]],TABLAS!$C:$D,2,0)</f>
        <v>SERVICIOS DE TERCEROS</v>
      </c>
      <c r="D4166" s="33" t="s">
        <v>43</v>
      </c>
      <c r="E4166" s="39" t="str">
        <f ca="1">VLOOKUP(RANDBETWEEN(1,65),TABLAS!$B$4:$D$68,2,0)</f>
        <v>Flete Local</v>
      </c>
      <c r="F4166" s="41">
        <f t="shared" ref="F4166:F4229" ca="1" si="65">RANDBETWEEN(8000,30000)</f>
        <v>16978</v>
      </c>
      <c r="G4166" s="41">
        <f ca="1">RANDBETWEEN(70,130)/100*Tabla1[[#This Row],[Valor Meta 2019]]</f>
        <v>14770.86</v>
      </c>
      <c r="H4166" s="40">
        <f ca="1">RANDBETWEEN(70,120)/100*Tabla1[[#This Row],[Valor Real 2019]]</f>
        <v>13736.899800000001</v>
      </c>
    </row>
    <row r="4167" spans="2:8" x14ac:dyDescent="0.25">
      <c r="B4167" s="33" t="s">
        <v>31</v>
      </c>
      <c r="C4167" s="36" t="str">
        <f ca="1">VLOOKUP(Tabla1[[#This Row],[Cuenta]],TABLAS!$C:$D,2,0)</f>
        <v>SERVICIOS DE TERCEROS</v>
      </c>
      <c r="D4167" s="33" t="s">
        <v>38</v>
      </c>
      <c r="E4167" s="39" t="str">
        <f ca="1">VLOOKUP(RANDBETWEEN(1,65),TABLAS!$B$4:$D$68,2,0)</f>
        <v>Estibas</v>
      </c>
      <c r="F4167" s="41">
        <f t="shared" ca="1" si="65"/>
        <v>10478</v>
      </c>
      <c r="G4167" s="41">
        <f ca="1">RANDBETWEEN(70,130)/100*Tabla1[[#This Row],[Valor Meta 2019]]</f>
        <v>12992.72</v>
      </c>
      <c r="H4167" s="40">
        <f ca="1">RANDBETWEEN(70,120)/100*Tabla1[[#This Row],[Valor Real 2019]]</f>
        <v>10913.8848</v>
      </c>
    </row>
    <row r="4168" spans="2:8" x14ac:dyDescent="0.25">
      <c r="B4168" s="33" t="s">
        <v>31</v>
      </c>
      <c r="C4168" s="36" t="str">
        <f ca="1">VLOOKUP(Tabla1[[#This Row],[Cuenta]],TABLAS!$C:$D,2,0)</f>
        <v>SERVICIOS DE TERCEROS</v>
      </c>
      <c r="D4168" s="33" t="s">
        <v>38</v>
      </c>
      <c r="E4168" s="39" t="str">
        <f ca="1">VLOOKUP(RANDBETWEEN(1,65),TABLAS!$B$4:$D$68,2,0)</f>
        <v>Gtos.reclamos de clientes</v>
      </c>
      <c r="F4168" s="41">
        <f t="shared" ca="1" si="65"/>
        <v>20751</v>
      </c>
      <c r="G4168" s="41">
        <f ca="1">RANDBETWEEN(70,130)/100*Tabla1[[#This Row],[Valor Meta 2019]]</f>
        <v>23863.649999999998</v>
      </c>
      <c r="H4168" s="40">
        <f ca="1">RANDBETWEEN(70,120)/100*Tabla1[[#This Row],[Valor Real 2019]]</f>
        <v>24579.559499999999</v>
      </c>
    </row>
    <row r="4169" spans="2:8" x14ac:dyDescent="0.25">
      <c r="B4169" s="33" t="s">
        <v>31</v>
      </c>
      <c r="C4169" s="36" t="str">
        <f ca="1">VLOOKUP(Tabla1[[#This Row],[Cuenta]],TABLAS!$C:$D,2,0)</f>
        <v>GESTIÓN</v>
      </c>
      <c r="D4169" s="33" t="s">
        <v>38</v>
      </c>
      <c r="E4169" s="39" t="str">
        <f ca="1">VLOOKUP(RANDBETWEEN(1,65),TABLAS!$B$4:$D$68,2,0)</f>
        <v>Licencias de Sistemas</v>
      </c>
      <c r="F4169" s="41">
        <f t="shared" ca="1" si="65"/>
        <v>21181</v>
      </c>
      <c r="G4169" s="41">
        <f ca="1">RANDBETWEEN(70,130)/100*Tabla1[[#This Row],[Valor Meta 2019]]</f>
        <v>25417.200000000001</v>
      </c>
      <c r="H4169" s="40">
        <f ca="1">RANDBETWEEN(70,120)/100*Tabla1[[#This Row],[Valor Real 2019]]</f>
        <v>29229.78</v>
      </c>
    </row>
    <row r="4170" spans="2:8" x14ac:dyDescent="0.25">
      <c r="B4170" s="33" t="s">
        <v>31</v>
      </c>
      <c r="C4170" s="36" t="str">
        <f ca="1">VLOOKUP(Tabla1[[#This Row],[Cuenta]],TABLAS!$C:$D,2,0)</f>
        <v>PERSONAL</v>
      </c>
      <c r="D4170" s="33" t="s">
        <v>38</v>
      </c>
      <c r="E4170" s="39" t="str">
        <f ca="1">VLOOKUP(RANDBETWEEN(1,65),TABLAS!$B$4:$D$68,2,0)</f>
        <v>Gratif. Ordinarias Empleados</v>
      </c>
      <c r="F4170" s="41">
        <f t="shared" ca="1" si="65"/>
        <v>24854</v>
      </c>
      <c r="G4170" s="41">
        <f ca="1">RANDBETWEEN(70,130)/100*Tabla1[[#This Row],[Valor Meta 2019]]</f>
        <v>22617.14</v>
      </c>
      <c r="H4170" s="40">
        <f ca="1">RANDBETWEEN(70,120)/100*Tabla1[[#This Row],[Valor Real 2019]]</f>
        <v>23069.482800000002</v>
      </c>
    </row>
    <row r="4171" spans="2:8" x14ac:dyDescent="0.25">
      <c r="B4171" s="33" t="s">
        <v>31</v>
      </c>
      <c r="C4171" s="36" t="str">
        <f ca="1">VLOOKUP(Tabla1[[#This Row],[Cuenta]],TABLAS!$C:$D,2,0)</f>
        <v>PERSONAL</v>
      </c>
      <c r="D4171" s="33" t="s">
        <v>38</v>
      </c>
      <c r="E4171" s="39" t="str">
        <f ca="1">VLOOKUP(RANDBETWEEN(1,65),TABLAS!$B$4:$D$68,2,0)</f>
        <v>Indemnizacion Despido Arbitrario</v>
      </c>
      <c r="F4171" s="41">
        <f t="shared" ca="1" si="65"/>
        <v>26220</v>
      </c>
      <c r="G4171" s="41">
        <f ca="1">RANDBETWEEN(70,130)/100*Tabla1[[#This Row],[Valor Meta 2019]]</f>
        <v>18616.2</v>
      </c>
      <c r="H4171" s="40">
        <f ca="1">RANDBETWEEN(70,120)/100*Tabla1[[#This Row],[Valor Real 2019]]</f>
        <v>16196.094000000001</v>
      </c>
    </row>
    <row r="4172" spans="2:8" x14ac:dyDescent="0.25">
      <c r="B4172" s="33" t="s">
        <v>31</v>
      </c>
      <c r="C4172" s="36" t="str">
        <f ca="1">VLOOKUP(Tabla1[[#This Row],[Cuenta]],TABLAS!$C:$D,2,0)</f>
        <v>GESTIÓN</v>
      </c>
      <c r="D4172" s="33" t="s">
        <v>38</v>
      </c>
      <c r="E4172" s="39" t="str">
        <f ca="1">VLOOKUP(RANDBETWEEN(1,65),TABLAS!$B$4:$D$68,2,0)</f>
        <v>Movilidad</v>
      </c>
      <c r="F4172" s="41">
        <f t="shared" ca="1" si="65"/>
        <v>25296</v>
      </c>
      <c r="G4172" s="41">
        <f ca="1">RANDBETWEEN(70,130)/100*Tabla1[[#This Row],[Valor Meta 2019]]</f>
        <v>18972</v>
      </c>
      <c r="H4172" s="40">
        <f ca="1">RANDBETWEEN(70,120)/100*Tabla1[[#This Row],[Valor Real 2019]]</f>
        <v>20110.32</v>
      </c>
    </row>
    <row r="4173" spans="2:8" x14ac:dyDescent="0.25">
      <c r="B4173" s="33" t="s">
        <v>31</v>
      </c>
      <c r="C4173" s="36" t="str">
        <f ca="1">VLOOKUP(Tabla1[[#This Row],[Cuenta]],TABLAS!$C:$D,2,0)</f>
        <v>PERSONAL</v>
      </c>
      <c r="D4173" s="33" t="s">
        <v>39</v>
      </c>
      <c r="E4173" s="39" t="str">
        <f ca="1">VLOOKUP(RANDBETWEEN(1,65),TABLAS!$B$4:$D$68,2,0)</f>
        <v>Participacion de utilidades</v>
      </c>
      <c r="F4173" s="41">
        <f t="shared" ca="1" si="65"/>
        <v>17792</v>
      </c>
      <c r="G4173" s="41">
        <f ca="1">RANDBETWEEN(70,130)/100*Tabla1[[#This Row],[Valor Meta 2019]]</f>
        <v>21528.32</v>
      </c>
      <c r="H4173" s="40">
        <f ca="1">RANDBETWEEN(70,120)/100*Tabla1[[#This Row],[Valor Real 2019]]</f>
        <v>19590.771199999999</v>
      </c>
    </row>
    <row r="4174" spans="2:8" x14ac:dyDescent="0.25">
      <c r="B4174" s="33" t="s">
        <v>31</v>
      </c>
      <c r="C4174" s="36" t="str">
        <f ca="1">VLOOKUP(Tabla1[[#This Row],[Cuenta]],TABLAS!$C:$D,2,0)</f>
        <v>SERVICIOS DE TERCEROS</v>
      </c>
      <c r="D4174" s="33" t="s">
        <v>39</v>
      </c>
      <c r="E4174" s="39" t="str">
        <f ca="1">VLOOKUP(RANDBETWEEN(1,65),TABLAS!$B$4:$D$68,2,0)</f>
        <v>Agua</v>
      </c>
      <c r="F4174" s="41">
        <f t="shared" ca="1" si="65"/>
        <v>10664</v>
      </c>
      <c r="G4174" s="41">
        <f ca="1">RANDBETWEEN(70,130)/100*Tabla1[[#This Row],[Valor Meta 2019]]</f>
        <v>11837.04</v>
      </c>
      <c r="H4174" s="40">
        <f ca="1">RANDBETWEEN(70,120)/100*Tabla1[[#This Row],[Valor Real 2019]]</f>
        <v>12784.003200000001</v>
      </c>
    </row>
    <row r="4175" spans="2:8" x14ac:dyDescent="0.25">
      <c r="B4175" s="33" t="s">
        <v>31</v>
      </c>
      <c r="C4175" s="36" t="str">
        <f ca="1">VLOOKUP(Tabla1[[#This Row],[Cuenta]],TABLAS!$C:$D,2,0)</f>
        <v>DEPRECIACIÓN, MAQ Y EQUIPOS</v>
      </c>
      <c r="D4175" s="33" t="s">
        <v>39</v>
      </c>
      <c r="E4175" s="39" t="str">
        <f ca="1">VLOOKUP(RANDBETWEEN(1,65),TABLAS!$B$4:$D$68,2,0)</f>
        <v>Perd. med-desmedros / merma</v>
      </c>
      <c r="F4175" s="41">
        <f t="shared" ca="1" si="65"/>
        <v>16034</v>
      </c>
      <c r="G4175" s="41">
        <f ca="1">RANDBETWEEN(70,130)/100*Tabla1[[#This Row],[Valor Meta 2019]]</f>
        <v>11384.14</v>
      </c>
      <c r="H4175" s="40">
        <f ca="1">RANDBETWEEN(70,120)/100*Tabla1[[#This Row],[Valor Real 2019]]</f>
        <v>9107.3119999999999</v>
      </c>
    </row>
    <row r="4176" spans="2:8" x14ac:dyDescent="0.25">
      <c r="B4176" s="33" t="s">
        <v>31</v>
      </c>
      <c r="C4176" s="36" t="str">
        <f ca="1">VLOOKUP(Tabla1[[#This Row],[Cuenta]],TABLAS!$C:$D,2,0)</f>
        <v>PERSONAL</v>
      </c>
      <c r="D4176" s="33" t="s">
        <v>39</v>
      </c>
      <c r="E4176" s="39" t="str">
        <f ca="1">VLOOKUP(RANDBETWEEN(1,65),TABLAS!$B$4:$D$68,2,0)</f>
        <v>Incentivo por cese</v>
      </c>
      <c r="F4176" s="41">
        <f t="shared" ca="1" si="65"/>
        <v>26214</v>
      </c>
      <c r="G4176" s="41">
        <f ca="1">RANDBETWEEN(70,130)/100*Tabla1[[#This Row],[Valor Meta 2019]]</f>
        <v>29883.96</v>
      </c>
      <c r="H4176" s="40">
        <f ca="1">RANDBETWEEN(70,120)/100*Tabla1[[#This Row],[Valor Real 2019]]</f>
        <v>34366.553999999996</v>
      </c>
    </row>
    <row r="4177" spans="2:8" x14ac:dyDescent="0.25">
      <c r="B4177" s="33" t="s">
        <v>31</v>
      </c>
      <c r="C4177" s="36" t="str">
        <f ca="1">VLOOKUP(Tabla1[[#This Row],[Cuenta]],TABLAS!$C:$D,2,0)</f>
        <v>PERSONAL</v>
      </c>
      <c r="D4177" s="33" t="s">
        <v>39</v>
      </c>
      <c r="E4177" s="39" t="str">
        <f ca="1">VLOOKUP(RANDBETWEEN(1,65),TABLAS!$B$4:$D$68,2,0)</f>
        <v>CTS-Compensación por tiempo de servicio</v>
      </c>
      <c r="F4177" s="41">
        <f t="shared" ca="1" si="65"/>
        <v>17005</v>
      </c>
      <c r="G4177" s="41">
        <f ca="1">RANDBETWEEN(70,130)/100*Tabla1[[#This Row],[Valor Meta 2019]]</f>
        <v>12923.8</v>
      </c>
      <c r="H4177" s="40">
        <f ca="1">RANDBETWEEN(70,120)/100*Tabla1[[#This Row],[Valor Real 2019]]</f>
        <v>13053.037999999999</v>
      </c>
    </row>
    <row r="4178" spans="2:8" x14ac:dyDescent="0.25">
      <c r="B4178" s="33" t="s">
        <v>31</v>
      </c>
      <c r="C4178" s="36" t="str">
        <f ca="1">VLOOKUP(Tabla1[[#This Row],[Cuenta]],TABLAS!$C:$D,2,0)</f>
        <v>SERVICIOS DE TERCEROS</v>
      </c>
      <c r="D4178" s="33" t="s">
        <v>39</v>
      </c>
      <c r="E4178" s="39" t="str">
        <f ca="1">VLOOKUP(RANDBETWEEN(1,65),TABLAS!$B$4:$D$68,2,0)</f>
        <v>Reparaciones Vehiculos</v>
      </c>
      <c r="F4178" s="41">
        <f t="shared" ca="1" si="65"/>
        <v>26881</v>
      </c>
      <c r="G4178" s="41">
        <f ca="1">RANDBETWEEN(70,130)/100*Tabla1[[#This Row],[Valor Meta 2019]]</f>
        <v>20698.37</v>
      </c>
      <c r="H4178" s="40">
        <f ca="1">RANDBETWEEN(70,120)/100*Tabla1[[#This Row],[Valor Real 2019]]</f>
        <v>21940.272199999999</v>
      </c>
    </row>
    <row r="4179" spans="2:8" x14ac:dyDescent="0.25">
      <c r="B4179" s="33" t="s">
        <v>31</v>
      </c>
      <c r="C4179" s="36" t="str">
        <f ca="1">VLOOKUP(Tabla1[[#This Row],[Cuenta]],TABLAS!$C:$D,2,0)</f>
        <v>SERVICIOS DE TERCEROS</v>
      </c>
      <c r="D4179" s="33" t="s">
        <v>39</v>
      </c>
      <c r="E4179" s="39" t="str">
        <f ca="1">VLOOKUP(RANDBETWEEN(1,65),TABLAS!$B$4:$D$68,2,0)</f>
        <v>Gtos.reclamos de clientes</v>
      </c>
      <c r="F4179" s="41">
        <f t="shared" ca="1" si="65"/>
        <v>21056</v>
      </c>
      <c r="G4179" s="41">
        <f ca="1">RANDBETWEEN(70,130)/100*Tabla1[[#This Row],[Valor Meta 2019]]</f>
        <v>17055.36</v>
      </c>
      <c r="H4179" s="40">
        <f ca="1">RANDBETWEEN(70,120)/100*Tabla1[[#This Row],[Valor Real 2019]]</f>
        <v>19613.664000000001</v>
      </c>
    </row>
    <row r="4180" spans="2:8" x14ac:dyDescent="0.25">
      <c r="B4180" s="33" t="s">
        <v>31</v>
      </c>
      <c r="C4180" s="36" t="str">
        <f ca="1">VLOOKUP(Tabla1[[#This Row],[Cuenta]],TABLAS!$C:$D,2,0)</f>
        <v>PERSONAL</v>
      </c>
      <c r="D4180" s="33" t="s">
        <v>39</v>
      </c>
      <c r="E4180" s="39" t="str">
        <f ca="1">VLOOKUP(RANDBETWEEN(1,65),TABLAS!$B$4:$D$68,2,0)</f>
        <v>Gratif. Ordinarias Empleados</v>
      </c>
      <c r="F4180" s="41">
        <f t="shared" ca="1" si="65"/>
        <v>19720</v>
      </c>
      <c r="G4180" s="41">
        <f ca="1">RANDBETWEEN(70,130)/100*Tabla1[[#This Row],[Valor Meta 2019]]</f>
        <v>16959.2</v>
      </c>
      <c r="H4180" s="40">
        <f ca="1">RANDBETWEEN(70,120)/100*Tabla1[[#This Row],[Valor Real 2019]]</f>
        <v>14245.728000000001</v>
      </c>
    </row>
    <row r="4181" spans="2:8" x14ac:dyDescent="0.25">
      <c r="B4181" s="33" t="s">
        <v>31</v>
      </c>
      <c r="C4181" s="36" t="str">
        <f ca="1">VLOOKUP(Tabla1[[#This Row],[Cuenta]],TABLAS!$C:$D,2,0)</f>
        <v>GESTIÓN</v>
      </c>
      <c r="D4181" s="33" t="s">
        <v>39</v>
      </c>
      <c r="E4181" s="39" t="str">
        <f ca="1">VLOOKUP(RANDBETWEEN(1,65),TABLAS!$B$4:$D$68,2,0)</f>
        <v>Licencias de Sistemas</v>
      </c>
      <c r="F4181" s="41">
        <f t="shared" ca="1" si="65"/>
        <v>16929</v>
      </c>
      <c r="G4181" s="41">
        <f ca="1">RANDBETWEEN(70,130)/100*Tabla1[[#This Row],[Valor Meta 2019]]</f>
        <v>15574.68</v>
      </c>
      <c r="H4181" s="40">
        <f ca="1">RANDBETWEEN(70,120)/100*Tabla1[[#This Row],[Valor Real 2019]]</f>
        <v>15263.186400000001</v>
      </c>
    </row>
    <row r="4182" spans="2:8" x14ac:dyDescent="0.25">
      <c r="B4182" s="33" t="s">
        <v>31</v>
      </c>
      <c r="C4182" s="36" t="str">
        <f ca="1">VLOOKUP(Tabla1[[#This Row],[Cuenta]],TABLAS!$C:$D,2,0)</f>
        <v>DEPRECIACIÓN, MAQ Y EQUIPOS</v>
      </c>
      <c r="D4182" s="33" t="s">
        <v>39</v>
      </c>
      <c r="E4182" s="39" t="str">
        <f ca="1">VLOOKUP(RANDBETWEEN(1,65),TABLAS!$B$4:$D$68,2,0)</f>
        <v>Dperec.Muebles y enseres Costo</v>
      </c>
      <c r="F4182" s="41">
        <f t="shared" ca="1" si="65"/>
        <v>12869</v>
      </c>
      <c r="G4182" s="41">
        <f ca="1">RANDBETWEEN(70,130)/100*Tabla1[[#This Row],[Valor Meta 2019]]</f>
        <v>15828.869999999999</v>
      </c>
      <c r="H4182" s="40">
        <f ca="1">RANDBETWEEN(70,120)/100*Tabla1[[#This Row],[Valor Real 2019]]</f>
        <v>12979.673399999998</v>
      </c>
    </row>
    <row r="4183" spans="2:8" x14ac:dyDescent="0.25">
      <c r="B4183" s="33" t="s">
        <v>31</v>
      </c>
      <c r="C4183" s="36" t="str">
        <f ca="1">VLOOKUP(Tabla1[[#This Row],[Cuenta]],TABLAS!$C:$D,2,0)</f>
        <v>DEPRECIACIÓN, MAQ Y EQUIPOS</v>
      </c>
      <c r="D4183" s="33" t="s">
        <v>39</v>
      </c>
      <c r="E4183" s="39" t="str">
        <f ca="1">VLOOKUP(RANDBETWEEN(1,65),TABLAS!$B$4:$D$68,2,0)</f>
        <v>Deprec.Maquinarias leasing</v>
      </c>
      <c r="F4183" s="41">
        <f t="shared" ca="1" si="65"/>
        <v>16272</v>
      </c>
      <c r="G4183" s="41">
        <f ca="1">RANDBETWEEN(70,130)/100*Tabla1[[#This Row],[Valor Meta 2019]]</f>
        <v>20177.28</v>
      </c>
      <c r="H4183" s="40">
        <f ca="1">RANDBETWEEN(70,120)/100*Tabla1[[#This Row],[Valor Real 2019]]</f>
        <v>18361.324799999999</v>
      </c>
    </row>
    <row r="4184" spans="2:8" x14ac:dyDescent="0.25">
      <c r="B4184" s="33" t="s">
        <v>31</v>
      </c>
      <c r="C4184" s="36" t="str">
        <f ca="1">VLOOKUP(Tabla1[[#This Row],[Cuenta]],TABLAS!$C:$D,2,0)</f>
        <v>DEPRECIACIÓN, MAQ Y EQUIPOS</v>
      </c>
      <c r="D4184" s="33" t="s">
        <v>39</v>
      </c>
      <c r="E4184" s="39" t="str">
        <f ca="1">VLOOKUP(RANDBETWEEN(1,65),TABLAS!$B$4:$D$68,2,0)</f>
        <v>Deprec.Equipos diversos Costo</v>
      </c>
      <c r="F4184" s="41">
        <f t="shared" ca="1" si="65"/>
        <v>11483</v>
      </c>
      <c r="G4184" s="41">
        <f ca="1">RANDBETWEEN(70,130)/100*Tabla1[[#This Row],[Valor Meta 2019]]</f>
        <v>14238.92</v>
      </c>
      <c r="H4184" s="40">
        <f ca="1">RANDBETWEEN(70,120)/100*Tabla1[[#This Row],[Valor Real 2019]]</f>
        <v>15378.033600000001</v>
      </c>
    </row>
    <row r="4185" spans="2:8" x14ac:dyDescent="0.25">
      <c r="B4185" s="33" t="s">
        <v>31</v>
      </c>
      <c r="C4185" s="36" t="str">
        <f ca="1">VLOOKUP(Tabla1[[#This Row],[Cuenta]],TABLAS!$C:$D,2,0)</f>
        <v>DEPRECIACIÓN, MAQ Y EQUIPOS</v>
      </c>
      <c r="D4185" s="33" t="s">
        <v>39</v>
      </c>
      <c r="E4185" s="39" t="str">
        <f ca="1">VLOOKUP(RANDBETWEEN(1,65),TABLAS!$B$4:$D$68,2,0)</f>
        <v>Deprec.Equipos diversos Costo</v>
      </c>
      <c r="F4185" s="41">
        <f t="shared" ca="1" si="65"/>
        <v>22503</v>
      </c>
      <c r="G4185" s="41">
        <f ca="1">RANDBETWEEN(70,130)/100*Tabla1[[#This Row],[Valor Meta 2019]]</f>
        <v>23403.120000000003</v>
      </c>
      <c r="H4185" s="40">
        <f ca="1">RANDBETWEEN(70,120)/100*Tabla1[[#This Row],[Valor Real 2019]]</f>
        <v>21530.870400000003</v>
      </c>
    </row>
    <row r="4186" spans="2:8" x14ac:dyDescent="0.25">
      <c r="B4186" s="33" t="s">
        <v>31</v>
      </c>
      <c r="C4186" s="36" t="str">
        <f ca="1">VLOOKUP(Tabla1[[#This Row],[Cuenta]],TABLAS!$C:$D,2,0)</f>
        <v>DEPRECIACIÓN, MAQ Y EQUIPOS</v>
      </c>
      <c r="D4186" s="33" t="s">
        <v>39</v>
      </c>
      <c r="E4186" s="39" t="str">
        <f ca="1">VLOOKUP(RANDBETWEEN(1,65),TABLAS!$B$4:$D$68,2,0)</f>
        <v>Dperec.Muebles y enseres Costo</v>
      </c>
      <c r="F4186" s="41">
        <f t="shared" ca="1" si="65"/>
        <v>20556</v>
      </c>
      <c r="G4186" s="41">
        <f ca="1">RANDBETWEEN(70,130)/100*Tabla1[[#This Row],[Valor Meta 2019]]</f>
        <v>20761.560000000001</v>
      </c>
      <c r="H4186" s="40">
        <f ca="1">RANDBETWEEN(70,120)/100*Tabla1[[#This Row],[Valor Real 2019]]</f>
        <v>16609.248000000003</v>
      </c>
    </row>
    <row r="4187" spans="2:8" x14ac:dyDescent="0.25">
      <c r="B4187" s="33" t="s">
        <v>31</v>
      </c>
      <c r="C4187" s="36" t="str">
        <f ca="1">VLOOKUP(Tabla1[[#This Row],[Cuenta]],TABLAS!$C:$D,2,0)</f>
        <v>SERVICIOS DE TERCEROS</v>
      </c>
      <c r="D4187" s="33" t="s">
        <v>40</v>
      </c>
      <c r="E4187" s="39" t="str">
        <f ca="1">VLOOKUP(RANDBETWEEN(1,65),TABLAS!$B$4:$D$68,2,0)</f>
        <v>Energia Electrica</v>
      </c>
      <c r="F4187" s="41">
        <f t="shared" ca="1" si="65"/>
        <v>20957</v>
      </c>
      <c r="G4187" s="41">
        <f ca="1">RANDBETWEEN(70,130)/100*Tabla1[[#This Row],[Valor Meta 2019]]</f>
        <v>22843.13</v>
      </c>
      <c r="H4187" s="40">
        <f ca="1">RANDBETWEEN(70,120)/100*Tabla1[[#This Row],[Valor Real 2019]]</f>
        <v>24670.580400000003</v>
      </c>
    </row>
    <row r="4188" spans="2:8" x14ac:dyDescent="0.25">
      <c r="B4188" s="33" t="s">
        <v>31</v>
      </c>
      <c r="C4188" s="36" t="str">
        <f ca="1">VLOOKUP(Tabla1[[#This Row],[Cuenta]],TABLAS!$C:$D,2,0)</f>
        <v>SERVICIOS DE TERCEROS</v>
      </c>
      <c r="D4188" s="33" t="s">
        <v>40</v>
      </c>
      <c r="E4188" s="39" t="str">
        <f ca="1">VLOOKUP(RANDBETWEEN(1,65),TABLAS!$B$4:$D$68,2,0)</f>
        <v>Limpieza</v>
      </c>
      <c r="F4188" s="41">
        <f t="shared" ca="1" si="65"/>
        <v>12576</v>
      </c>
      <c r="G4188" s="41">
        <f ca="1">RANDBETWEEN(70,130)/100*Tabla1[[#This Row],[Valor Meta 2019]]</f>
        <v>11695.68</v>
      </c>
      <c r="H4188" s="40">
        <f ca="1">RANDBETWEEN(70,120)/100*Tabla1[[#This Row],[Valor Real 2019]]</f>
        <v>10292.198400000001</v>
      </c>
    </row>
    <row r="4189" spans="2:8" x14ac:dyDescent="0.25">
      <c r="B4189" s="33" t="s">
        <v>31</v>
      </c>
      <c r="C4189" s="36" t="str">
        <f ca="1">VLOOKUP(Tabla1[[#This Row],[Cuenta]],TABLAS!$C:$D,2,0)</f>
        <v>PERSONAL</v>
      </c>
      <c r="D4189" s="33" t="s">
        <v>40</v>
      </c>
      <c r="E4189" s="39" t="str">
        <f ca="1">VLOOKUP(RANDBETWEEN(1,65),TABLAS!$B$4:$D$68,2,0)</f>
        <v>Vacaciones</v>
      </c>
      <c r="F4189" s="41">
        <f t="shared" ca="1" si="65"/>
        <v>23959</v>
      </c>
      <c r="G4189" s="41">
        <f ca="1">RANDBETWEEN(70,130)/100*Tabla1[[#This Row],[Valor Meta 2019]]</f>
        <v>18688.02</v>
      </c>
      <c r="H4189" s="40">
        <f ca="1">RANDBETWEEN(70,120)/100*Tabla1[[#This Row],[Valor Real 2019]]</f>
        <v>13455.374400000001</v>
      </c>
    </row>
    <row r="4190" spans="2:8" x14ac:dyDescent="0.25">
      <c r="B4190" s="33" t="s">
        <v>31</v>
      </c>
      <c r="C4190" s="36" t="str">
        <f ca="1">VLOOKUP(Tabla1[[#This Row],[Cuenta]],TABLAS!$C:$D,2,0)</f>
        <v>DEPRECIACIÓN, MAQ Y EQUIPOS</v>
      </c>
      <c r="D4190" s="33" t="s">
        <v>40</v>
      </c>
      <c r="E4190" s="39" t="str">
        <f ca="1">VLOOKUP(RANDBETWEEN(1,65),TABLAS!$B$4:$D$68,2,0)</f>
        <v>Deprec. Edificaciones leasing</v>
      </c>
      <c r="F4190" s="41">
        <f t="shared" ca="1" si="65"/>
        <v>13112</v>
      </c>
      <c r="G4190" s="41">
        <f ca="1">RANDBETWEEN(70,130)/100*Tabla1[[#This Row],[Valor Meta 2019]]</f>
        <v>12063.04</v>
      </c>
      <c r="H4190" s="40">
        <f ca="1">RANDBETWEEN(70,120)/100*Tabla1[[#This Row],[Valor Real 2019]]</f>
        <v>10615.475200000001</v>
      </c>
    </row>
    <row r="4191" spans="2:8" x14ac:dyDescent="0.25">
      <c r="B4191" s="33" t="s">
        <v>31</v>
      </c>
      <c r="C4191" s="36" t="str">
        <f ca="1">VLOOKUP(Tabla1[[#This Row],[Cuenta]],TABLAS!$C:$D,2,0)</f>
        <v>PERSONAL</v>
      </c>
      <c r="D4191" s="33" t="s">
        <v>40</v>
      </c>
      <c r="E4191" s="39" t="str">
        <f ca="1">VLOOKUP(RANDBETWEEN(1,65),TABLAS!$B$4:$D$68,2,0)</f>
        <v>SCTR-Seg complemntario trabajo de riesgo</v>
      </c>
      <c r="F4191" s="41">
        <f t="shared" ca="1" si="65"/>
        <v>27996</v>
      </c>
      <c r="G4191" s="41">
        <f ca="1">RANDBETWEEN(70,130)/100*Tabla1[[#This Row],[Valor Meta 2019]]</f>
        <v>22676.760000000002</v>
      </c>
      <c r="H4191" s="40">
        <f ca="1">RANDBETWEEN(70,120)/100*Tabla1[[#This Row],[Valor Real 2019]]</f>
        <v>23357.062800000003</v>
      </c>
    </row>
    <row r="4192" spans="2:8" x14ac:dyDescent="0.25">
      <c r="B4192" s="33" t="s">
        <v>31</v>
      </c>
      <c r="C4192" s="36" t="str">
        <f ca="1">VLOOKUP(Tabla1[[#This Row],[Cuenta]],TABLAS!$C:$D,2,0)</f>
        <v>DEPRECIACIÓN, MAQ Y EQUIPOS</v>
      </c>
      <c r="D4192" s="33" t="s">
        <v>40</v>
      </c>
      <c r="E4192" s="39" t="str">
        <f ca="1">VLOOKUP(RANDBETWEEN(1,65),TABLAS!$B$4:$D$68,2,0)</f>
        <v>Deprec.Edificaciones Costo</v>
      </c>
      <c r="F4192" s="41">
        <f t="shared" ca="1" si="65"/>
        <v>26172</v>
      </c>
      <c r="G4192" s="41">
        <f ca="1">RANDBETWEEN(70,130)/100*Tabla1[[#This Row],[Valor Meta 2019]]</f>
        <v>20937.600000000002</v>
      </c>
      <c r="H4192" s="40">
        <f ca="1">RANDBETWEEN(70,120)/100*Tabla1[[#This Row],[Valor Real 2019]]</f>
        <v>15912.576000000003</v>
      </c>
    </row>
    <row r="4193" spans="2:8" x14ac:dyDescent="0.25">
      <c r="B4193" s="33" t="s">
        <v>31</v>
      </c>
      <c r="C4193" s="36" t="str">
        <f ca="1">VLOOKUP(Tabla1[[#This Row],[Cuenta]],TABLAS!$C:$D,2,0)</f>
        <v>DEPRECIACIÓN, MAQ Y EQUIPOS</v>
      </c>
      <c r="D4193" s="33" t="s">
        <v>40</v>
      </c>
      <c r="E4193" s="39" t="str">
        <f ca="1">VLOOKUP(RANDBETWEEN(1,65),TABLAS!$B$4:$D$68,2,0)</f>
        <v>Deprec.Equipo de transporte Costo</v>
      </c>
      <c r="F4193" s="41">
        <f t="shared" ca="1" si="65"/>
        <v>16701</v>
      </c>
      <c r="G4193" s="41">
        <f ca="1">RANDBETWEEN(70,130)/100*Tabla1[[#This Row],[Valor Meta 2019]]</f>
        <v>21210.27</v>
      </c>
      <c r="H4193" s="40">
        <f ca="1">RANDBETWEEN(70,120)/100*Tabla1[[#This Row],[Valor Real 2019]]</f>
        <v>22907.091600000003</v>
      </c>
    </row>
    <row r="4194" spans="2:8" x14ac:dyDescent="0.25">
      <c r="B4194" s="33" t="s">
        <v>31</v>
      </c>
      <c r="C4194" s="36" t="str">
        <f ca="1">VLOOKUP(Tabla1[[#This Row],[Cuenta]],TABLAS!$C:$D,2,0)</f>
        <v>PERSONAL</v>
      </c>
      <c r="D4194" s="33" t="s">
        <v>40</v>
      </c>
      <c r="E4194" s="39" t="str">
        <f ca="1">VLOOKUP(RANDBETWEEN(1,65),TABLAS!$B$4:$D$68,2,0)</f>
        <v>Movilidad y/o servicio de Transporte</v>
      </c>
      <c r="F4194" s="41">
        <f t="shared" ca="1" si="65"/>
        <v>21670</v>
      </c>
      <c r="G4194" s="41">
        <f ca="1">RANDBETWEEN(70,130)/100*Tabla1[[#This Row],[Valor Meta 2019]]</f>
        <v>21886.7</v>
      </c>
      <c r="H4194" s="40">
        <f ca="1">RANDBETWEEN(70,120)/100*Tabla1[[#This Row],[Valor Real 2019]]</f>
        <v>21886.7</v>
      </c>
    </row>
    <row r="4195" spans="2:8" x14ac:dyDescent="0.25">
      <c r="B4195" s="33" t="s">
        <v>31</v>
      </c>
      <c r="C4195" s="36" t="str">
        <f ca="1">VLOOKUP(Tabla1[[#This Row],[Cuenta]],TABLAS!$C:$D,2,0)</f>
        <v>DEPRECIACIÓN, MAQ Y EQUIPOS</v>
      </c>
      <c r="D4195" s="33" t="s">
        <v>41</v>
      </c>
      <c r="E4195" s="39" t="str">
        <f ca="1">VLOOKUP(RANDBETWEEN(1,65),TABLAS!$B$4:$D$68,2,0)</f>
        <v>Deprec.Equipo de computo Costo</v>
      </c>
      <c r="F4195" s="41">
        <f t="shared" ca="1" si="65"/>
        <v>25749</v>
      </c>
      <c r="G4195" s="41">
        <f ca="1">RANDBETWEEN(70,130)/100*Tabla1[[#This Row],[Valor Meta 2019]]</f>
        <v>33216.21</v>
      </c>
      <c r="H4195" s="40">
        <f ca="1">RANDBETWEEN(70,120)/100*Tabla1[[#This Row],[Valor Real 2019]]</f>
        <v>36205.668900000004</v>
      </c>
    </row>
    <row r="4196" spans="2:8" x14ac:dyDescent="0.25">
      <c r="B4196" s="33" t="s">
        <v>31</v>
      </c>
      <c r="C4196" s="36" t="str">
        <f ca="1">VLOOKUP(Tabla1[[#This Row],[Cuenta]],TABLAS!$C:$D,2,0)</f>
        <v>DEPRECIACIÓN, MAQ Y EQUIPOS</v>
      </c>
      <c r="D4196" s="33" t="s">
        <v>41</v>
      </c>
      <c r="E4196" s="39" t="str">
        <f ca="1">VLOOKUP(RANDBETWEEN(1,65),TABLAS!$B$4:$D$68,2,0)</f>
        <v>Deprec.Equipo de transporte Costo</v>
      </c>
      <c r="F4196" s="41">
        <f t="shared" ca="1" si="65"/>
        <v>23383</v>
      </c>
      <c r="G4196" s="41">
        <f ca="1">RANDBETWEEN(70,130)/100*Tabla1[[#This Row],[Valor Meta 2019]]</f>
        <v>28761.09</v>
      </c>
      <c r="H4196" s="40">
        <f ca="1">RANDBETWEEN(70,120)/100*Tabla1[[#This Row],[Valor Real 2019]]</f>
        <v>28473.4791</v>
      </c>
    </row>
    <row r="4197" spans="2:8" x14ac:dyDescent="0.25">
      <c r="B4197" s="33" t="s">
        <v>31</v>
      </c>
      <c r="C4197" s="36" t="str">
        <f ca="1">VLOOKUP(Tabla1[[#This Row],[Cuenta]],TABLAS!$C:$D,2,0)</f>
        <v>PERSONAL</v>
      </c>
      <c r="D4197" s="33" t="s">
        <v>41</v>
      </c>
      <c r="E4197" s="39" t="str">
        <f ca="1">VLOOKUP(RANDBETWEEN(1,65),TABLAS!$B$4:$D$68,2,0)</f>
        <v>Gratificaciones Extraordinarias Empleados</v>
      </c>
      <c r="F4197" s="41">
        <f t="shared" ca="1" si="65"/>
        <v>25017</v>
      </c>
      <c r="G4197" s="41">
        <f ca="1">RANDBETWEEN(70,130)/100*Tabla1[[#This Row],[Valor Meta 2019]]</f>
        <v>26768.190000000002</v>
      </c>
      <c r="H4197" s="40">
        <f ca="1">RANDBETWEEN(70,120)/100*Tabla1[[#This Row],[Valor Real 2019]]</f>
        <v>32121.828000000001</v>
      </c>
    </row>
    <row r="4198" spans="2:8" x14ac:dyDescent="0.25">
      <c r="B4198" s="33" t="s">
        <v>31</v>
      </c>
      <c r="C4198" s="36" t="str">
        <f ca="1">VLOOKUP(Tabla1[[#This Row],[Cuenta]],TABLAS!$C:$D,2,0)</f>
        <v>DEPRECIACIÓN, MAQ Y EQUIPOS</v>
      </c>
      <c r="D4198" s="33" t="s">
        <v>41</v>
      </c>
      <c r="E4198" s="39" t="str">
        <f ca="1">VLOOKUP(RANDBETWEEN(1,65),TABLAS!$B$4:$D$68,2,0)</f>
        <v>Perdida medicion activos-MercaderÝa Difer.inventar</v>
      </c>
      <c r="F4198" s="41">
        <f t="shared" ca="1" si="65"/>
        <v>25313</v>
      </c>
      <c r="G4198" s="41">
        <f ca="1">RANDBETWEEN(70,130)/100*Tabla1[[#This Row],[Valor Meta 2019]]</f>
        <v>32400.639999999999</v>
      </c>
      <c r="H4198" s="40">
        <f ca="1">RANDBETWEEN(70,120)/100*Tabla1[[#This Row],[Valor Real 2019]]</f>
        <v>23004.454399999999</v>
      </c>
    </row>
    <row r="4199" spans="2:8" x14ac:dyDescent="0.25">
      <c r="B4199" s="33" t="s">
        <v>31</v>
      </c>
      <c r="C4199" s="36" t="str">
        <f ca="1">VLOOKUP(Tabla1[[#This Row],[Cuenta]],TABLAS!$C:$D,2,0)</f>
        <v>DEPRECIACIÓN, MAQ Y EQUIPOS</v>
      </c>
      <c r="D4199" s="33" t="s">
        <v>41</v>
      </c>
      <c r="E4199" s="39" t="str">
        <f ca="1">VLOOKUP(RANDBETWEEN(1,65),TABLAS!$B$4:$D$68,2,0)</f>
        <v>Deprec.Equipo de transporte leasing</v>
      </c>
      <c r="F4199" s="41">
        <f t="shared" ca="1" si="65"/>
        <v>15611</v>
      </c>
      <c r="G4199" s="41">
        <f ca="1">RANDBETWEEN(70,130)/100*Tabla1[[#This Row],[Valor Meta 2019]]</f>
        <v>12488.800000000001</v>
      </c>
      <c r="H4199" s="40">
        <f ca="1">RANDBETWEEN(70,120)/100*Tabla1[[#This Row],[Valor Real 2019]]</f>
        <v>9741.264000000001</v>
      </c>
    </row>
    <row r="4200" spans="2:8" x14ac:dyDescent="0.25">
      <c r="B4200" s="33" t="s">
        <v>31</v>
      </c>
      <c r="C4200" s="36" t="str">
        <f ca="1">VLOOKUP(Tabla1[[#This Row],[Cuenta]],TABLAS!$C:$D,2,0)</f>
        <v>SERVICIOS DE TERCEROS</v>
      </c>
      <c r="D4200" s="33" t="s">
        <v>41</v>
      </c>
      <c r="E4200" s="39" t="str">
        <f ca="1">VLOOKUP(RANDBETWEEN(1,65),TABLAS!$B$4:$D$68,2,0)</f>
        <v>Servicio de montacarga</v>
      </c>
      <c r="F4200" s="41">
        <f t="shared" ca="1" si="65"/>
        <v>13650</v>
      </c>
      <c r="G4200" s="41">
        <f ca="1">RANDBETWEEN(70,130)/100*Tabla1[[#This Row],[Valor Meta 2019]]</f>
        <v>16380</v>
      </c>
      <c r="H4200" s="40">
        <f ca="1">RANDBETWEEN(70,120)/100*Tabla1[[#This Row],[Valor Real 2019]]</f>
        <v>15069.6</v>
      </c>
    </row>
    <row r="4201" spans="2:8" x14ac:dyDescent="0.25">
      <c r="B4201" s="33" t="s">
        <v>31</v>
      </c>
      <c r="C4201" s="36" t="str">
        <f ca="1">VLOOKUP(Tabla1[[#This Row],[Cuenta]],TABLAS!$C:$D,2,0)</f>
        <v>SERVICIOS DE TERCEROS</v>
      </c>
      <c r="D4201" s="33" t="s">
        <v>42</v>
      </c>
      <c r="E4201" s="39" t="str">
        <f ca="1">VLOOKUP(RANDBETWEEN(1,65),TABLAS!$B$4:$D$68,2,0)</f>
        <v>Agua</v>
      </c>
      <c r="F4201" s="41">
        <f t="shared" ca="1" si="65"/>
        <v>8787</v>
      </c>
      <c r="G4201" s="41">
        <f ca="1">RANDBETWEEN(70,130)/100*Tabla1[[#This Row],[Valor Meta 2019]]</f>
        <v>11423.1</v>
      </c>
      <c r="H4201" s="40">
        <f ca="1">RANDBETWEEN(70,120)/100*Tabla1[[#This Row],[Valor Real 2019]]</f>
        <v>9595.4040000000005</v>
      </c>
    </row>
    <row r="4202" spans="2:8" x14ac:dyDescent="0.25">
      <c r="B4202" s="33" t="s">
        <v>31</v>
      </c>
      <c r="C4202" s="36" t="str">
        <f ca="1">VLOOKUP(Tabla1[[#This Row],[Cuenta]],TABLAS!$C:$D,2,0)</f>
        <v>DEPRECIACIÓN, MAQ Y EQUIPOS</v>
      </c>
      <c r="D4202" s="33" t="s">
        <v>42</v>
      </c>
      <c r="E4202" s="39" t="str">
        <f ca="1">VLOOKUP(RANDBETWEEN(1,65),TABLAS!$B$4:$D$68,2,0)</f>
        <v>Deprec.Equipos diversos Costo</v>
      </c>
      <c r="F4202" s="41">
        <f t="shared" ca="1" si="65"/>
        <v>29046</v>
      </c>
      <c r="G4202" s="41">
        <f ca="1">RANDBETWEEN(70,130)/100*Tabla1[[#This Row],[Valor Meta 2019]]</f>
        <v>27303.239999999998</v>
      </c>
      <c r="H4202" s="40">
        <f ca="1">RANDBETWEEN(70,120)/100*Tabla1[[#This Row],[Valor Real 2019]]</f>
        <v>27576.272399999998</v>
      </c>
    </row>
    <row r="4203" spans="2:8" x14ac:dyDescent="0.25">
      <c r="B4203" s="33" t="s">
        <v>31</v>
      </c>
      <c r="C4203" s="36" t="str">
        <f ca="1">VLOOKUP(Tabla1[[#This Row],[Cuenta]],TABLAS!$C:$D,2,0)</f>
        <v>DEPRECIACIÓN, MAQ Y EQUIPOS</v>
      </c>
      <c r="D4203" s="33" t="s">
        <v>42</v>
      </c>
      <c r="E4203" s="39" t="str">
        <f ca="1">VLOOKUP(RANDBETWEEN(1,65),TABLAS!$B$4:$D$68,2,0)</f>
        <v>Deprec.Maquinarias leasing</v>
      </c>
      <c r="F4203" s="41">
        <f t="shared" ca="1" si="65"/>
        <v>28057</v>
      </c>
      <c r="G4203" s="41">
        <f ca="1">RANDBETWEEN(70,130)/100*Tabla1[[#This Row],[Valor Meta 2019]]</f>
        <v>25812.440000000002</v>
      </c>
      <c r="H4203" s="40">
        <f ca="1">RANDBETWEEN(70,120)/100*Tabla1[[#This Row],[Valor Real 2019]]</f>
        <v>21682.4496</v>
      </c>
    </row>
    <row r="4204" spans="2:8" x14ac:dyDescent="0.25">
      <c r="B4204" s="33" t="s">
        <v>31</v>
      </c>
      <c r="C4204" s="36" t="str">
        <f ca="1">VLOOKUP(Tabla1[[#This Row],[Cuenta]],TABLAS!$C:$D,2,0)</f>
        <v>SERVICIOS DE TERCEROS</v>
      </c>
      <c r="D4204" s="33" t="s">
        <v>42</v>
      </c>
      <c r="E4204" s="39" t="str">
        <f ca="1">VLOOKUP(RANDBETWEEN(1,65),TABLAS!$B$4:$D$68,2,0)</f>
        <v>Estibas</v>
      </c>
      <c r="F4204" s="41">
        <f t="shared" ca="1" si="65"/>
        <v>18183</v>
      </c>
      <c r="G4204" s="41">
        <f ca="1">RANDBETWEEN(70,130)/100*Tabla1[[#This Row],[Valor Meta 2019]]</f>
        <v>19273.98</v>
      </c>
      <c r="H4204" s="40">
        <f ca="1">RANDBETWEEN(70,120)/100*Tabla1[[#This Row],[Valor Real 2019]]</f>
        <v>19659.459599999998</v>
      </c>
    </row>
    <row r="4205" spans="2:8" x14ac:dyDescent="0.25">
      <c r="B4205" s="33" t="s">
        <v>31</v>
      </c>
      <c r="C4205" s="36" t="str">
        <f ca="1">VLOOKUP(Tabla1[[#This Row],[Cuenta]],TABLAS!$C:$D,2,0)</f>
        <v>GESTIÓN</v>
      </c>
      <c r="D4205" s="33" t="s">
        <v>42</v>
      </c>
      <c r="E4205" s="39" t="str">
        <f ca="1">VLOOKUP(RANDBETWEEN(1,65),TABLAS!$B$4:$D$68,2,0)</f>
        <v>Movilidad</v>
      </c>
      <c r="F4205" s="41">
        <f t="shared" ca="1" si="65"/>
        <v>16304</v>
      </c>
      <c r="G4205" s="41">
        <f ca="1">RANDBETWEEN(70,130)/100*Tabla1[[#This Row],[Valor Meta 2019]]</f>
        <v>12228</v>
      </c>
      <c r="H4205" s="40">
        <f ca="1">RANDBETWEEN(70,120)/100*Tabla1[[#This Row],[Valor Real 2019]]</f>
        <v>11372.04</v>
      </c>
    </row>
    <row r="4206" spans="2:8" x14ac:dyDescent="0.25">
      <c r="B4206" s="33" t="s">
        <v>31</v>
      </c>
      <c r="C4206" s="36" t="str">
        <f ca="1">VLOOKUP(Tabla1[[#This Row],[Cuenta]],TABLAS!$C:$D,2,0)</f>
        <v>PERSONAL</v>
      </c>
      <c r="D4206" s="33" t="s">
        <v>42</v>
      </c>
      <c r="E4206" s="39" t="str">
        <f ca="1">VLOOKUP(RANDBETWEEN(1,65),TABLAS!$B$4:$D$68,2,0)</f>
        <v>Sueldos</v>
      </c>
      <c r="F4206" s="41">
        <f t="shared" ca="1" si="65"/>
        <v>22827</v>
      </c>
      <c r="G4206" s="41">
        <f ca="1">RANDBETWEEN(70,130)/100*Tabla1[[#This Row],[Valor Meta 2019]]</f>
        <v>21913.919999999998</v>
      </c>
      <c r="H4206" s="40">
        <f ca="1">RANDBETWEEN(70,120)/100*Tabla1[[#This Row],[Valor Real 2019]]</f>
        <v>19722.527999999998</v>
      </c>
    </row>
    <row r="4207" spans="2:8" x14ac:dyDescent="0.25">
      <c r="B4207" s="33" t="s">
        <v>31</v>
      </c>
      <c r="C4207" s="36" t="str">
        <f ca="1">VLOOKUP(Tabla1[[#This Row],[Cuenta]],TABLAS!$C:$D,2,0)</f>
        <v>DEPRECIACIÓN, MAQ Y EQUIPOS</v>
      </c>
      <c r="D4207" s="33" t="s">
        <v>42</v>
      </c>
      <c r="E4207" s="39" t="str">
        <f ca="1">VLOOKUP(RANDBETWEEN(1,65),TABLAS!$B$4:$D$68,2,0)</f>
        <v>Deprec.Equipo de computo leasing</v>
      </c>
      <c r="F4207" s="41">
        <f t="shared" ca="1" si="65"/>
        <v>27012</v>
      </c>
      <c r="G4207" s="41">
        <f ca="1">RANDBETWEEN(70,130)/100*Tabla1[[#This Row],[Valor Meta 2019]]</f>
        <v>29713.200000000001</v>
      </c>
      <c r="H4207" s="40">
        <f ca="1">RANDBETWEEN(70,120)/100*Tabla1[[#This Row],[Valor Real 2019]]</f>
        <v>21690.635999999999</v>
      </c>
    </row>
    <row r="4208" spans="2:8" x14ac:dyDescent="0.25">
      <c r="B4208" s="33" t="s">
        <v>31</v>
      </c>
      <c r="C4208" s="36" t="str">
        <f ca="1">VLOOKUP(Tabla1[[#This Row],[Cuenta]],TABLAS!$C:$D,2,0)</f>
        <v>SERVICIOS DE TERCEROS</v>
      </c>
      <c r="D4208" s="33" t="s">
        <v>42</v>
      </c>
      <c r="E4208" s="39" t="str">
        <f ca="1">VLOOKUP(RANDBETWEEN(1,65),TABLAS!$B$4:$D$68,2,0)</f>
        <v>Courier</v>
      </c>
      <c r="F4208" s="41">
        <f t="shared" ca="1" si="65"/>
        <v>25840</v>
      </c>
      <c r="G4208" s="41">
        <f ca="1">RANDBETWEEN(70,130)/100*Tabla1[[#This Row],[Valor Meta 2019]]</f>
        <v>18604.8</v>
      </c>
      <c r="H4208" s="40">
        <f ca="1">RANDBETWEEN(70,120)/100*Tabla1[[#This Row],[Valor Real 2019]]</f>
        <v>16558.272000000001</v>
      </c>
    </row>
    <row r="4209" spans="2:8" x14ac:dyDescent="0.25">
      <c r="B4209" s="33" t="s">
        <v>31</v>
      </c>
      <c r="C4209" s="36" t="str">
        <f ca="1">VLOOKUP(Tabla1[[#This Row],[Cuenta]],TABLAS!$C:$D,2,0)</f>
        <v>GESTIÓN</v>
      </c>
      <c r="D4209" s="33" t="s">
        <v>42</v>
      </c>
      <c r="E4209" s="39" t="str">
        <f ca="1">VLOOKUP(RANDBETWEEN(1,65),TABLAS!$B$4:$D$68,2,0)</f>
        <v>Seguros-vehiculos</v>
      </c>
      <c r="F4209" s="41">
        <f t="shared" ca="1" si="65"/>
        <v>13044</v>
      </c>
      <c r="G4209" s="41">
        <f ca="1">RANDBETWEEN(70,130)/100*Tabla1[[#This Row],[Valor Meta 2019]]</f>
        <v>12522.24</v>
      </c>
      <c r="H4209" s="40">
        <f ca="1">RANDBETWEEN(70,120)/100*Tabla1[[#This Row],[Valor Real 2019]]</f>
        <v>14651.020799999998</v>
      </c>
    </row>
    <row r="4210" spans="2:8" x14ac:dyDescent="0.25">
      <c r="B4210" s="33" t="s">
        <v>31</v>
      </c>
      <c r="C4210" s="36" t="str">
        <f ca="1">VLOOKUP(Tabla1[[#This Row],[Cuenta]],TABLAS!$C:$D,2,0)</f>
        <v>SERVICIOS DE TERCEROS</v>
      </c>
      <c r="D4210" s="33" t="s">
        <v>42</v>
      </c>
      <c r="E4210" s="39" t="str">
        <f ca="1">VLOOKUP(RANDBETWEEN(1,65),TABLAS!$B$4:$D$68,2,0)</f>
        <v>Energia Electrica</v>
      </c>
      <c r="F4210" s="41">
        <f t="shared" ca="1" si="65"/>
        <v>26184</v>
      </c>
      <c r="G4210" s="41">
        <f ca="1">RANDBETWEEN(70,130)/100*Tabla1[[#This Row],[Valor Meta 2019]]</f>
        <v>30635.279999999999</v>
      </c>
      <c r="H4210" s="40">
        <f ca="1">RANDBETWEEN(70,120)/100*Tabla1[[#This Row],[Valor Real 2019]]</f>
        <v>24508.224000000002</v>
      </c>
    </row>
    <row r="4211" spans="2:8" x14ac:dyDescent="0.25">
      <c r="B4211" s="33" t="s">
        <v>31</v>
      </c>
      <c r="C4211" s="36" t="str">
        <f ca="1">VLOOKUP(Tabla1[[#This Row],[Cuenta]],TABLAS!$C:$D,2,0)</f>
        <v>GESTIÓN</v>
      </c>
      <c r="D4211" s="33" t="s">
        <v>42</v>
      </c>
      <c r="E4211" s="39" t="str">
        <f ca="1">VLOOKUP(RANDBETWEEN(1,65),TABLAS!$B$4:$D$68,2,0)</f>
        <v>SOAT</v>
      </c>
      <c r="F4211" s="41">
        <f t="shared" ca="1" si="65"/>
        <v>26686</v>
      </c>
      <c r="G4211" s="41">
        <f ca="1">RANDBETWEEN(70,130)/100*Tabla1[[#This Row],[Valor Meta 2019]]</f>
        <v>22416.239999999998</v>
      </c>
      <c r="H4211" s="40">
        <f ca="1">RANDBETWEEN(70,120)/100*Tabla1[[#This Row],[Valor Real 2019]]</f>
        <v>19950.453599999997</v>
      </c>
    </row>
    <row r="4212" spans="2:8" x14ac:dyDescent="0.25">
      <c r="B4212" s="33" t="s">
        <v>31</v>
      </c>
      <c r="C4212" s="36" t="str">
        <f ca="1">VLOOKUP(Tabla1[[#This Row],[Cuenta]],TABLAS!$C:$D,2,0)</f>
        <v>SERVICIOS DE TERCEROS</v>
      </c>
      <c r="D4212" s="33" t="s">
        <v>42</v>
      </c>
      <c r="E4212" s="39" t="str">
        <f ca="1">VLOOKUP(RANDBETWEEN(1,65),TABLAS!$B$4:$D$68,2,0)</f>
        <v>Consultorias</v>
      </c>
      <c r="F4212" s="41">
        <f t="shared" ca="1" si="65"/>
        <v>26621</v>
      </c>
      <c r="G4212" s="41">
        <f ca="1">RANDBETWEEN(70,130)/100*Tabla1[[#This Row],[Valor Meta 2019]]</f>
        <v>34074.879999999997</v>
      </c>
      <c r="H4212" s="40">
        <f ca="1">RANDBETWEEN(70,120)/100*Tabla1[[#This Row],[Valor Real 2019]]</f>
        <v>35437.875199999995</v>
      </c>
    </row>
    <row r="4213" spans="2:8" x14ac:dyDescent="0.25">
      <c r="B4213" s="33" t="s">
        <v>31</v>
      </c>
      <c r="C4213" s="36" t="str">
        <f ca="1">VLOOKUP(Tabla1[[#This Row],[Cuenta]],TABLAS!$C:$D,2,0)</f>
        <v>GESTIÓN</v>
      </c>
      <c r="D4213" s="33" t="s">
        <v>42</v>
      </c>
      <c r="E4213" s="39" t="str">
        <f ca="1">VLOOKUP(RANDBETWEEN(1,65),TABLAS!$B$4:$D$68,2,0)</f>
        <v>Costo neto enajenaci¾n</v>
      </c>
      <c r="F4213" s="41">
        <f t="shared" ca="1" si="65"/>
        <v>11201</v>
      </c>
      <c r="G4213" s="41">
        <f ca="1">RANDBETWEEN(70,130)/100*Tabla1[[#This Row],[Valor Meta 2019]]</f>
        <v>9184.82</v>
      </c>
      <c r="H4213" s="40">
        <f ca="1">RANDBETWEEN(70,120)/100*Tabla1[[#This Row],[Valor Real 2019]]</f>
        <v>10378.846599999999</v>
      </c>
    </row>
    <row r="4214" spans="2:8" x14ac:dyDescent="0.25">
      <c r="B4214" s="33" t="s">
        <v>31</v>
      </c>
      <c r="C4214" s="36" t="str">
        <f ca="1">VLOOKUP(Tabla1[[#This Row],[Cuenta]],TABLAS!$C:$D,2,0)</f>
        <v>SERVICIOS DE TERCEROS</v>
      </c>
      <c r="D4214" s="33" t="s">
        <v>42</v>
      </c>
      <c r="E4214" s="39" t="str">
        <f ca="1">VLOOKUP(RANDBETWEEN(1,65),TABLAS!$B$4:$D$68,2,0)</f>
        <v>Alquileres</v>
      </c>
      <c r="F4214" s="41">
        <f t="shared" ca="1" si="65"/>
        <v>28256</v>
      </c>
      <c r="G4214" s="41">
        <f ca="1">RANDBETWEEN(70,130)/100*Tabla1[[#This Row],[Valor Meta 2019]]</f>
        <v>33342.080000000002</v>
      </c>
      <c r="H4214" s="40">
        <f ca="1">RANDBETWEEN(70,120)/100*Tabla1[[#This Row],[Valor Real 2019]]</f>
        <v>40010.495999999999</v>
      </c>
    </row>
    <row r="4215" spans="2:8" x14ac:dyDescent="0.25">
      <c r="B4215" s="33" t="s">
        <v>31</v>
      </c>
      <c r="C4215" s="36" t="str">
        <f ca="1">VLOOKUP(Tabla1[[#This Row],[Cuenta]],TABLAS!$C:$D,2,0)</f>
        <v>PERSONAL</v>
      </c>
      <c r="D4215" s="33" t="s">
        <v>42</v>
      </c>
      <c r="E4215" s="39" t="str">
        <f ca="1">VLOOKUP(RANDBETWEEN(1,65),TABLAS!$B$4:$D$68,2,0)</f>
        <v>Movilidad y/o servicio de Transporte</v>
      </c>
      <c r="F4215" s="41">
        <f t="shared" ca="1" si="65"/>
        <v>20317</v>
      </c>
      <c r="G4215" s="41">
        <f ca="1">RANDBETWEEN(70,130)/100*Tabla1[[#This Row],[Valor Meta 2019]]</f>
        <v>21536.02</v>
      </c>
      <c r="H4215" s="40">
        <f ca="1">RANDBETWEEN(70,120)/100*Tabla1[[#This Row],[Valor Real 2019]]</f>
        <v>17874.8966</v>
      </c>
    </row>
    <row r="4216" spans="2:8" x14ac:dyDescent="0.25">
      <c r="B4216" s="33" t="s">
        <v>31</v>
      </c>
      <c r="C4216" s="36" t="str">
        <f ca="1">VLOOKUP(Tabla1[[#This Row],[Cuenta]],TABLAS!$C:$D,2,0)</f>
        <v>SERVICIOS DE TERCEROS</v>
      </c>
      <c r="D4216" s="33" t="s">
        <v>43</v>
      </c>
      <c r="E4216" s="39" t="str">
        <f ca="1">VLOOKUP(RANDBETWEEN(1,65),TABLAS!$B$4:$D$68,2,0)</f>
        <v>Gtos.reclamos de clientes</v>
      </c>
      <c r="F4216" s="41">
        <f t="shared" ca="1" si="65"/>
        <v>8674</v>
      </c>
      <c r="G4216" s="41">
        <f ca="1">RANDBETWEEN(70,130)/100*Tabla1[[#This Row],[Valor Meta 2019]]</f>
        <v>7980.08</v>
      </c>
      <c r="H4216" s="40">
        <f ca="1">RANDBETWEEN(70,120)/100*Tabla1[[#This Row],[Valor Real 2019]]</f>
        <v>8857.8888000000006</v>
      </c>
    </row>
    <row r="4217" spans="2:8" x14ac:dyDescent="0.25">
      <c r="B4217" s="33" t="s">
        <v>31</v>
      </c>
      <c r="C4217" s="36" t="str">
        <f ca="1">VLOOKUP(Tabla1[[#This Row],[Cuenta]],TABLAS!$C:$D,2,0)</f>
        <v>GESTIÓN</v>
      </c>
      <c r="D4217" s="33" t="s">
        <v>43</v>
      </c>
      <c r="E4217" s="39" t="str">
        <f ca="1">VLOOKUP(RANDBETWEEN(1,65),TABLAS!$B$4:$D$68,2,0)</f>
        <v>Seguros-Responsabilidad civil</v>
      </c>
      <c r="F4217" s="41">
        <f t="shared" ca="1" si="65"/>
        <v>9707</v>
      </c>
      <c r="G4217" s="41">
        <f ca="1">RANDBETWEEN(70,130)/100*Tabla1[[#This Row],[Valor Meta 2019]]</f>
        <v>8153.88</v>
      </c>
      <c r="H4217" s="40">
        <f ca="1">RANDBETWEEN(70,120)/100*Tabla1[[#This Row],[Valor Real 2019]]</f>
        <v>7746.1859999999997</v>
      </c>
    </row>
    <row r="4218" spans="2:8" x14ac:dyDescent="0.25">
      <c r="B4218" s="33" t="s">
        <v>31</v>
      </c>
      <c r="C4218" s="36" t="str">
        <f ca="1">VLOOKUP(Tabla1[[#This Row],[Cuenta]],TABLAS!$C:$D,2,0)</f>
        <v>DEPRECIACIÓN, MAQ Y EQUIPOS</v>
      </c>
      <c r="D4218" s="33" t="s">
        <v>43</v>
      </c>
      <c r="E4218" s="39" t="str">
        <f ca="1">VLOOKUP(RANDBETWEEN(1,65),TABLAS!$B$4:$D$68,2,0)</f>
        <v>Deprec.Maquinarias Costo</v>
      </c>
      <c r="F4218" s="41">
        <f t="shared" ca="1" si="65"/>
        <v>10932</v>
      </c>
      <c r="G4218" s="41">
        <f ca="1">RANDBETWEEN(70,130)/100*Tabla1[[#This Row],[Valor Meta 2019]]</f>
        <v>10057.44</v>
      </c>
      <c r="H4218" s="40">
        <f ca="1">RANDBETWEEN(70,120)/100*Tabla1[[#This Row],[Valor Real 2019]]</f>
        <v>8951.1216000000004</v>
      </c>
    </row>
    <row r="4219" spans="2:8" x14ac:dyDescent="0.25">
      <c r="B4219" s="33" t="s">
        <v>31</v>
      </c>
      <c r="C4219" s="36" t="str">
        <f ca="1">VLOOKUP(Tabla1[[#This Row],[Cuenta]],TABLAS!$C:$D,2,0)</f>
        <v>GESTIÓN</v>
      </c>
      <c r="D4219" s="33" t="s">
        <v>43</v>
      </c>
      <c r="E4219" s="39" t="str">
        <f ca="1">VLOOKUP(RANDBETWEEN(1,65),TABLAS!$B$4:$D$68,2,0)</f>
        <v>Movilidad</v>
      </c>
      <c r="F4219" s="41">
        <f t="shared" ca="1" si="65"/>
        <v>17381</v>
      </c>
      <c r="G4219" s="41">
        <f ca="1">RANDBETWEEN(70,130)/100*Tabla1[[#This Row],[Valor Meta 2019]]</f>
        <v>15990.52</v>
      </c>
      <c r="H4219" s="40">
        <f ca="1">RANDBETWEEN(70,120)/100*Tabla1[[#This Row],[Valor Real 2019]]</f>
        <v>19188.624</v>
      </c>
    </row>
    <row r="4220" spans="2:8" x14ac:dyDescent="0.25">
      <c r="B4220" s="33" t="s">
        <v>31</v>
      </c>
      <c r="C4220" s="36" t="str">
        <f ca="1">VLOOKUP(Tabla1[[#This Row],[Cuenta]],TABLAS!$C:$D,2,0)</f>
        <v>DEPRECIACIÓN, MAQ Y EQUIPOS</v>
      </c>
      <c r="D4220" s="33" t="s">
        <v>43</v>
      </c>
      <c r="E4220" s="39" t="str">
        <f ca="1">VLOOKUP(RANDBETWEEN(1,65),TABLAS!$B$4:$D$68,2,0)</f>
        <v>Perdida medicion activos-MercaderÝa Difer.inventar</v>
      </c>
      <c r="F4220" s="41">
        <f t="shared" ca="1" si="65"/>
        <v>23442</v>
      </c>
      <c r="G4220" s="41">
        <f ca="1">RANDBETWEEN(70,130)/100*Tabla1[[#This Row],[Valor Meta 2019]]</f>
        <v>24145.260000000002</v>
      </c>
      <c r="H4220" s="40">
        <f ca="1">RANDBETWEEN(70,120)/100*Tabla1[[#This Row],[Valor Real 2019]]</f>
        <v>18833.302800000001</v>
      </c>
    </row>
    <row r="4221" spans="2:8" x14ac:dyDescent="0.25">
      <c r="B4221" s="33" t="s">
        <v>31</v>
      </c>
      <c r="C4221" s="36" t="str">
        <f ca="1">VLOOKUP(Tabla1[[#This Row],[Cuenta]],TABLAS!$C:$D,2,0)</f>
        <v>SERVICIOS DE TERCEROS</v>
      </c>
      <c r="D4221" s="33" t="s">
        <v>43</v>
      </c>
      <c r="E4221" s="39" t="str">
        <f ca="1">VLOOKUP(RANDBETWEEN(1,65),TABLAS!$B$4:$D$68,2,0)</f>
        <v>Limpieza</v>
      </c>
      <c r="F4221" s="41">
        <f t="shared" ca="1" si="65"/>
        <v>22315</v>
      </c>
      <c r="G4221" s="41">
        <f ca="1">RANDBETWEEN(70,130)/100*Tabla1[[#This Row],[Valor Meta 2019]]</f>
        <v>19637.2</v>
      </c>
      <c r="H4221" s="40">
        <f ca="1">RANDBETWEEN(70,120)/100*Tabla1[[#This Row],[Valor Real 2019]]</f>
        <v>18655.34</v>
      </c>
    </row>
    <row r="4222" spans="2:8" x14ac:dyDescent="0.25">
      <c r="B4222" s="33" t="s">
        <v>31</v>
      </c>
      <c r="C4222" s="36" t="str">
        <f ca="1">VLOOKUP(Tabla1[[#This Row],[Cuenta]],TABLAS!$C:$D,2,0)</f>
        <v>PERSONAL</v>
      </c>
      <c r="D4222" s="33" t="s">
        <v>43</v>
      </c>
      <c r="E4222" s="39" t="str">
        <f ca="1">VLOOKUP(RANDBETWEEN(1,65),TABLAS!$B$4:$D$68,2,0)</f>
        <v>Indemnizacion Despido Arbitrario</v>
      </c>
      <c r="F4222" s="41">
        <f t="shared" ca="1" si="65"/>
        <v>23014</v>
      </c>
      <c r="G4222" s="41">
        <f ca="1">RANDBETWEEN(70,130)/100*Tabla1[[#This Row],[Valor Meta 2019]]</f>
        <v>18641.34</v>
      </c>
      <c r="H4222" s="40">
        <f ca="1">RANDBETWEEN(70,120)/100*Tabla1[[#This Row],[Valor Real 2019]]</f>
        <v>15285.898799999999</v>
      </c>
    </row>
    <row r="4223" spans="2:8" x14ac:dyDescent="0.25">
      <c r="B4223" s="33" t="s">
        <v>31</v>
      </c>
      <c r="C4223" s="36" t="str">
        <f ca="1">VLOOKUP(Tabla1[[#This Row],[Cuenta]],TABLAS!$C:$D,2,0)</f>
        <v>SERVICIOS DE TERCEROS</v>
      </c>
      <c r="D4223" s="33" t="s">
        <v>43</v>
      </c>
      <c r="E4223" s="39" t="str">
        <f ca="1">VLOOKUP(RANDBETWEEN(1,65),TABLAS!$B$4:$D$68,2,0)</f>
        <v>Reparaciones Vehiculos</v>
      </c>
      <c r="F4223" s="41">
        <f t="shared" ca="1" si="65"/>
        <v>17168</v>
      </c>
      <c r="G4223" s="41">
        <f ca="1">RANDBETWEEN(70,130)/100*Tabla1[[#This Row],[Valor Meta 2019]]</f>
        <v>21116.639999999999</v>
      </c>
      <c r="H4223" s="40">
        <f ca="1">RANDBETWEEN(70,120)/100*Tabla1[[#This Row],[Valor Real 2019]]</f>
        <v>20905.473599999998</v>
      </c>
    </row>
    <row r="4224" spans="2:8" x14ac:dyDescent="0.25">
      <c r="B4224" s="33" t="s">
        <v>31</v>
      </c>
      <c r="C4224" s="36" t="str">
        <f ca="1">VLOOKUP(Tabla1[[#This Row],[Cuenta]],TABLAS!$C:$D,2,0)</f>
        <v>DEPRECIACIÓN, MAQ Y EQUIPOS</v>
      </c>
      <c r="D4224" s="33" t="s">
        <v>38</v>
      </c>
      <c r="E4224" s="39" t="str">
        <f ca="1">VLOOKUP(RANDBETWEEN(1,65),TABLAS!$B$4:$D$68,2,0)</f>
        <v>Deprec.Equipo de transporte leasing</v>
      </c>
      <c r="F4224" s="41">
        <f t="shared" ca="1" si="65"/>
        <v>23687</v>
      </c>
      <c r="G4224" s="41">
        <f ca="1">RANDBETWEEN(70,130)/100*Tabla1[[#This Row],[Valor Meta 2019]]</f>
        <v>28898.14</v>
      </c>
      <c r="H4224" s="40">
        <f ca="1">RANDBETWEEN(70,120)/100*Tabla1[[#This Row],[Valor Real 2019]]</f>
        <v>28609.158599999999</v>
      </c>
    </row>
    <row r="4225" spans="2:8" x14ac:dyDescent="0.25">
      <c r="B4225" s="33" t="s">
        <v>31</v>
      </c>
      <c r="C4225" s="36" t="str">
        <f ca="1">VLOOKUP(Tabla1[[#This Row],[Cuenta]],TABLAS!$C:$D,2,0)</f>
        <v>DEPRECIACIÓN, MAQ Y EQUIPOS</v>
      </c>
      <c r="D4225" s="33" t="s">
        <v>38</v>
      </c>
      <c r="E4225" s="39" t="str">
        <f ca="1">VLOOKUP(RANDBETWEEN(1,65),TABLAS!$B$4:$D$68,2,0)</f>
        <v>Perdida medicion activos-MercaderÝa Difer.inventar</v>
      </c>
      <c r="F4225" s="41">
        <f t="shared" ca="1" si="65"/>
        <v>25184</v>
      </c>
      <c r="G4225" s="41">
        <f ca="1">RANDBETWEEN(70,130)/100*Tabla1[[#This Row],[Valor Meta 2019]]</f>
        <v>19643.52</v>
      </c>
      <c r="H4225" s="40">
        <f ca="1">RANDBETWEEN(70,120)/100*Tabla1[[#This Row],[Valor Real 2019]]</f>
        <v>19447.084800000001</v>
      </c>
    </row>
    <row r="4226" spans="2:8" x14ac:dyDescent="0.25">
      <c r="B4226" s="33" t="s">
        <v>31</v>
      </c>
      <c r="C4226" s="36" t="str">
        <f ca="1">VLOOKUP(Tabla1[[#This Row],[Cuenta]],TABLAS!$C:$D,2,0)</f>
        <v>GESTIÓN</v>
      </c>
      <c r="D4226" s="33" t="s">
        <v>38</v>
      </c>
      <c r="E4226" s="39" t="str">
        <f ca="1">VLOOKUP(RANDBETWEEN(1,65),TABLAS!$B$4:$D$68,2,0)</f>
        <v>Otros-Gastos Reparables</v>
      </c>
      <c r="F4226" s="41">
        <f t="shared" ca="1" si="65"/>
        <v>28431</v>
      </c>
      <c r="G4226" s="41">
        <f ca="1">RANDBETWEEN(70,130)/100*Tabla1[[#This Row],[Valor Meta 2019]]</f>
        <v>29852.550000000003</v>
      </c>
      <c r="H4226" s="40">
        <f ca="1">RANDBETWEEN(70,120)/100*Tabla1[[#This Row],[Valor Real 2019]]</f>
        <v>27464.346000000005</v>
      </c>
    </row>
    <row r="4227" spans="2:8" x14ac:dyDescent="0.25">
      <c r="B4227" s="33" t="s">
        <v>31</v>
      </c>
      <c r="C4227" s="36" t="str">
        <f ca="1">VLOOKUP(Tabla1[[#This Row],[Cuenta]],TABLAS!$C:$D,2,0)</f>
        <v>PERSONAL</v>
      </c>
      <c r="D4227" s="33" t="s">
        <v>38</v>
      </c>
      <c r="E4227" s="39" t="str">
        <f ca="1">VLOOKUP(RANDBETWEEN(1,65),TABLAS!$B$4:$D$68,2,0)</f>
        <v>Sueldos</v>
      </c>
      <c r="F4227" s="41">
        <f t="shared" ca="1" si="65"/>
        <v>11821</v>
      </c>
      <c r="G4227" s="41">
        <f ca="1">RANDBETWEEN(70,130)/100*Tabla1[[#This Row],[Valor Meta 2019]]</f>
        <v>13357.73</v>
      </c>
      <c r="H4227" s="40">
        <f ca="1">RANDBETWEEN(70,120)/100*Tabla1[[#This Row],[Valor Real 2019]]</f>
        <v>13491.3073</v>
      </c>
    </row>
    <row r="4228" spans="2:8" x14ac:dyDescent="0.25">
      <c r="B4228" s="33" t="s">
        <v>31</v>
      </c>
      <c r="C4228" s="36" t="str">
        <f ca="1">VLOOKUP(Tabla1[[#This Row],[Cuenta]],TABLAS!$C:$D,2,0)</f>
        <v>PERSONAL</v>
      </c>
      <c r="D4228" s="33" t="s">
        <v>38</v>
      </c>
      <c r="E4228" s="39" t="str">
        <f ca="1">VLOOKUP(RANDBETWEEN(1,65),TABLAS!$B$4:$D$68,2,0)</f>
        <v>Tickets de alimentos</v>
      </c>
      <c r="F4228" s="41">
        <f t="shared" ca="1" si="65"/>
        <v>19950</v>
      </c>
      <c r="G4228" s="41">
        <f ca="1">RANDBETWEEN(70,130)/100*Tabla1[[#This Row],[Valor Meta 2019]]</f>
        <v>18553.5</v>
      </c>
      <c r="H4228" s="40">
        <f ca="1">RANDBETWEEN(70,120)/100*Tabla1[[#This Row],[Valor Real 2019]]</f>
        <v>13358.519999999999</v>
      </c>
    </row>
    <row r="4229" spans="2:8" x14ac:dyDescent="0.25">
      <c r="B4229" s="33" t="s">
        <v>31</v>
      </c>
      <c r="C4229" s="36" t="str">
        <f ca="1">VLOOKUP(Tabla1[[#This Row],[Cuenta]],TABLAS!$C:$D,2,0)</f>
        <v>SERVICIOS DE TERCEROS</v>
      </c>
      <c r="D4229" s="33" t="s">
        <v>38</v>
      </c>
      <c r="E4229" s="39" t="str">
        <f ca="1">VLOOKUP(RANDBETWEEN(1,65),TABLAS!$B$4:$D$68,2,0)</f>
        <v>Gtos.reclamos de clientes</v>
      </c>
      <c r="F4229" s="41">
        <f t="shared" ca="1" si="65"/>
        <v>16756</v>
      </c>
      <c r="G4229" s="41">
        <f ca="1">RANDBETWEEN(70,130)/100*Tabla1[[#This Row],[Valor Meta 2019]]</f>
        <v>21782.799999999999</v>
      </c>
      <c r="H4229" s="40">
        <f ca="1">RANDBETWEEN(70,120)/100*Tabla1[[#This Row],[Valor Real 2019]]</f>
        <v>19822.348000000002</v>
      </c>
    </row>
    <row r="4230" spans="2:8" x14ac:dyDescent="0.25">
      <c r="B4230" s="33" t="s">
        <v>31</v>
      </c>
      <c r="C4230" s="36" t="str">
        <f ca="1">VLOOKUP(Tabla1[[#This Row],[Cuenta]],TABLAS!$C:$D,2,0)</f>
        <v>PERSONAL</v>
      </c>
      <c r="D4230" s="33" t="s">
        <v>39</v>
      </c>
      <c r="E4230" s="39" t="str">
        <f ca="1">VLOOKUP(RANDBETWEEN(1,65),TABLAS!$B$4:$D$68,2,0)</f>
        <v>Gratificaciones Extraordinarias Empleados</v>
      </c>
      <c r="F4230" s="41">
        <f t="shared" ref="F4230:F4293" ca="1" si="66">RANDBETWEEN(8000,30000)</f>
        <v>11881</v>
      </c>
      <c r="G4230" s="41">
        <f ca="1">RANDBETWEEN(70,130)/100*Tabla1[[#This Row],[Valor Meta 2019]]</f>
        <v>14851.25</v>
      </c>
      <c r="H4230" s="40">
        <f ca="1">RANDBETWEEN(70,120)/100*Tabla1[[#This Row],[Valor Real 2019]]</f>
        <v>17672.987499999999</v>
      </c>
    </row>
    <row r="4231" spans="2:8" x14ac:dyDescent="0.25">
      <c r="B4231" s="33" t="s">
        <v>31</v>
      </c>
      <c r="C4231" s="36" t="str">
        <f ca="1">VLOOKUP(Tabla1[[#This Row],[Cuenta]],TABLAS!$C:$D,2,0)</f>
        <v>GESTIÓN</v>
      </c>
      <c r="D4231" s="33" t="s">
        <v>39</v>
      </c>
      <c r="E4231" s="39" t="str">
        <f ca="1">VLOOKUP(RANDBETWEEN(1,65),TABLAS!$B$4:$D$68,2,0)</f>
        <v>Sanciones Administra</v>
      </c>
      <c r="F4231" s="41">
        <f t="shared" ca="1" si="66"/>
        <v>10801</v>
      </c>
      <c r="G4231" s="41">
        <f ca="1">RANDBETWEEN(70,130)/100*Tabla1[[#This Row],[Valor Meta 2019]]</f>
        <v>7668.71</v>
      </c>
      <c r="H4231" s="40">
        <f ca="1">RANDBETWEEN(70,120)/100*Tabla1[[#This Row],[Valor Real 2019]]</f>
        <v>8052.1455000000005</v>
      </c>
    </row>
    <row r="4232" spans="2:8" x14ac:dyDescent="0.25">
      <c r="B4232" s="33" t="s">
        <v>31</v>
      </c>
      <c r="C4232" s="36" t="str">
        <f ca="1">VLOOKUP(Tabla1[[#This Row],[Cuenta]],TABLAS!$C:$D,2,0)</f>
        <v>SERVICIOS DE TERCEROS</v>
      </c>
      <c r="D4232" s="33" t="s">
        <v>39</v>
      </c>
      <c r="E4232" s="39" t="str">
        <f ca="1">VLOOKUP(RANDBETWEEN(1,65),TABLAS!$B$4:$D$68,2,0)</f>
        <v>Energia Electrica</v>
      </c>
      <c r="F4232" s="41">
        <f t="shared" ca="1" si="66"/>
        <v>27685</v>
      </c>
      <c r="G4232" s="41">
        <f ca="1">RANDBETWEEN(70,130)/100*Tabla1[[#This Row],[Valor Meta 2019]]</f>
        <v>26300.75</v>
      </c>
      <c r="H4232" s="40">
        <f ca="1">RANDBETWEEN(70,120)/100*Tabla1[[#This Row],[Valor Real 2019]]</f>
        <v>18673.532499999998</v>
      </c>
    </row>
    <row r="4233" spans="2:8" x14ac:dyDescent="0.25">
      <c r="B4233" s="33" t="s">
        <v>31</v>
      </c>
      <c r="C4233" s="36" t="str">
        <f ca="1">VLOOKUP(Tabla1[[#This Row],[Cuenta]],TABLAS!$C:$D,2,0)</f>
        <v>SERVICIOS DE TERCEROS</v>
      </c>
      <c r="D4233" s="33" t="s">
        <v>39</v>
      </c>
      <c r="E4233" s="39" t="str">
        <f ca="1">VLOOKUP(RANDBETWEEN(1,65),TABLAS!$B$4:$D$68,2,0)</f>
        <v>Flete Local</v>
      </c>
      <c r="F4233" s="41">
        <f t="shared" ca="1" si="66"/>
        <v>26543</v>
      </c>
      <c r="G4233" s="41">
        <f ca="1">RANDBETWEEN(70,130)/100*Tabla1[[#This Row],[Valor Meta 2019]]</f>
        <v>31320.739999999998</v>
      </c>
      <c r="H4233" s="40">
        <f ca="1">RANDBETWEEN(70,120)/100*Tabla1[[#This Row],[Valor Real 2019]]</f>
        <v>36018.850999999995</v>
      </c>
    </row>
    <row r="4234" spans="2:8" x14ac:dyDescent="0.25">
      <c r="B4234" s="33" t="s">
        <v>31</v>
      </c>
      <c r="C4234" s="36" t="str">
        <f ca="1">VLOOKUP(Tabla1[[#This Row],[Cuenta]],TABLAS!$C:$D,2,0)</f>
        <v>SERVICIOS DE TERCEROS</v>
      </c>
      <c r="D4234" s="33" t="s">
        <v>39</v>
      </c>
      <c r="E4234" s="39" t="str">
        <f ca="1">VLOOKUP(RANDBETWEEN(1,65),TABLAS!$B$4:$D$68,2,0)</f>
        <v>Servicio de personal (service)</v>
      </c>
      <c r="F4234" s="41">
        <f t="shared" ca="1" si="66"/>
        <v>25413</v>
      </c>
      <c r="G4234" s="41">
        <f ca="1">RANDBETWEEN(70,130)/100*Tabla1[[#This Row],[Valor Meta 2019]]</f>
        <v>29987.34</v>
      </c>
      <c r="H4234" s="40">
        <f ca="1">RANDBETWEEN(70,120)/100*Tabla1[[#This Row],[Valor Real 2019]]</f>
        <v>33585.820800000001</v>
      </c>
    </row>
    <row r="4235" spans="2:8" x14ac:dyDescent="0.25">
      <c r="B4235" s="33" t="s">
        <v>31</v>
      </c>
      <c r="C4235" s="36" t="str">
        <f ca="1">VLOOKUP(Tabla1[[#This Row],[Cuenta]],TABLAS!$C:$D,2,0)</f>
        <v>PERSONAL</v>
      </c>
      <c r="D4235" s="33" t="s">
        <v>39</v>
      </c>
      <c r="E4235" s="39" t="str">
        <f ca="1">VLOOKUP(RANDBETWEEN(1,65),TABLAS!$B$4:$D$68,2,0)</f>
        <v>Vacaciones</v>
      </c>
      <c r="F4235" s="41">
        <f t="shared" ca="1" si="66"/>
        <v>27100</v>
      </c>
      <c r="G4235" s="41">
        <f ca="1">RANDBETWEEN(70,130)/100*Tabla1[[#This Row],[Valor Meta 2019]]</f>
        <v>19512</v>
      </c>
      <c r="H4235" s="40">
        <f ca="1">RANDBETWEEN(70,120)/100*Tabla1[[#This Row],[Valor Real 2019]]</f>
        <v>16585.2</v>
      </c>
    </row>
    <row r="4236" spans="2:8" x14ac:dyDescent="0.25">
      <c r="B4236" s="33" t="s">
        <v>31</v>
      </c>
      <c r="C4236" s="36" t="str">
        <f ca="1">VLOOKUP(Tabla1[[#This Row],[Cuenta]],TABLAS!$C:$D,2,0)</f>
        <v>PERSONAL</v>
      </c>
      <c r="D4236" s="33" t="s">
        <v>39</v>
      </c>
      <c r="E4236" s="39" t="str">
        <f ca="1">VLOOKUP(RANDBETWEEN(1,65),TABLAS!$B$4:$D$68,2,0)</f>
        <v>Seguro de vida</v>
      </c>
      <c r="F4236" s="41">
        <f t="shared" ca="1" si="66"/>
        <v>18518</v>
      </c>
      <c r="G4236" s="41">
        <f ca="1">RANDBETWEEN(70,130)/100*Tabla1[[#This Row],[Valor Meta 2019]]</f>
        <v>16110.66</v>
      </c>
      <c r="H4236" s="40">
        <f ca="1">RANDBETWEEN(70,120)/100*Tabla1[[#This Row],[Valor Real 2019]]</f>
        <v>16271.766600000001</v>
      </c>
    </row>
    <row r="4237" spans="2:8" x14ac:dyDescent="0.25">
      <c r="B4237" s="33" t="s">
        <v>31</v>
      </c>
      <c r="C4237" s="36" t="str">
        <f ca="1">VLOOKUP(Tabla1[[#This Row],[Cuenta]],TABLAS!$C:$D,2,0)</f>
        <v>DEPRECIACIÓN, MAQ Y EQUIPOS</v>
      </c>
      <c r="D4237" s="33" t="s">
        <v>39</v>
      </c>
      <c r="E4237" s="39" t="str">
        <f ca="1">VLOOKUP(RANDBETWEEN(1,65),TABLAS!$B$4:$D$68,2,0)</f>
        <v>Deprc.Muebles y enseres leasing</v>
      </c>
      <c r="F4237" s="41">
        <f t="shared" ca="1" si="66"/>
        <v>13977</v>
      </c>
      <c r="G4237" s="41">
        <f ca="1">RANDBETWEEN(70,130)/100*Tabla1[[#This Row],[Valor Meta 2019]]</f>
        <v>9923.67</v>
      </c>
      <c r="H4237" s="40">
        <f ca="1">RANDBETWEEN(70,120)/100*Tabla1[[#This Row],[Valor Real 2019]]</f>
        <v>8038.172700000001</v>
      </c>
    </row>
    <row r="4238" spans="2:8" x14ac:dyDescent="0.25">
      <c r="B4238" s="33" t="s">
        <v>31</v>
      </c>
      <c r="C4238" s="36" t="str">
        <f ca="1">VLOOKUP(Tabla1[[#This Row],[Cuenta]],TABLAS!$C:$D,2,0)</f>
        <v>PERSONAL</v>
      </c>
      <c r="D4238" s="33" t="s">
        <v>39</v>
      </c>
      <c r="E4238" s="39" t="str">
        <f ca="1">VLOOKUP(RANDBETWEEN(1,65),TABLAS!$B$4:$D$68,2,0)</f>
        <v>Gratif. Ordinarias Empleados</v>
      </c>
      <c r="F4238" s="41">
        <f t="shared" ca="1" si="66"/>
        <v>24415</v>
      </c>
      <c r="G4238" s="41">
        <f ca="1">RANDBETWEEN(70,130)/100*Tabla1[[#This Row],[Valor Meta 2019]]</f>
        <v>17090.5</v>
      </c>
      <c r="H4238" s="40">
        <f ca="1">RANDBETWEEN(70,120)/100*Tabla1[[#This Row],[Valor Real 2019]]</f>
        <v>14868.735000000001</v>
      </c>
    </row>
    <row r="4239" spans="2:8" x14ac:dyDescent="0.25">
      <c r="B4239" s="33" t="s">
        <v>31</v>
      </c>
      <c r="C4239" s="36" t="str">
        <f ca="1">VLOOKUP(Tabla1[[#This Row],[Cuenta]],TABLAS!$C:$D,2,0)</f>
        <v>SERVICIOS DE TERCEROS</v>
      </c>
      <c r="D4239" s="33" t="s">
        <v>39</v>
      </c>
      <c r="E4239" s="39" t="str">
        <f ca="1">VLOOKUP(RANDBETWEEN(1,65),TABLAS!$B$4:$D$68,2,0)</f>
        <v>Gastos por almacenaje y/o embalaje</v>
      </c>
      <c r="F4239" s="41">
        <f t="shared" ca="1" si="66"/>
        <v>9374</v>
      </c>
      <c r="G4239" s="41">
        <f ca="1">RANDBETWEEN(70,130)/100*Tabla1[[#This Row],[Valor Meta 2019]]</f>
        <v>7217.9800000000005</v>
      </c>
      <c r="H4239" s="40">
        <f ca="1">RANDBETWEEN(70,120)/100*Tabla1[[#This Row],[Valor Real 2019]]</f>
        <v>5269.1253999999999</v>
      </c>
    </row>
    <row r="4240" spans="2:8" x14ac:dyDescent="0.25">
      <c r="B4240" s="33" t="s">
        <v>31</v>
      </c>
      <c r="C4240" s="36" t="str">
        <f ca="1">VLOOKUP(Tabla1[[#This Row],[Cuenta]],TABLAS!$C:$D,2,0)</f>
        <v>PERSONAL</v>
      </c>
      <c r="D4240" s="33" t="s">
        <v>39</v>
      </c>
      <c r="E4240" s="39" t="str">
        <f ca="1">VLOOKUP(RANDBETWEEN(1,65),TABLAS!$B$4:$D$68,2,0)</f>
        <v>Incentivo por cese</v>
      </c>
      <c r="F4240" s="41">
        <f t="shared" ca="1" si="66"/>
        <v>22777</v>
      </c>
      <c r="G4240" s="41">
        <f ca="1">RANDBETWEEN(70,130)/100*Tabla1[[#This Row],[Valor Meta 2019]]</f>
        <v>21182.61</v>
      </c>
      <c r="H4240" s="40">
        <f ca="1">RANDBETWEEN(70,120)/100*Tabla1[[#This Row],[Valor Real 2019]]</f>
        <v>18428.870699999999</v>
      </c>
    </row>
    <row r="4241" spans="2:8" x14ac:dyDescent="0.25">
      <c r="B4241" s="33" t="s">
        <v>31</v>
      </c>
      <c r="C4241" s="36" t="str">
        <f ca="1">VLOOKUP(Tabla1[[#This Row],[Cuenta]],TABLAS!$C:$D,2,0)</f>
        <v>DEPRECIACIÓN, MAQ Y EQUIPOS</v>
      </c>
      <c r="D4241" s="33" t="s">
        <v>39</v>
      </c>
      <c r="E4241" s="39" t="str">
        <f ca="1">VLOOKUP(RANDBETWEEN(1,65),TABLAS!$B$4:$D$68,2,0)</f>
        <v>Deprec.Equipo de transporte Costo</v>
      </c>
      <c r="F4241" s="41">
        <f t="shared" ca="1" si="66"/>
        <v>28264</v>
      </c>
      <c r="G4241" s="41">
        <f ca="1">RANDBETWEEN(70,130)/100*Tabla1[[#This Row],[Valor Meta 2019]]</f>
        <v>25720.240000000002</v>
      </c>
      <c r="H4241" s="40">
        <f ca="1">RANDBETWEEN(70,120)/100*Tabla1[[#This Row],[Valor Real 2019]]</f>
        <v>18518.572800000002</v>
      </c>
    </row>
    <row r="4242" spans="2:8" x14ac:dyDescent="0.25">
      <c r="B4242" s="33" t="s">
        <v>31</v>
      </c>
      <c r="C4242" s="36" t="str">
        <f ca="1">VLOOKUP(Tabla1[[#This Row],[Cuenta]],TABLAS!$C:$D,2,0)</f>
        <v>DEPRECIACIÓN, MAQ Y EQUIPOS</v>
      </c>
      <c r="D4242" s="33" t="s">
        <v>39</v>
      </c>
      <c r="E4242" s="39" t="str">
        <f ca="1">VLOOKUP(RANDBETWEEN(1,65),TABLAS!$B$4:$D$68,2,0)</f>
        <v>Deprec.Maquinarias leasing</v>
      </c>
      <c r="F4242" s="41">
        <f t="shared" ca="1" si="66"/>
        <v>13462</v>
      </c>
      <c r="G4242" s="41">
        <f ca="1">RANDBETWEEN(70,130)/100*Tabla1[[#This Row],[Valor Meta 2019]]</f>
        <v>16154.4</v>
      </c>
      <c r="H4242" s="40">
        <f ca="1">RANDBETWEEN(70,120)/100*Tabla1[[#This Row],[Valor Real 2019]]</f>
        <v>11631.168</v>
      </c>
    </row>
    <row r="4243" spans="2:8" x14ac:dyDescent="0.25">
      <c r="B4243" s="33" t="s">
        <v>31</v>
      </c>
      <c r="C4243" s="36" t="str">
        <f ca="1">VLOOKUP(Tabla1[[#This Row],[Cuenta]],TABLAS!$C:$D,2,0)</f>
        <v>DEPRECIACIÓN, MAQ Y EQUIPOS</v>
      </c>
      <c r="D4243" s="33" t="s">
        <v>39</v>
      </c>
      <c r="E4243" s="39" t="str">
        <f ca="1">VLOOKUP(RANDBETWEEN(1,65),TABLAS!$B$4:$D$68,2,0)</f>
        <v>Amortiz.Software Costo</v>
      </c>
      <c r="F4243" s="41">
        <f t="shared" ca="1" si="66"/>
        <v>28899</v>
      </c>
      <c r="G4243" s="41">
        <f ca="1">RANDBETWEEN(70,130)/100*Tabla1[[#This Row],[Valor Meta 2019]]</f>
        <v>30632.940000000002</v>
      </c>
      <c r="H4243" s="40">
        <f ca="1">RANDBETWEEN(70,120)/100*Tabla1[[#This Row],[Valor Real 2019]]</f>
        <v>27569.646000000004</v>
      </c>
    </row>
    <row r="4244" spans="2:8" x14ac:dyDescent="0.25">
      <c r="B4244" s="33" t="s">
        <v>31</v>
      </c>
      <c r="C4244" s="36" t="str">
        <f ca="1">VLOOKUP(Tabla1[[#This Row],[Cuenta]],TABLAS!$C:$D,2,0)</f>
        <v>SERVICIOS DE TERCEROS</v>
      </c>
      <c r="D4244" s="33" t="s">
        <v>40</v>
      </c>
      <c r="E4244" s="39" t="str">
        <f ca="1">VLOOKUP(RANDBETWEEN(1,65),TABLAS!$B$4:$D$68,2,0)</f>
        <v>Servicio de personal (service)</v>
      </c>
      <c r="F4244" s="41">
        <f t="shared" ca="1" si="66"/>
        <v>27288</v>
      </c>
      <c r="G4244" s="41">
        <f ca="1">RANDBETWEEN(70,130)/100*Tabla1[[#This Row],[Valor Meta 2019]]</f>
        <v>21557.52</v>
      </c>
      <c r="H4244" s="40">
        <f ca="1">RANDBETWEEN(70,120)/100*Tabla1[[#This Row],[Valor Real 2019]]</f>
        <v>17030.4408</v>
      </c>
    </row>
    <row r="4245" spans="2:8" x14ac:dyDescent="0.25">
      <c r="B4245" s="33" t="s">
        <v>31</v>
      </c>
      <c r="C4245" s="36" t="str">
        <f ca="1">VLOOKUP(Tabla1[[#This Row],[Cuenta]],TABLAS!$C:$D,2,0)</f>
        <v>DEPRECIACIÓN, MAQ Y EQUIPOS</v>
      </c>
      <c r="D4245" s="33" t="s">
        <v>40</v>
      </c>
      <c r="E4245" s="39" t="str">
        <f ca="1">VLOOKUP(RANDBETWEEN(1,65),TABLAS!$B$4:$D$68,2,0)</f>
        <v>Depre.Equipos diversos leasing</v>
      </c>
      <c r="F4245" s="41">
        <f t="shared" ca="1" si="66"/>
        <v>11074</v>
      </c>
      <c r="G4245" s="41">
        <f ca="1">RANDBETWEEN(70,130)/100*Tabla1[[#This Row],[Valor Meta 2019]]</f>
        <v>13510.279999999999</v>
      </c>
      <c r="H4245" s="40">
        <f ca="1">RANDBETWEEN(70,120)/100*Tabla1[[#This Row],[Valor Real 2019]]</f>
        <v>15807.027599999998</v>
      </c>
    </row>
    <row r="4246" spans="2:8" x14ac:dyDescent="0.25">
      <c r="B4246" s="33" t="s">
        <v>31</v>
      </c>
      <c r="C4246" s="36" t="str">
        <f ca="1">VLOOKUP(Tabla1[[#This Row],[Cuenta]],TABLAS!$C:$D,2,0)</f>
        <v>PERSONAL</v>
      </c>
      <c r="D4246" s="33" t="s">
        <v>40</v>
      </c>
      <c r="E4246" s="39" t="str">
        <f ca="1">VLOOKUP(RANDBETWEEN(1,65),TABLAS!$B$4:$D$68,2,0)</f>
        <v>Atenciones y obsequios al personal</v>
      </c>
      <c r="F4246" s="41">
        <f t="shared" ca="1" si="66"/>
        <v>18934</v>
      </c>
      <c r="G4246" s="41">
        <f ca="1">RANDBETWEEN(70,130)/100*Tabla1[[#This Row],[Valor Meta 2019]]</f>
        <v>19691.36</v>
      </c>
      <c r="H4246" s="40">
        <f ca="1">RANDBETWEEN(70,120)/100*Tabla1[[#This Row],[Valor Real 2019]]</f>
        <v>16540.742399999999</v>
      </c>
    </row>
    <row r="4247" spans="2:8" x14ac:dyDescent="0.25">
      <c r="B4247" s="33" t="s">
        <v>31</v>
      </c>
      <c r="C4247" s="36" t="str">
        <f ca="1">VLOOKUP(Tabla1[[#This Row],[Cuenta]],TABLAS!$C:$D,2,0)</f>
        <v>PERSONAL</v>
      </c>
      <c r="D4247" s="33" t="s">
        <v>40</v>
      </c>
      <c r="E4247" s="39" t="str">
        <f ca="1">VLOOKUP(RANDBETWEEN(1,65),TABLAS!$B$4:$D$68,2,0)</f>
        <v>SCTR-Seg complemntario trabajo de riesgo</v>
      </c>
      <c r="F4247" s="41">
        <f t="shared" ca="1" si="66"/>
        <v>26694</v>
      </c>
      <c r="G4247" s="41">
        <f ca="1">RANDBETWEEN(70,130)/100*Tabla1[[#This Row],[Valor Meta 2019]]</f>
        <v>24825.420000000002</v>
      </c>
      <c r="H4247" s="40">
        <f ca="1">RANDBETWEEN(70,120)/100*Tabla1[[#This Row],[Valor Real 2019]]</f>
        <v>23832.403200000001</v>
      </c>
    </row>
    <row r="4248" spans="2:8" x14ac:dyDescent="0.25">
      <c r="B4248" s="33" t="s">
        <v>31</v>
      </c>
      <c r="C4248" s="36" t="str">
        <f ca="1">VLOOKUP(Tabla1[[#This Row],[Cuenta]],TABLAS!$C:$D,2,0)</f>
        <v>SERVICIOS DE TERCEROS</v>
      </c>
      <c r="D4248" s="33" t="s">
        <v>40</v>
      </c>
      <c r="E4248" s="39" t="str">
        <f ca="1">VLOOKUP(RANDBETWEEN(1,65),TABLAS!$B$4:$D$68,2,0)</f>
        <v>Gtos.reclamos de clientes</v>
      </c>
      <c r="F4248" s="41">
        <f t="shared" ca="1" si="66"/>
        <v>22664</v>
      </c>
      <c r="G4248" s="41">
        <f ca="1">RANDBETWEEN(70,130)/100*Tabla1[[#This Row],[Valor Meta 2019]]</f>
        <v>26063.599999999999</v>
      </c>
      <c r="H4248" s="40">
        <f ca="1">RANDBETWEEN(70,120)/100*Tabla1[[#This Row],[Valor Real 2019]]</f>
        <v>29973.139999999996</v>
      </c>
    </row>
    <row r="4249" spans="2:8" x14ac:dyDescent="0.25">
      <c r="B4249" s="33" t="s">
        <v>31</v>
      </c>
      <c r="C4249" s="36" t="str">
        <f ca="1">VLOOKUP(Tabla1[[#This Row],[Cuenta]],TABLAS!$C:$D,2,0)</f>
        <v>GESTIÓN</v>
      </c>
      <c r="D4249" s="33" t="s">
        <v>40</v>
      </c>
      <c r="E4249" s="39" t="str">
        <f ca="1">VLOOKUP(RANDBETWEEN(1,65),TABLAS!$B$4:$D$68,2,0)</f>
        <v>Arbitrios municipales</v>
      </c>
      <c r="F4249" s="41">
        <f t="shared" ca="1" si="66"/>
        <v>23035</v>
      </c>
      <c r="G4249" s="41">
        <f ca="1">RANDBETWEEN(70,130)/100*Tabla1[[#This Row],[Valor Meta 2019]]</f>
        <v>27411.649999999998</v>
      </c>
      <c r="H4249" s="40">
        <f ca="1">RANDBETWEEN(70,120)/100*Tabla1[[#This Row],[Valor Real 2019]]</f>
        <v>25766.950999999997</v>
      </c>
    </row>
    <row r="4250" spans="2:8" x14ac:dyDescent="0.25">
      <c r="B4250" s="33" t="s">
        <v>31</v>
      </c>
      <c r="C4250" s="36" t="str">
        <f ca="1">VLOOKUP(Tabla1[[#This Row],[Cuenta]],TABLAS!$C:$D,2,0)</f>
        <v>PERSONAL</v>
      </c>
      <c r="D4250" s="33" t="s">
        <v>40</v>
      </c>
      <c r="E4250" s="39" t="str">
        <f ca="1">VLOOKUP(RANDBETWEEN(1,65),TABLAS!$B$4:$D$68,2,0)</f>
        <v>ESSALUD-RÚgimen de prestaciones de salud</v>
      </c>
      <c r="F4250" s="41">
        <f t="shared" ca="1" si="66"/>
        <v>20254</v>
      </c>
      <c r="G4250" s="41">
        <f ca="1">RANDBETWEEN(70,130)/100*Tabla1[[#This Row],[Valor Meta 2019]]</f>
        <v>16810.82</v>
      </c>
      <c r="H4250" s="40">
        <f ca="1">RANDBETWEEN(70,120)/100*Tabla1[[#This Row],[Valor Real 2019]]</f>
        <v>11767.573999999999</v>
      </c>
    </row>
    <row r="4251" spans="2:8" x14ac:dyDescent="0.25">
      <c r="B4251" s="33" t="s">
        <v>31</v>
      </c>
      <c r="C4251" s="36" t="str">
        <f ca="1">VLOOKUP(Tabla1[[#This Row],[Cuenta]],TABLAS!$C:$D,2,0)</f>
        <v>PERSONAL</v>
      </c>
      <c r="D4251" s="33" t="s">
        <v>40</v>
      </c>
      <c r="E4251" s="39" t="str">
        <f ca="1">VLOOKUP(RANDBETWEEN(1,65),TABLAS!$B$4:$D$68,2,0)</f>
        <v>Indemnizacion Despido Arbitrario</v>
      </c>
      <c r="F4251" s="41">
        <f t="shared" ca="1" si="66"/>
        <v>16594</v>
      </c>
      <c r="G4251" s="41">
        <f ca="1">RANDBETWEEN(70,130)/100*Tabla1[[#This Row],[Valor Meta 2019]]</f>
        <v>14104.9</v>
      </c>
      <c r="H4251" s="40">
        <f ca="1">RANDBETWEEN(70,120)/100*Tabla1[[#This Row],[Valor Real 2019]]</f>
        <v>12412.312</v>
      </c>
    </row>
    <row r="4252" spans="2:8" x14ac:dyDescent="0.25">
      <c r="B4252" s="33" t="s">
        <v>31</v>
      </c>
      <c r="C4252" s="36" t="str">
        <f ca="1">VLOOKUP(Tabla1[[#This Row],[Cuenta]],TABLAS!$C:$D,2,0)</f>
        <v>DEPRECIACIÓN, MAQ Y EQUIPOS</v>
      </c>
      <c r="D4252" s="33" t="s">
        <v>41</v>
      </c>
      <c r="E4252" s="39" t="str">
        <f ca="1">VLOOKUP(RANDBETWEEN(1,65),TABLAS!$B$4:$D$68,2,0)</f>
        <v>Deprec.Maquinarias leasing</v>
      </c>
      <c r="F4252" s="41">
        <f t="shared" ca="1" si="66"/>
        <v>13823</v>
      </c>
      <c r="G4252" s="41">
        <f ca="1">RANDBETWEEN(70,130)/100*Tabla1[[#This Row],[Valor Meta 2019]]</f>
        <v>15896.449999999999</v>
      </c>
      <c r="H4252" s="40">
        <f ca="1">RANDBETWEEN(70,120)/100*Tabla1[[#This Row],[Valor Real 2019]]</f>
        <v>16691.272499999999</v>
      </c>
    </row>
    <row r="4253" spans="2:8" x14ac:dyDescent="0.25">
      <c r="B4253" s="33" t="s">
        <v>31</v>
      </c>
      <c r="C4253" s="36" t="str">
        <f ca="1">VLOOKUP(Tabla1[[#This Row],[Cuenta]],TABLAS!$C:$D,2,0)</f>
        <v>SERVICIOS DE TERCEROS</v>
      </c>
      <c r="D4253" s="33" t="s">
        <v>41</v>
      </c>
      <c r="E4253" s="39" t="str">
        <f ca="1">VLOOKUP(RANDBETWEEN(1,65),TABLAS!$B$4:$D$68,2,0)</f>
        <v>Selección Y Eval. Pe</v>
      </c>
      <c r="F4253" s="41">
        <f t="shared" ca="1" si="66"/>
        <v>26834</v>
      </c>
      <c r="G4253" s="41">
        <f ca="1">RANDBETWEEN(70,130)/100*Tabla1[[#This Row],[Valor Meta 2019]]</f>
        <v>20662.18</v>
      </c>
      <c r="H4253" s="40">
        <f ca="1">RANDBETWEEN(70,120)/100*Tabla1[[#This Row],[Valor Real 2019]]</f>
        <v>23968.128799999999</v>
      </c>
    </row>
    <row r="4254" spans="2:8" x14ac:dyDescent="0.25">
      <c r="B4254" s="33" t="s">
        <v>31</v>
      </c>
      <c r="C4254" s="36" t="str">
        <f ca="1">VLOOKUP(Tabla1[[#This Row],[Cuenta]],TABLAS!$C:$D,2,0)</f>
        <v>PERSONAL</v>
      </c>
      <c r="D4254" s="33" t="s">
        <v>41</v>
      </c>
      <c r="E4254" s="39" t="str">
        <f ca="1">VLOOKUP(RANDBETWEEN(1,65),TABLAS!$B$4:$D$68,2,0)</f>
        <v>Indemnizacion Despido Arbitrario</v>
      </c>
      <c r="F4254" s="41">
        <f t="shared" ca="1" si="66"/>
        <v>16617</v>
      </c>
      <c r="G4254" s="41">
        <f ca="1">RANDBETWEEN(70,130)/100*Tabla1[[#This Row],[Valor Meta 2019]]</f>
        <v>19940.399999999998</v>
      </c>
      <c r="H4254" s="40">
        <f ca="1">RANDBETWEEN(70,120)/100*Tabla1[[#This Row],[Valor Real 2019]]</f>
        <v>19541.591999999997</v>
      </c>
    </row>
    <row r="4255" spans="2:8" x14ac:dyDescent="0.25">
      <c r="B4255" s="33" t="s">
        <v>31</v>
      </c>
      <c r="C4255" s="36" t="str">
        <f ca="1">VLOOKUP(Tabla1[[#This Row],[Cuenta]],TABLAS!$C:$D,2,0)</f>
        <v>DEPRECIACIÓN, MAQ Y EQUIPOS</v>
      </c>
      <c r="D4255" s="33" t="s">
        <v>41</v>
      </c>
      <c r="E4255" s="39" t="str">
        <f ca="1">VLOOKUP(RANDBETWEEN(1,65),TABLAS!$B$4:$D$68,2,0)</f>
        <v>Deprec.Equipo de computo leasing</v>
      </c>
      <c r="F4255" s="41">
        <f t="shared" ca="1" si="66"/>
        <v>8577</v>
      </c>
      <c r="G4255" s="41">
        <f ca="1">RANDBETWEEN(70,130)/100*Tabla1[[#This Row],[Valor Meta 2019]]</f>
        <v>9863.5499999999993</v>
      </c>
      <c r="H4255" s="40">
        <f ca="1">RANDBETWEEN(70,120)/100*Tabla1[[#This Row],[Valor Real 2019]]</f>
        <v>10258.091999999999</v>
      </c>
    </row>
    <row r="4256" spans="2:8" x14ac:dyDescent="0.25">
      <c r="B4256" s="33" t="s">
        <v>31</v>
      </c>
      <c r="C4256" s="36" t="str">
        <f ca="1">VLOOKUP(Tabla1[[#This Row],[Cuenta]],TABLAS!$C:$D,2,0)</f>
        <v>DEPRECIACIÓN, MAQ Y EQUIPOS</v>
      </c>
      <c r="D4256" s="33" t="s">
        <v>41</v>
      </c>
      <c r="E4256" s="39" t="str">
        <f ca="1">VLOOKUP(RANDBETWEEN(1,65),TABLAS!$B$4:$D$68,2,0)</f>
        <v>Deprec.Maquinarias leasing</v>
      </c>
      <c r="F4256" s="41">
        <f t="shared" ca="1" si="66"/>
        <v>24367</v>
      </c>
      <c r="G4256" s="41">
        <f ca="1">RANDBETWEEN(70,130)/100*Tabla1[[#This Row],[Valor Meta 2019]]</f>
        <v>25829.02</v>
      </c>
      <c r="H4256" s="40">
        <f ca="1">RANDBETWEEN(70,120)/100*Tabla1[[#This Row],[Valor Real 2019]]</f>
        <v>25829.02</v>
      </c>
    </row>
    <row r="4257" spans="2:8" x14ac:dyDescent="0.25">
      <c r="B4257" s="33" t="s">
        <v>31</v>
      </c>
      <c r="C4257" s="36" t="str">
        <f ca="1">VLOOKUP(Tabla1[[#This Row],[Cuenta]],TABLAS!$C:$D,2,0)</f>
        <v>SERVICIOS DE TERCEROS</v>
      </c>
      <c r="D4257" s="33" t="s">
        <v>41</v>
      </c>
      <c r="E4257" s="39" t="str">
        <f ca="1">VLOOKUP(RANDBETWEEN(1,65),TABLAS!$B$4:$D$68,2,0)</f>
        <v>Gtos.reclamos de clientes</v>
      </c>
      <c r="F4257" s="41">
        <f t="shared" ca="1" si="66"/>
        <v>22126</v>
      </c>
      <c r="G4257" s="41">
        <f ca="1">RANDBETWEEN(70,130)/100*Tabla1[[#This Row],[Valor Meta 2019]]</f>
        <v>21019.7</v>
      </c>
      <c r="H4257" s="40">
        <f ca="1">RANDBETWEEN(70,120)/100*Tabla1[[#This Row],[Valor Real 2019]]</f>
        <v>24382.851999999999</v>
      </c>
    </row>
    <row r="4258" spans="2:8" x14ac:dyDescent="0.25">
      <c r="B4258" s="33" t="s">
        <v>31</v>
      </c>
      <c r="C4258" s="36" t="str">
        <f ca="1">VLOOKUP(Tabla1[[#This Row],[Cuenta]],TABLAS!$C:$D,2,0)</f>
        <v>DEPRECIACIÓN, MAQ Y EQUIPOS</v>
      </c>
      <c r="D4258" s="33" t="s">
        <v>42</v>
      </c>
      <c r="E4258" s="39" t="str">
        <f ca="1">VLOOKUP(RANDBETWEEN(1,65),TABLAS!$B$4:$D$68,2,0)</f>
        <v>Deprec. Edificaciones leasing</v>
      </c>
      <c r="F4258" s="41">
        <f t="shared" ca="1" si="66"/>
        <v>14939</v>
      </c>
      <c r="G4258" s="41">
        <f ca="1">RANDBETWEEN(70,130)/100*Tabla1[[#This Row],[Valor Meta 2019]]</f>
        <v>11801.810000000001</v>
      </c>
      <c r="H4258" s="40">
        <f ca="1">RANDBETWEEN(70,120)/100*Tabla1[[#This Row],[Valor Real 2019]]</f>
        <v>10031.538500000001</v>
      </c>
    </row>
    <row r="4259" spans="2:8" x14ac:dyDescent="0.25">
      <c r="B4259" s="33" t="s">
        <v>31</v>
      </c>
      <c r="C4259" s="36" t="str">
        <f ca="1">VLOOKUP(Tabla1[[#This Row],[Cuenta]],TABLAS!$C:$D,2,0)</f>
        <v>DEPRECIACIÓN, MAQ Y EQUIPOS</v>
      </c>
      <c r="D4259" s="33" t="s">
        <v>42</v>
      </c>
      <c r="E4259" s="39" t="str">
        <f ca="1">VLOOKUP(RANDBETWEEN(1,65),TABLAS!$B$4:$D$68,2,0)</f>
        <v>Deprec.Equipo de computo Costo</v>
      </c>
      <c r="F4259" s="41">
        <f t="shared" ca="1" si="66"/>
        <v>22932</v>
      </c>
      <c r="G4259" s="41">
        <f ca="1">RANDBETWEEN(70,130)/100*Tabla1[[#This Row],[Valor Meta 2019]]</f>
        <v>24766.560000000001</v>
      </c>
      <c r="H4259" s="40">
        <f ca="1">RANDBETWEEN(70,120)/100*Tabla1[[#This Row],[Valor Real 2019]]</f>
        <v>18327.254400000002</v>
      </c>
    </row>
    <row r="4260" spans="2:8" x14ac:dyDescent="0.25">
      <c r="B4260" s="33" t="s">
        <v>31</v>
      </c>
      <c r="C4260" s="36" t="str">
        <f ca="1">VLOOKUP(Tabla1[[#This Row],[Cuenta]],TABLAS!$C:$D,2,0)</f>
        <v>DEPRECIACIÓN, MAQ Y EQUIPOS</v>
      </c>
      <c r="D4260" s="33" t="s">
        <v>42</v>
      </c>
      <c r="E4260" s="39" t="str">
        <f ca="1">VLOOKUP(RANDBETWEEN(1,65),TABLAS!$B$4:$D$68,2,0)</f>
        <v>Deprec.Equipo de transporte leasing</v>
      </c>
      <c r="F4260" s="41">
        <f t="shared" ca="1" si="66"/>
        <v>17055</v>
      </c>
      <c r="G4260" s="41">
        <f ca="1">RANDBETWEEN(70,130)/100*Tabla1[[#This Row],[Valor Meta 2019]]</f>
        <v>12109.05</v>
      </c>
      <c r="H4260" s="40">
        <f ca="1">RANDBETWEEN(70,120)/100*Tabla1[[#This Row],[Valor Real 2019]]</f>
        <v>10171.601999999999</v>
      </c>
    </row>
    <row r="4261" spans="2:8" x14ac:dyDescent="0.25">
      <c r="B4261" s="33" t="s">
        <v>31</v>
      </c>
      <c r="C4261" s="36" t="str">
        <f ca="1">VLOOKUP(Tabla1[[#This Row],[Cuenta]],TABLAS!$C:$D,2,0)</f>
        <v>SERVICIOS DE TERCEROS</v>
      </c>
      <c r="D4261" s="33" t="s">
        <v>42</v>
      </c>
      <c r="E4261" s="39" t="str">
        <f ca="1">VLOOKUP(RANDBETWEEN(1,65),TABLAS!$B$4:$D$68,2,0)</f>
        <v>Estibas</v>
      </c>
      <c r="F4261" s="41">
        <f t="shared" ca="1" si="66"/>
        <v>29388</v>
      </c>
      <c r="G4261" s="41">
        <f ca="1">RANDBETWEEN(70,130)/100*Tabla1[[#This Row],[Valor Meta 2019]]</f>
        <v>34971.72</v>
      </c>
      <c r="H4261" s="40">
        <f ca="1">RANDBETWEEN(70,120)/100*Tabla1[[#This Row],[Valor Real 2019]]</f>
        <v>27277.941600000002</v>
      </c>
    </row>
    <row r="4262" spans="2:8" x14ac:dyDescent="0.25">
      <c r="B4262" s="33" t="s">
        <v>31</v>
      </c>
      <c r="C4262" s="36" t="str">
        <f ca="1">VLOOKUP(Tabla1[[#This Row],[Cuenta]],TABLAS!$C:$D,2,0)</f>
        <v>DEPRECIACIÓN, MAQ Y EQUIPOS</v>
      </c>
      <c r="D4262" s="33" t="s">
        <v>42</v>
      </c>
      <c r="E4262" s="39" t="str">
        <f ca="1">VLOOKUP(RANDBETWEEN(1,65),TABLAS!$B$4:$D$68,2,0)</f>
        <v>Deprec.Equipo de computo leasing</v>
      </c>
      <c r="F4262" s="41">
        <f t="shared" ca="1" si="66"/>
        <v>26599</v>
      </c>
      <c r="G4262" s="41">
        <f ca="1">RANDBETWEEN(70,130)/100*Tabla1[[#This Row],[Valor Meta 2019]]</f>
        <v>30854.839999999997</v>
      </c>
      <c r="H4262" s="40">
        <f ca="1">RANDBETWEEN(70,120)/100*Tabla1[[#This Row],[Valor Real 2019]]</f>
        <v>35174.517599999992</v>
      </c>
    </row>
    <row r="4263" spans="2:8" x14ac:dyDescent="0.25">
      <c r="B4263" s="33" t="s">
        <v>31</v>
      </c>
      <c r="C4263" s="36" t="str">
        <f ca="1">VLOOKUP(Tabla1[[#This Row],[Cuenta]],TABLAS!$C:$D,2,0)</f>
        <v>GESTIÓN</v>
      </c>
      <c r="D4263" s="33" t="s">
        <v>42</v>
      </c>
      <c r="E4263" s="39" t="str">
        <f ca="1">VLOOKUP(RANDBETWEEN(1,65),TABLAS!$B$4:$D$68,2,0)</f>
        <v>Licencias de Sistemas</v>
      </c>
      <c r="F4263" s="41">
        <f t="shared" ca="1" si="66"/>
        <v>20590</v>
      </c>
      <c r="G4263" s="41">
        <f ca="1">RANDBETWEEN(70,130)/100*Tabla1[[#This Row],[Valor Meta 2019]]</f>
        <v>20178.2</v>
      </c>
      <c r="H4263" s="40">
        <f ca="1">RANDBETWEEN(70,120)/100*Tabla1[[#This Row],[Valor Real 2019]]</f>
        <v>19169.29</v>
      </c>
    </row>
    <row r="4264" spans="2:8" x14ac:dyDescent="0.25">
      <c r="B4264" s="33" t="s">
        <v>31</v>
      </c>
      <c r="C4264" s="36" t="str">
        <f ca="1">VLOOKUP(Tabla1[[#This Row],[Cuenta]],TABLAS!$C:$D,2,0)</f>
        <v>DEPRECIACIÓN, MAQ Y EQUIPOS</v>
      </c>
      <c r="D4264" s="33" t="s">
        <v>42</v>
      </c>
      <c r="E4264" s="39" t="str">
        <f ca="1">VLOOKUP(RANDBETWEEN(1,65),TABLAS!$B$4:$D$68,2,0)</f>
        <v>Perdida medicion activos-MercaderÝa Difer.inventar</v>
      </c>
      <c r="F4264" s="41">
        <f t="shared" ca="1" si="66"/>
        <v>18400</v>
      </c>
      <c r="G4264" s="41">
        <f ca="1">RANDBETWEEN(70,130)/100*Tabla1[[#This Row],[Valor Meta 2019]]</f>
        <v>20056</v>
      </c>
      <c r="H4264" s="40">
        <f ca="1">RANDBETWEEN(70,120)/100*Tabla1[[#This Row],[Valor Real 2019]]</f>
        <v>16445.919999999998</v>
      </c>
    </row>
    <row r="4265" spans="2:8" x14ac:dyDescent="0.25">
      <c r="B4265" s="33" t="s">
        <v>31</v>
      </c>
      <c r="C4265" s="36" t="str">
        <f ca="1">VLOOKUP(Tabla1[[#This Row],[Cuenta]],TABLAS!$C:$D,2,0)</f>
        <v>SERVICIOS DE TERCEROS</v>
      </c>
      <c r="D4265" s="33" t="s">
        <v>42</v>
      </c>
      <c r="E4265" s="39" t="str">
        <f ca="1">VLOOKUP(RANDBETWEEN(1,65),TABLAS!$B$4:$D$68,2,0)</f>
        <v>Servicio de montacarga</v>
      </c>
      <c r="F4265" s="41">
        <f t="shared" ca="1" si="66"/>
        <v>14202</v>
      </c>
      <c r="G4265" s="41">
        <f ca="1">RANDBETWEEN(70,130)/100*Tabla1[[#This Row],[Valor Meta 2019]]</f>
        <v>9941.4</v>
      </c>
      <c r="H4265" s="40">
        <f ca="1">RANDBETWEEN(70,120)/100*Tabla1[[#This Row],[Valor Real 2019]]</f>
        <v>10935.54</v>
      </c>
    </row>
    <row r="4266" spans="2:8" x14ac:dyDescent="0.25">
      <c r="B4266" s="33" t="s">
        <v>31</v>
      </c>
      <c r="C4266" s="36" t="str">
        <f ca="1">VLOOKUP(Tabla1[[#This Row],[Cuenta]],TABLAS!$C:$D,2,0)</f>
        <v>DEPRECIACIÓN, MAQ Y EQUIPOS</v>
      </c>
      <c r="D4266" s="33" t="s">
        <v>42</v>
      </c>
      <c r="E4266" s="39" t="str">
        <f ca="1">VLOOKUP(RANDBETWEEN(1,65),TABLAS!$B$4:$D$68,2,0)</f>
        <v>Deprec.Maquinarias leasing</v>
      </c>
      <c r="F4266" s="41">
        <f t="shared" ca="1" si="66"/>
        <v>9126</v>
      </c>
      <c r="G4266" s="41">
        <f ca="1">RANDBETWEEN(70,130)/100*Tabla1[[#This Row],[Valor Meta 2019]]</f>
        <v>7027.02</v>
      </c>
      <c r="H4266" s="40">
        <f ca="1">RANDBETWEEN(70,120)/100*Tabla1[[#This Row],[Valor Real 2019]]</f>
        <v>8010.8027999999995</v>
      </c>
    </row>
    <row r="4267" spans="2:8" x14ac:dyDescent="0.25">
      <c r="B4267" s="33" t="s">
        <v>31</v>
      </c>
      <c r="C4267" s="36" t="str">
        <f ca="1">VLOOKUP(Tabla1[[#This Row],[Cuenta]],TABLAS!$C:$D,2,0)</f>
        <v>GESTIÓN</v>
      </c>
      <c r="D4267" s="33" t="s">
        <v>42</v>
      </c>
      <c r="E4267" s="39" t="str">
        <f ca="1">VLOOKUP(RANDBETWEEN(1,65),TABLAS!$B$4:$D$68,2,0)</f>
        <v>Combustible</v>
      </c>
      <c r="F4267" s="41">
        <f t="shared" ca="1" si="66"/>
        <v>24902</v>
      </c>
      <c r="G4267" s="41">
        <f ca="1">RANDBETWEEN(70,130)/100*Tabla1[[#This Row],[Valor Meta 2019]]</f>
        <v>21166.7</v>
      </c>
      <c r="H4267" s="40">
        <f ca="1">RANDBETWEEN(70,120)/100*Tabla1[[#This Row],[Valor Real 2019]]</f>
        <v>20320.031999999999</v>
      </c>
    </row>
    <row r="4268" spans="2:8" x14ac:dyDescent="0.25">
      <c r="B4268" s="33" t="s">
        <v>31</v>
      </c>
      <c r="C4268" s="36" t="str">
        <f ca="1">VLOOKUP(Tabla1[[#This Row],[Cuenta]],TABLAS!$C:$D,2,0)</f>
        <v>DEPRECIACIÓN, MAQ Y EQUIPOS</v>
      </c>
      <c r="D4268" s="33" t="s">
        <v>42</v>
      </c>
      <c r="E4268" s="39" t="str">
        <f ca="1">VLOOKUP(RANDBETWEEN(1,65),TABLAS!$B$4:$D$68,2,0)</f>
        <v>Deprec.Equipo de transporte leasing</v>
      </c>
      <c r="F4268" s="41">
        <f t="shared" ca="1" si="66"/>
        <v>8109</v>
      </c>
      <c r="G4268" s="41">
        <f ca="1">RANDBETWEEN(70,130)/100*Tabla1[[#This Row],[Valor Meta 2019]]</f>
        <v>8190.09</v>
      </c>
      <c r="H4268" s="40">
        <f ca="1">RANDBETWEEN(70,120)/100*Tabla1[[#This Row],[Valor Real 2019]]</f>
        <v>8927.1981000000014</v>
      </c>
    </row>
    <row r="4269" spans="2:8" x14ac:dyDescent="0.25">
      <c r="B4269" s="33" t="s">
        <v>31</v>
      </c>
      <c r="C4269" s="36" t="str">
        <f ca="1">VLOOKUP(Tabla1[[#This Row],[Cuenta]],TABLAS!$C:$D,2,0)</f>
        <v>GESTIÓN</v>
      </c>
      <c r="D4269" s="33" t="s">
        <v>42</v>
      </c>
      <c r="E4269" s="39" t="str">
        <f ca="1">VLOOKUP(RANDBETWEEN(1,65),TABLAS!$B$4:$D$68,2,0)</f>
        <v>Arbitrios municipales</v>
      </c>
      <c r="F4269" s="41">
        <f t="shared" ca="1" si="66"/>
        <v>16193</v>
      </c>
      <c r="G4269" s="41">
        <f ca="1">RANDBETWEEN(70,130)/100*Tabla1[[#This Row],[Valor Meta 2019]]</f>
        <v>17326.510000000002</v>
      </c>
      <c r="H4269" s="40">
        <f ca="1">RANDBETWEEN(70,120)/100*Tabla1[[#This Row],[Valor Real 2019]]</f>
        <v>16113.654300000002</v>
      </c>
    </row>
    <row r="4270" spans="2:8" x14ac:dyDescent="0.25">
      <c r="B4270" s="33" t="s">
        <v>31</v>
      </c>
      <c r="C4270" s="36" t="str">
        <f ca="1">VLOOKUP(Tabla1[[#This Row],[Cuenta]],TABLAS!$C:$D,2,0)</f>
        <v>SERVICIOS DE TERCEROS</v>
      </c>
      <c r="D4270" s="33" t="s">
        <v>42</v>
      </c>
      <c r="E4270" s="39" t="str">
        <f ca="1">VLOOKUP(RANDBETWEEN(1,65),TABLAS!$B$4:$D$68,2,0)</f>
        <v>Gtos.reclamos de clientes</v>
      </c>
      <c r="F4270" s="41">
        <f t="shared" ca="1" si="66"/>
        <v>8140</v>
      </c>
      <c r="G4270" s="41">
        <f ca="1">RANDBETWEEN(70,130)/100*Tabla1[[#This Row],[Valor Meta 2019]]</f>
        <v>8547</v>
      </c>
      <c r="H4270" s="40">
        <f ca="1">RANDBETWEEN(70,120)/100*Tabla1[[#This Row],[Valor Real 2019]]</f>
        <v>5982.9</v>
      </c>
    </row>
    <row r="4271" spans="2:8" x14ac:dyDescent="0.25">
      <c r="B4271" s="33" t="s">
        <v>31</v>
      </c>
      <c r="C4271" s="36" t="str">
        <f ca="1">VLOOKUP(Tabla1[[#This Row],[Cuenta]],TABLAS!$C:$D,2,0)</f>
        <v>DEPRECIACIÓN, MAQ Y EQUIPOS</v>
      </c>
      <c r="D4271" s="33" t="s">
        <v>42</v>
      </c>
      <c r="E4271" s="39" t="str">
        <f ca="1">VLOOKUP(RANDBETWEEN(1,65),TABLAS!$B$4:$D$68,2,0)</f>
        <v>Deprec.Edificaciones Costo</v>
      </c>
      <c r="F4271" s="41">
        <f t="shared" ca="1" si="66"/>
        <v>20931</v>
      </c>
      <c r="G4271" s="41">
        <f ca="1">RANDBETWEEN(70,130)/100*Tabla1[[#This Row],[Valor Meta 2019]]</f>
        <v>20721.689999999999</v>
      </c>
      <c r="H4271" s="40">
        <f ca="1">RANDBETWEEN(70,120)/100*Tabla1[[#This Row],[Valor Real 2019]]</f>
        <v>18442.304099999998</v>
      </c>
    </row>
    <row r="4272" spans="2:8" x14ac:dyDescent="0.25">
      <c r="B4272" s="33" t="s">
        <v>31</v>
      </c>
      <c r="C4272" s="36" t="str">
        <f ca="1">VLOOKUP(Tabla1[[#This Row],[Cuenta]],TABLAS!$C:$D,2,0)</f>
        <v>PERSONAL</v>
      </c>
      <c r="D4272" s="33" t="s">
        <v>42</v>
      </c>
      <c r="E4272" s="39" t="str">
        <f ca="1">VLOOKUP(RANDBETWEEN(1,65),TABLAS!$B$4:$D$68,2,0)</f>
        <v>Indemnizacion Despido Arbitrario</v>
      </c>
      <c r="F4272" s="41">
        <f t="shared" ca="1" si="66"/>
        <v>22810</v>
      </c>
      <c r="G4272" s="41">
        <f ca="1">RANDBETWEEN(70,130)/100*Tabla1[[#This Row],[Valor Meta 2019]]</f>
        <v>29424.9</v>
      </c>
      <c r="H4272" s="40">
        <f ca="1">RANDBETWEEN(70,120)/100*Tabla1[[#This Row],[Valor Real 2019]]</f>
        <v>32661.639000000003</v>
      </c>
    </row>
    <row r="4273" spans="2:8" x14ac:dyDescent="0.25">
      <c r="B4273" s="33" t="s">
        <v>31</v>
      </c>
      <c r="C4273" s="36" t="str">
        <f ca="1">VLOOKUP(Tabla1[[#This Row],[Cuenta]],TABLAS!$C:$D,2,0)</f>
        <v>DEPRECIACIÓN, MAQ Y EQUIPOS</v>
      </c>
      <c r="D4273" s="33" t="s">
        <v>43</v>
      </c>
      <c r="E4273" s="39" t="str">
        <f ca="1">VLOOKUP(RANDBETWEEN(1,65),TABLAS!$B$4:$D$68,2,0)</f>
        <v>Perd. med-desmedros / merma</v>
      </c>
      <c r="F4273" s="41">
        <f t="shared" ca="1" si="66"/>
        <v>21362</v>
      </c>
      <c r="G4273" s="41">
        <f ca="1">RANDBETWEEN(70,130)/100*Tabla1[[#This Row],[Valor Meta 2019]]</f>
        <v>20934.759999999998</v>
      </c>
      <c r="H4273" s="40">
        <f ca="1">RANDBETWEEN(70,120)/100*Tabla1[[#This Row],[Valor Real 2019]]</f>
        <v>22818.8884</v>
      </c>
    </row>
    <row r="4274" spans="2:8" x14ac:dyDescent="0.25">
      <c r="B4274" s="33" t="s">
        <v>31</v>
      </c>
      <c r="C4274" s="36" t="str">
        <f ca="1">VLOOKUP(Tabla1[[#This Row],[Cuenta]],TABLAS!$C:$D,2,0)</f>
        <v>SERVICIOS DE TERCEROS</v>
      </c>
      <c r="D4274" s="33" t="s">
        <v>43</v>
      </c>
      <c r="E4274" s="39" t="str">
        <f ca="1">VLOOKUP(RANDBETWEEN(1,65),TABLAS!$B$4:$D$68,2,0)</f>
        <v>Agua</v>
      </c>
      <c r="F4274" s="41">
        <f t="shared" ca="1" si="66"/>
        <v>21963</v>
      </c>
      <c r="G4274" s="41">
        <f ca="1">RANDBETWEEN(70,130)/100*Tabla1[[#This Row],[Valor Meta 2019]]</f>
        <v>24598.560000000001</v>
      </c>
      <c r="H4274" s="40">
        <f ca="1">RANDBETWEEN(70,120)/100*Tabla1[[#This Row],[Valor Real 2019]]</f>
        <v>26320.459200000001</v>
      </c>
    </row>
    <row r="4275" spans="2:8" x14ac:dyDescent="0.25">
      <c r="B4275" s="33" t="s">
        <v>31</v>
      </c>
      <c r="C4275" s="36" t="str">
        <f ca="1">VLOOKUP(Tabla1[[#This Row],[Cuenta]],TABLAS!$C:$D,2,0)</f>
        <v>DEPRECIACIÓN, MAQ Y EQUIPOS</v>
      </c>
      <c r="D4275" s="33" t="s">
        <v>43</v>
      </c>
      <c r="E4275" s="39" t="str">
        <f ca="1">VLOOKUP(RANDBETWEEN(1,65),TABLAS!$B$4:$D$68,2,0)</f>
        <v>Deprec. Edificaciones leasing</v>
      </c>
      <c r="F4275" s="41">
        <f t="shared" ca="1" si="66"/>
        <v>25885</v>
      </c>
      <c r="G4275" s="41">
        <f ca="1">RANDBETWEEN(70,130)/100*Tabla1[[#This Row],[Valor Meta 2019]]</f>
        <v>29767.749999999996</v>
      </c>
      <c r="H4275" s="40">
        <f ca="1">RANDBETWEEN(70,120)/100*Tabla1[[#This Row],[Valor Real 2019]]</f>
        <v>35721.299999999996</v>
      </c>
    </row>
    <row r="4276" spans="2:8" x14ac:dyDescent="0.25">
      <c r="B4276" s="33" t="s">
        <v>31</v>
      </c>
      <c r="C4276" s="36" t="str">
        <f ca="1">VLOOKUP(Tabla1[[#This Row],[Cuenta]],TABLAS!$C:$D,2,0)</f>
        <v>DEPRECIACIÓN, MAQ Y EQUIPOS</v>
      </c>
      <c r="D4276" s="33" t="s">
        <v>43</v>
      </c>
      <c r="E4276" s="39" t="str">
        <f ca="1">VLOOKUP(RANDBETWEEN(1,65),TABLAS!$B$4:$D$68,2,0)</f>
        <v>Deprec.Equipos diversos Costo</v>
      </c>
      <c r="F4276" s="41">
        <f t="shared" ca="1" si="66"/>
        <v>24091</v>
      </c>
      <c r="G4276" s="41">
        <f ca="1">RANDBETWEEN(70,130)/100*Tabla1[[#This Row],[Valor Meta 2019]]</f>
        <v>21200.080000000002</v>
      </c>
      <c r="H4276" s="40">
        <f ca="1">RANDBETWEEN(70,120)/100*Tabla1[[#This Row],[Valor Real 2019]]</f>
        <v>19716.074400000001</v>
      </c>
    </row>
    <row r="4277" spans="2:8" x14ac:dyDescent="0.25">
      <c r="B4277" s="33" t="s">
        <v>31</v>
      </c>
      <c r="C4277" s="36" t="str">
        <f ca="1">VLOOKUP(Tabla1[[#This Row],[Cuenta]],TABLAS!$C:$D,2,0)</f>
        <v>DEPRECIACIÓN, MAQ Y EQUIPOS</v>
      </c>
      <c r="D4277" s="33" t="s">
        <v>43</v>
      </c>
      <c r="E4277" s="39" t="str">
        <f ca="1">VLOOKUP(RANDBETWEEN(1,65),TABLAS!$B$4:$D$68,2,0)</f>
        <v>Deprec.Maquinarias Costo</v>
      </c>
      <c r="F4277" s="41">
        <f t="shared" ca="1" si="66"/>
        <v>15107</v>
      </c>
      <c r="G4277" s="41">
        <f ca="1">RANDBETWEEN(70,130)/100*Tabla1[[#This Row],[Valor Meta 2019]]</f>
        <v>10574.9</v>
      </c>
      <c r="H4277" s="40">
        <f ca="1">RANDBETWEEN(70,120)/100*Tabla1[[#This Row],[Valor Real 2019]]</f>
        <v>12055.385999999999</v>
      </c>
    </row>
    <row r="4278" spans="2:8" x14ac:dyDescent="0.25">
      <c r="B4278" s="33" t="s">
        <v>31</v>
      </c>
      <c r="C4278" s="36" t="str">
        <f ca="1">VLOOKUP(Tabla1[[#This Row],[Cuenta]],TABLAS!$C:$D,2,0)</f>
        <v>GESTIÓN</v>
      </c>
      <c r="D4278" s="33" t="s">
        <v>43</v>
      </c>
      <c r="E4278" s="39" t="str">
        <f ca="1">VLOOKUP(RANDBETWEEN(1,65),TABLAS!$B$4:$D$68,2,0)</f>
        <v>comprobantes de pago</v>
      </c>
      <c r="F4278" s="41">
        <f t="shared" ca="1" si="66"/>
        <v>10987</v>
      </c>
      <c r="G4278" s="41">
        <f ca="1">RANDBETWEEN(70,130)/100*Tabla1[[#This Row],[Valor Meta 2019]]</f>
        <v>7800.7699999999995</v>
      </c>
      <c r="H4278" s="40">
        <f ca="1">RANDBETWEEN(70,120)/100*Tabla1[[#This Row],[Valor Real 2019]]</f>
        <v>6864.6776</v>
      </c>
    </row>
    <row r="4279" spans="2:8" x14ac:dyDescent="0.25">
      <c r="B4279" s="33" t="s">
        <v>31</v>
      </c>
      <c r="C4279" s="36" t="str">
        <f ca="1">VLOOKUP(Tabla1[[#This Row],[Cuenta]],TABLAS!$C:$D,2,0)</f>
        <v>GESTIÓN</v>
      </c>
      <c r="D4279" s="33" t="s">
        <v>43</v>
      </c>
      <c r="E4279" s="39" t="str">
        <f ca="1">VLOOKUP(RANDBETWEEN(1,65),TABLAS!$B$4:$D$68,2,0)</f>
        <v>Licencias de Sistemas</v>
      </c>
      <c r="F4279" s="41">
        <f t="shared" ca="1" si="66"/>
        <v>20021</v>
      </c>
      <c r="G4279" s="41">
        <f ca="1">RANDBETWEEN(70,130)/100*Tabla1[[#This Row],[Valor Meta 2019]]</f>
        <v>24625.829999999998</v>
      </c>
      <c r="H4279" s="40">
        <f ca="1">RANDBETWEEN(70,120)/100*Tabla1[[#This Row],[Valor Real 2019]]</f>
        <v>17238.080999999998</v>
      </c>
    </row>
    <row r="4280" spans="2:8" x14ac:dyDescent="0.25">
      <c r="B4280" s="33" t="s">
        <v>31</v>
      </c>
      <c r="C4280" s="36" t="str">
        <f ca="1">VLOOKUP(Tabla1[[#This Row],[Cuenta]],TABLAS!$C:$D,2,0)</f>
        <v>GESTIÓN</v>
      </c>
      <c r="D4280" s="33" t="s">
        <v>43</v>
      </c>
      <c r="E4280" s="39" t="str">
        <f ca="1">VLOOKUP(RANDBETWEEN(1,65),TABLAS!$B$4:$D$68,2,0)</f>
        <v>Otros-Gastos Reparables</v>
      </c>
      <c r="F4280" s="41">
        <f t="shared" ca="1" si="66"/>
        <v>22054</v>
      </c>
      <c r="G4280" s="41">
        <f ca="1">RANDBETWEEN(70,130)/100*Tabla1[[#This Row],[Valor Meta 2019]]</f>
        <v>25803.179999999997</v>
      </c>
      <c r="H4280" s="40">
        <f ca="1">RANDBETWEEN(70,120)/100*Tabla1[[#This Row],[Valor Real 2019]]</f>
        <v>18836.321399999997</v>
      </c>
    </row>
    <row r="4281" spans="2:8" x14ac:dyDescent="0.25">
      <c r="B4281" s="33" t="s">
        <v>31</v>
      </c>
      <c r="C4281" s="36" t="str">
        <f ca="1">VLOOKUP(Tabla1[[#This Row],[Cuenta]],TABLAS!$C:$D,2,0)</f>
        <v>SERVICIOS DE TERCEROS</v>
      </c>
      <c r="D4281" s="33" t="s">
        <v>38</v>
      </c>
      <c r="E4281" s="39" t="str">
        <f ca="1">VLOOKUP(RANDBETWEEN(1,65),TABLAS!$B$4:$D$68,2,0)</f>
        <v>Gasto de viaje</v>
      </c>
      <c r="F4281" s="41">
        <f t="shared" ca="1" si="66"/>
        <v>8778</v>
      </c>
      <c r="G4281" s="41">
        <f ca="1">RANDBETWEEN(70,130)/100*Tabla1[[#This Row],[Valor Meta 2019]]</f>
        <v>11411.4</v>
      </c>
      <c r="H4281" s="40">
        <f ca="1">RANDBETWEEN(70,120)/100*Tabla1[[#This Row],[Valor Real 2019]]</f>
        <v>11183.171999999999</v>
      </c>
    </row>
    <row r="4282" spans="2:8" x14ac:dyDescent="0.25">
      <c r="B4282" s="33" t="s">
        <v>31</v>
      </c>
      <c r="C4282" s="36" t="str">
        <f ca="1">VLOOKUP(Tabla1[[#This Row],[Cuenta]],TABLAS!$C:$D,2,0)</f>
        <v>PERSONAL</v>
      </c>
      <c r="D4282" s="33" t="s">
        <v>38</v>
      </c>
      <c r="E4282" s="39" t="str">
        <f ca="1">VLOOKUP(RANDBETWEEN(1,65),TABLAS!$B$4:$D$68,2,0)</f>
        <v>Gratif. Ordinarias Empleados</v>
      </c>
      <c r="F4282" s="41">
        <f t="shared" ca="1" si="66"/>
        <v>25418</v>
      </c>
      <c r="G4282" s="41">
        <f ca="1">RANDBETWEEN(70,130)/100*Tabla1[[#This Row],[Valor Meta 2019]]</f>
        <v>30501.599999999999</v>
      </c>
      <c r="H4282" s="40">
        <f ca="1">RANDBETWEEN(70,120)/100*Tabla1[[#This Row],[Valor Real 2019]]</f>
        <v>36601.919999999998</v>
      </c>
    </row>
    <row r="4283" spans="2:8" x14ac:dyDescent="0.25">
      <c r="B4283" s="33" t="s">
        <v>31</v>
      </c>
      <c r="C4283" s="36" t="str">
        <f ca="1">VLOOKUP(Tabla1[[#This Row],[Cuenta]],TABLAS!$C:$D,2,0)</f>
        <v>GESTIÓN</v>
      </c>
      <c r="D4283" s="33" t="s">
        <v>38</v>
      </c>
      <c r="E4283" s="39" t="str">
        <f ca="1">VLOOKUP(RANDBETWEEN(1,65),TABLAS!$B$4:$D$68,2,0)</f>
        <v>SOAT</v>
      </c>
      <c r="F4283" s="41">
        <f t="shared" ca="1" si="66"/>
        <v>9253</v>
      </c>
      <c r="G4283" s="41">
        <f ca="1">RANDBETWEEN(70,130)/100*Tabla1[[#This Row],[Valor Meta 2019]]</f>
        <v>11566.25</v>
      </c>
      <c r="H4283" s="40">
        <f ca="1">RANDBETWEEN(70,120)/100*Tabla1[[#This Row],[Valor Real 2019]]</f>
        <v>11566.25</v>
      </c>
    </row>
    <row r="4284" spans="2:8" x14ac:dyDescent="0.25">
      <c r="B4284" s="33" t="s">
        <v>31</v>
      </c>
      <c r="C4284" s="36" t="str">
        <f ca="1">VLOOKUP(Tabla1[[#This Row],[Cuenta]],TABLAS!$C:$D,2,0)</f>
        <v>GESTIÓN</v>
      </c>
      <c r="D4284" s="33" t="s">
        <v>38</v>
      </c>
      <c r="E4284" s="39" t="str">
        <f ca="1">VLOOKUP(RANDBETWEEN(1,65),TABLAS!$B$4:$D$68,2,0)</f>
        <v>Movilidad</v>
      </c>
      <c r="F4284" s="41">
        <f t="shared" ca="1" si="66"/>
        <v>28769</v>
      </c>
      <c r="G4284" s="41">
        <f ca="1">RANDBETWEEN(70,130)/100*Tabla1[[#This Row],[Valor Meta 2019]]</f>
        <v>28481.31</v>
      </c>
      <c r="H4284" s="40">
        <f ca="1">RANDBETWEEN(70,120)/100*Tabla1[[#This Row],[Valor Real 2019]]</f>
        <v>21645.795600000001</v>
      </c>
    </row>
    <row r="4285" spans="2:8" x14ac:dyDescent="0.25">
      <c r="B4285" s="33" t="s">
        <v>31</v>
      </c>
      <c r="C4285" s="36" t="str">
        <f ca="1">VLOOKUP(Tabla1[[#This Row],[Cuenta]],TABLAS!$C:$D,2,0)</f>
        <v>PERSONAL</v>
      </c>
      <c r="D4285" s="33" t="s">
        <v>38</v>
      </c>
      <c r="E4285" s="39" t="str">
        <f ca="1">VLOOKUP(RANDBETWEEN(1,65),TABLAS!$B$4:$D$68,2,0)</f>
        <v>Seguro de vida</v>
      </c>
      <c r="F4285" s="41">
        <f t="shared" ca="1" si="66"/>
        <v>16230</v>
      </c>
      <c r="G4285" s="41">
        <f ca="1">RANDBETWEEN(70,130)/100*Tabla1[[#This Row],[Valor Meta 2019]]</f>
        <v>20612.099999999999</v>
      </c>
      <c r="H4285" s="40">
        <f ca="1">RANDBETWEEN(70,120)/100*Tabla1[[#This Row],[Valor Real 2019]]</f>
        <v>18344.769</v>
      </c>
    </row>
    <row r="4286" spans="2:8" x14ac:dyDescent="0.25">
      <c r="B4286" s="33" t="s">
        <v>31</v>
      </c>
      <c r="C4286" s="36" t="str">
        <f ca="1">VLOOKUP(Tabla1[[#This Row],[Cuenta]],TABLAS!$C:$D,2,0)</f>
        <v>GESTIÓN</v>
      </c>
      <c r="D4286" s="33" t="s">
        <v>38</v>
      </c>
      <c r="E4286" s="39" t="str">
        <f ca="1">VLOOKUP(RANDBETWEEN(1,65),TABLAS!$B$4:$D$68,2,0)</f>
        <v>Seguros-Responsabilidad civil</v>
      </c>
      <c r="F4286" s="41">
        <f t="shared" ca="1" si="66"/>
        <v>24813</v>
      </c>
      <c r="G4286" s="41">
        <f ca="1">RANDBETWEEN(70,130)/100*Tabla1[[#This Row],[Valor Meta 2019]]</f>
        <v>21339.18</v>
      </c>
      <c r="H4286" s="40">
        <f ca="1">RANDBETWEEN(70,120)/100*Tabla1[[#This Row],[Valor Real 2019]]</f>
        <v>24753.448799999998</v>
      </c>
    </row>
    <row r="4287" spans="2:8" x14ac:dyDescent="0.25">
      <c r="B4287" s="33" t="s">
        <v>31</v>
      </c>
      <c r="C4287" s="36" t="str">
        <f ca="1">VLOOKUP(Tabla1[[#This Row],[Cuenta]],TABLAS!$C:$D,2,0)</f>
        <v>SERVICIOS DE TERCEROS</v>
      </c>
      <c r="D4287" s="33" t="s">
        <v>39</v>
      </c>
      <c r="E4287" s="39" t="str">
        <f ca="1">VLOOKUP(RANDBETWEEN(1,65),TABLAS!$B$4:$D$68,2,0)</f>
        <v>Energia Electrica</v>
      </c>
      <c r="F4287" s="41">
        <f t="shared" ca="1" si="66"/>
        <v>27354</v>
      </c>
      <c r="G4287" s="41">
        <f ca="1">RANDBETWEEN(70,130)/100*Tabla1[[#This Row],[Valor Meta 2019]]</f>
        <v>29815.86</v>
      </c>
      <c r="H4287" s="40">
        <f ca="1">RANDBETWEEN(70,120)/100*Tabla1[[#This Row],[Valor Real 2019]]</f>
        <v>27430.591200000003</v>
      </c>
    </row>
    <row r="4288" spans="2:8" x14ac:dyDescent="0.25">
      <c r="B4288" s="33" t="s">
        <v>31</v>
      </c>
      <c r="C4288" s="36" t="str">
        <f ca="1">VLOOKUP(Tabla1[[#This Row],[Cuenta]],TABLAS!$C:$D,2,0)</f>
        <v>PERSONAL</v>
      </c>
      <c r="D4288" s="33" t="s">
        <v>39</v>
      </c>
      <c r="E4288" s="39" t="str">
        <f ca="1">VLOOKUP(RANDBETWEEN(1,65),TABLAS!$B$4:$D$68,2,0)</f>
        <v>ESSALUD-RÚgimen de prestaciones de salud</v>
      </c>
      <c r="F4288" s="41">
        <f t="shared" ca="1" si="66"/>
        <v>13521</v>
      </c>
      <c r="G4288" s="41">
        <f ca="1">RANDBETWEEN(70,130)/100*Tabla1[[#This Row],[Valor Meta 2019]]</f>
        <v>15008.310000000001</v>
      </c>
      <c r="H4288" s="40">
        <f ca="1">RANDBETWEEN(70,120)/100*Tabla1[[#This Row],[Valor Real 2019]]</f>
        <v>13807.645200000003</v>
      </c>
    </row>
    <row r="4289" spans="2:8" x14ac:dyDescent="0.25">
      <c r="B4289" s="33" t="s">
        <v>31</v>
      </c>
      <c r="C4289" s="36" t="str">
        <f ca="1">VLOOKUP(Tabla1[[#This Row],[Cuenta]],TABLAS!$C:$D,2,0)</f>
        <v>PERSONAL</v>
      </c>
      <c r="D4289" s="33" t="s">
        <v>39</v>
      </c>
      <c r="E4289" s="39" t="str">
        <f ca="1">VLOOKUP(RANDBETWEEN(1,65),TABLAS!$B$4:$D$68,2,0)</f>
        <v>Consumos</v>
      </c>
      <c r="F4289" s="41">
        <f t="shared" ca="1" si="66"/>
        <v>16320</v>
      </c>
      <c r="G4289" s="41">
        <f ca="1">RANDBETWEEN(70,130)/100*Tabla1[[#This Row],[Valor Meta 2019]]</f>
        <v>16320</v>
      </c>
      <c r="H4289" s="40">
        <f ca="1">RANDBETWEEN(70,120)/100*Tabla1[[#This Row],[Valor Real 2019]]</f>
        <v>17952</v>
      </c>
    </row>
    <row r="4290" spans="2:8" x14ac:dyDescent="0.25">
      <c r="B4290" s="33" t="s">
        <v>31</v>
      </c>
      <c r="C4290" s="36" t="str">
        <f ca="1">VLOOKUP(Tabla1[[#This Row],[Cuenta]],TABLAS!$C:$D,2,0)</f>
        <v>PERSONAL</v>
      </c>
      <c r="D4290" s="33" t="s">
        <v>39</v>
      </c>
      <c r="E4290" s="39" t="str">
        <f ca="1">VLOOKUP(RANDBETWEEN(1,65),TABLAS!$B$4:$D$68,2,0)</f>
        <v>SCTR-Seg complemntario trabajo de riesgo</v>
      </c>
      <c r="F4290" s="41">
        <f t="shared" ca="1" si="66"/>
        <v>24522</v>
      </c>
      <c r="G4290" s="41">
        <f ca="1">RANDBETWEEN(70,130)/100*Tabla1[[#This Row],[Valor Meta 2019]]</f>
        <v>31633.38</v>
      </c>
      <c r="H4290" s="40">
        <f ca="1">RANDBETWEEN(70,120)/100*Tabla1[[#This Row],[Valor Real 2019]]</f>
        <v>34480.3842</v>
      </c>
    </row>
    <row r="4291" spans="2:8" x14ac:dyDescent="0.25">
      <c r="B4291" s="33" t="s">
        <v>31</v>
      </c>
      <c r="C4291" s="36" t="str">
        <f ca="1">VLOOKUP(Tabla1[[#This Row],[Cuenta]],TABLAS!$C:$D,2,0)</f>
        <v>SERVICIOS DE TERCEROS</v>
      </c>
      <c r="D4291" s="33" t="s">
        <v>39</v>
      </c>
      <c r="E4291" s="39" t="str">
        <f ca="1">VLOOKUP(RANDBETWEEN(1,65),TABLAS!$B$4:$D$68,2,0)</f>
        <v>Vigilancia</v>
      </c>
      <c r="F4291" s="41">
        <f t="shared" ca="1" si="66"/>
        <v>26577</v>
      </c>
      <c r="G4291" s="41">
        <f ca="1">RANDBETWEEN(70,130)/100*Tabla1[[#This Row],[Valor Meta 2019]]</f>
        <v>25513.919999999998</v>
      </c>
      <c r="H4291" s="40">
        <f ca="1">RANDBETWEEN(70,120)/100*Tabla1[[#This Row],[Valor Real 2019]]</f>
        <v>19135.439999999999</v>
      </c>
    </row>
    <row r="4292" spans="2:8" x14ac:dyDescent="0.25">
      <c r="B4292" s="33" t="s">
        <v>31</v>
      </c>
      <c r="C4292" s="36" t="str">
        <f ca="1">VLOOKUP(Tabla1[[#This Row],[Cuenta]],TABLAS!$C:$D,2,0)</f>
        <v>DEPRECIACIÓN, MAQ Y EQUIPOS</v>
      </c>
      <c r="D4292" s="33" t="s">
        <v>39</v>
      </c>
      <c r="E4292" s="39" t="str">
        <f ca="1">VLOOKUP(RANDBETWEEN(1,65),TABLAS!$B$4:$D$68,2,0)</f>
        <v>Deprec.Equipo de computo leasing</v>
      </c>
      <c r="F4292" s="41">
        <f t="shared" ca="1" si="66"/>
        <v>18366</v>
      </c>
      <c r="G4292" s="41">
        <f ca="1">RANDBETWEEN(70,130)/100*Tabla1[[#This Row],[Valor Meta 2019]]</f>
        <v>14876.460000000001</v>
      </c>
      <c r="H4292" s="40">
        <f ca="1">RANDBETWEEN(70,120)/100*Tabla1[[#This Row],[Valor Real 2019]]</f>
        <v>16959.164399999998</v>
      </c>
    </row>
    <row r="4293" spans="2:8" x14ac:dyDescent="0.25">
      <c r="B4293" s="33" t="s">
        <v>31</v>
      </c>
      <c r="C4293" s="36" t="str">
        <f ca="1">VLOOKUP(Tabla1[[#This Row],[Cuenta]],TABLAS!$C:$D,2,0)</f>
        <v>PERSONAL</v>
      </c>
      <c r="D4293" s="33" t="s">
        <v>39</v>
      </c>
      <c r="E4293" s="39" t="str">
        <f ca="1">VLOOKUP(RANDBETWEEN(1,65),TABLAS!$B$4:$D$68,2,0)</f>
        <v>SCTR-Seg complemntario trabajo de riesgo</v>
      </c>
      <c r="F4293" s="41">
        <f t="shared" ca="1" si="66"/>
        <v>23343</v>
      </c>
      <c r="G4293" s="41">
        <f ca="1">RANDBETWEEN(70,130)/100*Tabla1[[#This Row],[Valor Meta 2019]]</f>
        <v>18674.400000000001</v>
      </c>
      <c r="H4293" s="40">
        <f ca="1">RANDBETWEEN(70,120)/100*Tabla1[[#This Row],[Valor Real 2019]]</f>
        <v>13258.824000000001</v>
      </c>
    </row>
    <row r="4294" spans="2:8" x14ac:dyDescent="0.25">
      <c r="B4294" s="33" t="s">
        <v>31</v>
      </c>
      <c r="C4294" s="36" t="str">
        <f ca="1">VLOOKUP(Tabla1[[#This Row],[Cuenta]],TABLAS!$C:$D,2,0)</f>
        <v>SERVICIOS DE TERCEROS</v>
      </c>
      <c r="D4294" s="33" t="s">
        <v>39</v>
      </c>
      <c r="E4294" s="39" t="str">
        <f ca="1">VLOOKUP(RANDBETWEEN(1,65),TABLAS!$B$4:$D$68,2,0)</f>
        <v>Gastos por almacenaje y/o embalaje</v>
      </c>
      <c r="F4294" s="41">
        <f t="shared" ref="F4294:F4357" ca="1" si="67">RANDBETWEEN(8000,30000)</f>
        <v>28213</v>
      </c>
      <c r="G4294" s="41">
        <f ca="1">RANDBETWEEN(70,130)/100*Tabla1[[#This Row],[Valor Meta 2019]]</f>
        <v>32727.079999999998</v>
      </c>
      <c r="H4294" s="40">
        <f ca="1">RANDBETWEEN(70,120)/100*Tabla1[[#This Row],[Valor Real 2019]]</f>
        <v>25527.1224</v>
      </c>
    </row>
    <row r="4295" spans="2:8" x14ac:dyDescent="0.25">
      <c r="B4295" s="33" t="s">
        <v>31</v>
      </c>
      <c r="C4295" s="36" t="str">
        <f ca="1">VLOOKUP(Tabla1[[#This Row],[Cuenta]],TABLAS!$C:$D,2,0)</f>
        <v>SERVICIOS DE TERCEROS</v>
      </c>
      <c r="D4295" s="33" t="s">
        <v>39</v>
      </c>
      <c r="E4295" s="39" t="str">
        <f ca="1">VLOOKUP(RANDBETWEEN(1,65),TABLAS!$B$4:$D$68,2,0)</f>
        <v>Estibas</v>
      </c>
      <c r="F4295" s="41">
        <f t="shared" ca="1" si="67"/>
        <v>12233</v>
      </c>
      <c r="G4295" s="41">
        <f ca="1">RANDBETWEEN(70,130)/100*Tabla1[[#This Row],[Valor Meta 2019]]</f>
        <v>15902.9</v>
      </c>
      <c r="H4295" s="40">
        <f ca="1">RANDBETWEEN(70,120)/100*Tabla1[[#This Row],[Valor Real 2019]]</f>
        <v>17652.219000000001</v>
      </c>
    </row>
    <row r="4296" spans="2:8" x14ac:dyDescent="0.25">
      <c r="B4296" s="33" t="s">
        <v>31</v>
      </c>
      <c r="C4296" s="36" t="str">
        <f ca="1">VLOOKUP(Tabla1[[#This Row],[Cuenta]],TABLAS!$C:$D,2,0)</f>
        <v>PERSONAL</v>
      </c>
      <c r="D4296" s="33" t="s">
        <v>39</v>
      </c>
      <c r="E4296" s="39" t="str">
        <f ca="1">VLOOKUP(RANDBETWEEN(1,65),TABLAS!$B$4:$D$68,2,0)</f>
        <v>SCTR-Seg complemntario trabajo de riesgo</v>
      </c>
      <c r="F4296" s="41">
        <f t="shared" ca="1" si="67"/>
        <v>21626</v>
      </c>
      <c r="G4296" s="41">
        <f ca="1">RANDBETWEEN(70,130)/100*Tabla1[[#This Row],[Valor Meta 2019]]</f>
        <v>19679.66</v>
      </c>
      <c r="H4296" s="40">
        <f ca="1">RANDBETWEEN(70,120)/100*Tabla1[[#This Row],[Valor Real 2019]]</f>
        <v>19679.66</v>
      </c>
    </row>
    <row r="4297" spans="2:8" x14ac:dyDescent="0.25">
      <c r="B4297" s="33" t="s">
        <v>31</v>
      </c>
      <c r="C4297" s="36" t="str">
        <f ca="1">VLOOKUP(Tabla1[[#This Row],[Cuenta]],TABLAS!$C:$D,2,0)</f>
        <v>GESTIÓN</v>
      </c>
      <c r="D4297" s="33" t="s">
        <v>39</v>
      </c>
      <c r="E4297" s="39" t="str">
        <f ca="1">VLOOKUP(RANDBETWEEN(1,65),TABLAS!$B$4:$D$68,2,0)</f>
        <v>Costo neto enajenaci¾n</v>
      </c>
      <c r="F4297" s="41">
        <f t="shared" ca="1" si="67"/>
        <v>16710</v>
      </c>
      <c r="G4297" s="41">
        <f ca="1">RANDBETWEEN(70,130)/100*Tabla1[[#This Row],[Valor Meta 2019]]</f>
        <v>16208.699999999999</v>
      </c>
      <c r="H4297" s="40">
        <f ca="1">RANDBETWEEN(70,120)/100*Tabla1[[#This Row],[Valor Real 2019]]</f>
        <v>16694.960999999999</v>
      </c>
    </row>
    <row r="4298" spans="2:8" x14ac:dyDescent="0.25">
      <c r="B4298" s="33" t="s">
        <v>31</v>
      </c>
      <c r="C4298" s="36" t="str">
        <f ca="1">VLOOKUP(Tabla1[[#This Row],[Cuenta]],TABLAS!$C:$D,2,0)</f>
        <v>SERVICIOS DE TERCEROS</v>
      </c>
      <c r="D4298" s="33" t="s">
        <v>39</v>
      </c>
      <c r="E4298" s="39" t="str">
        <f ca="1">VLOOKUP(RANDBETWEEN(1,65),TABLAS!$B$4:$D$68,2,0)</f>
        <v>Courier</v>
      </c>
      <c r="F4298" s="41">
        <f t="shared" ca="1" si="67"/>
        <v>21758</v>
      </c>
      <c r="G4298" s="41">
        <f ca="1">RANDBETWEEN(70,130)/100*Tabla1[[#This Row],[Valor Meta 2019]]</f>
        <v>18711.88</v>
      </c>
      <c r="H4298" s="40">
        <f ca="1">RANDBETWEEN(70,120)/100*Tabla1[[#This Row],[Valor Real 2019]]</f>
        <v>20770.186800000003</v>
      </c>
    </row>
    <row r="4299" spans="2:8" x14ac:dyDescent="0.25">
      <c r="B4299" s="33" t="s">
        <v>31</v>
      </c>
      <c r="C4299" s="36" t="str">
        <f ca="1">VLOOKUP(Tabla1[[#This Row],[Cuenta]],TABLAS!$C:$D,2,0)</f>
        <v>DEPRECIACIÓN, MAQ Y EQUIPOS</v>
      </c>
      <c r="D4299" s="33" t="s">
        <v>39</v>
      </c>
      <c r="E4299" s="39" t="str">
        <f ca="1">VLOOKUP(RANDBETWEEN(1,65),TABLAS!$B$4:$D$68,2,0)</f>
        <v>Perdida medicion activos-MercaderÝa Difer.inventar</v>
      </c>
      <c r="F4299" s="41">
        <f t="shared" ca="1" si="67"/>
        <v>8590</v>
      </c>
      <c r="G4299" s="41">
        <f ca="1">RANDBETWEEN(70,130)/100*Tabla1[[#This Row],[Valor Meta 2019]]</f>
        <v>8590</v>
      </c>
      <c r="H4299" s="40">
        <f ca="1">RANDBETWEEN(70,120)/100*Tabla1[[#This Row],[Valor Real 2019]]</f>
        <v>6786.1</v>
      </c>
    </row>
    <row r="4300" spans="2:8" x14ac:dyDescent="0.25">
      <c r="B4300" s="33" t="s">
        <v>31</v>
      </c>
      <c r="C4300" s="36" t="str">
        <f ca="1">VLOOKUP(Tabla1[[#This Row],[Cuenta]],TABLAS!$C:$D,2,0)</f>
        <v>SERVICIOS DE TERCEROS</v>
      </c>
      <c r="D4300" s="33" t="s">
        <v>39</v>
      </c>
      <c r="E4300" s="39" t="str">
        <f ca="1">VLOOKUP(RANDBETWEEN(1,65),TABLAS!$B$4:$D$68,2,0)</f>
        <v>Gasto de viaje</v>
      </c>
      <c r="F4300" s="41">
        <f t="shared" ca="1" si="67"/>
        <v>18524</v>
      </c>
      <c r="G4300" s="41">
        <f ca="1">RANDBETWEEN(70,130)/100*Tabla1[[#This Row],[Valor Meta 2019]]</f>
        <v>17597.8</v>
      </c>
      <c r="H4300" s="40">
        <f ca="1">RANDBETWEEN(70,120)/100*Tabla1[[#This Row],[Valor Real 2019]]</f>
        <v>16013.998</v>
      </c>
    </row>
    <row r="4301" spans="2:8" x14ac:dyDescent="0.25">
      <c r="B4301" s="33" t="s">
        <v>31</v>
      </c>
      <c r="C4301" s="36" t="str">
        <f ca="1">VLOOKUP(Tabla1[[#This Row],[Cuenta]],TABLAS!$C:$D,2,0)</f>
        <v>PERSONAL</v>
      </c>
      <c r="D4301" s="33" t="s">
        <v>40</v>
      </c>
      <c r="E4301" s="39" t="str">
        <f ca="1">VLOOKUP(RANDBETWEEN(1,65),TABLAS!$B$4:$D$68,2,0)</f>
        <v>ESSALUD-RÚgimen de prestaciones de salud</v>
      </c>
      <c r="F4301" s="41">
        <f t="shared" ca="1" si="67"/>
        <v>8634</v>
      </c>
      <c r="G4301" s="41">
        <f ca="1">RANDBETWEEN(70,130)/100*Tabla1[[#This Row],[Valor Meta 2019]]</f>
        <v>6734.52</v>
      </c>
      <c r="H4301" s="40">
        <f ca="1">RANDBETWEEN(70,120)/100*Tabla1[[#This Row],[Valor Real 2019]]</f>
        <v>6061.0680000000002</v>
      </c>
    </row>
    <row r="4302" spans="2:8" x14ac:dyDescent="0.25">
      <c r="B4302" s="33" t="s">
        <v>31</v>
      </c>
      <c r="C4302" s="36" t="str">
        <f ca="1">VLOOKUP(Tabla1[[#This Row],[Cuenta]],TABLAS!$C:$D,2,0)</f>
        <v>PERSONAL</v>
      </c>
      <c r="D4302" s="33" t="s">
        <v>40</v>
      </c>
      <c r="E4302" s="39" t="str">
        <f ca="1">VLOOKUP(RANDBETWEEN(1,65),TABLAS!$B$4:$D$68,2,0)</f>
        <v>Vacaciones</v>
      </c>
      <c r="F4302" s="41">
        <f t="shared" ca="1" si="67"/>
        <v>12524</v>
      </c>
      <c r="G4302" s="41">
        <f ca="1">RANDBETWEEN(70,130)/100*Tabla1[[#This Row],[Valor Meta 2019]]</f>
        <v>16281.2</v>
      </c>
      <c r="H4302" s="40">
        <f ca="1">RANDBETWEEN(70,120)/100*Tabla1[[#This Row],[Valor Real 2019]]</f>
        <v>18560.567999999999</v>
      </c>
    </row>
    <row r="4303" spans="2:8" x14ac:dyDescent="0.25">
      <c r="B4303" s="33" t="s">
        <v>31</v>
      </c>
      <c r="C4303" s="36" t="str">
        <f ca="1">VLOOKUP(Tabla1[[#This Row],[Cuenta]],TABLAS!$C:$D,2,0)</f>
        <v>SERVICIOS DE TERCEROS</v>
      </c>
      <c r="D4303" s="33" t="s">
        <v>40</v>
      </c>
      <c r="E4303" s="39" t="str">
        <f ca="1">VLOOKUP(RANDBETWEEN(1,65),TABLAS!$B$4:$D$68,2,0)</f>
        <v>Selección Y Eval. Pe</v>
      </c>
      <c r="F4303" s="41">
        <f t="shared" ca="1" si="67"/>
        <v>11368</v>
      </c>
      <c r="G4303" s="41">
        <f ca="1">RANDBETWEEN(70,130)/100*Tabla1[[#This Row],[Valor Meta 2019]]</f>
        <v>12050.08</v>
      </c>
      <c r="H4303" s="40">
        <f ca="1">RANDBETWEEN(70,120)/100*Tabla1[[#This Row],[Valor Real 2019]]</f>
        <v>9037.56</v>
      </c>
    </row>
    <row r="4304" spans="2:8" x14ac:dyDescent="0.25">
      <c r="B4304" s="33" t="s">
        <v>31</v>
      </c>
      <c r="C4304" s="36" t="str">
        <f ca="1">VLOOKUP(Tabla1[[#This Row],[Cuenta]],TABLAS!$C:$D,2,0)</f>
        <v>DEPRECIACIÓN, MAQ Y EQUIPOS</v>
      </c>
      <c r="D4304" s="33" t="s">
        <v>40</v>
      </c>
      <c r="E4304" s="39" t="str">
        <f ca="1">VLOOKUP(RANDBETWEEN(1,65),TABLAS!$B$4:$D$68,2,0)</f>
        <v>Deprec. Edificaciones leasing</v>
      </c>
      <c r="F4304" s="41">
        <f t="shared" ca="1" si="67"/>
        <v>19680</v>
      </c>
      <c r="G4304" s="41">
        <f ca="1">RANDBETWEEN(70,130)/100*Tabla1[[#This Row],[Valor Meta 2019]]</f>
        <v>14956.8</v>
      </c>
      <c r="H4304" s="40">
        <f ca="1">RANDBETWEEN(70,120)/100*Tabla1[[#This Row],[Valor Real 2019]]</f>
        <v>14208.96</v>
      </c>
    </row>
    <row r="4305" spans="2:8" x14ac:dyDescent="0.25">
      <c r="B4305" s="33" t="s">
        <v>31</v>
      </c>
      <c r="C4305" s="36" t="str">
        <f ca="1">VLOOKUP(Tabla1[[#This Row],[Cuenta]],TABLAS!$C:$D,2,0)</f>
        <v>DEPRECIACIÓN, MAQ Y EQUIPOS</v>
      </c>
      <c r="D4305" s="33" t="s">
        <v>40</v>
      </c>
      <c r="E4305" s="39" t="str">
        <f ca="1">VLOOKUP(RANDBETWEEN(1,65),TABLAS!$B$4:$D$68,2,0)</f>
        <v>Deprec.Maquinarias Costo</v>
      </c>
      <c r="F4305" s="41">
        <f t="shared" ca="1" si="67"/>
        <v>11700</v>
      </c>
      <c r="G4305" s="41">
        <f ca="1">RANDBETWEEN(70,130)/100*Tabla1[[#This Row],[Valor Meta 2019]]</f>
        <v>8307</v>
      </c>
      <c r="H4305" s="40">
        <f ca="1">RANDBETWEEN(70,120)/100*Tabla1[[#This Row],[Valor Real 2019]]</f>
        <v>6396.39</v>
      </c>
    </row>
    <row r="4306" spans="2:8" x14ac:dyDescent="0.25">
      <c r="B4306" s="33" t="s">
        <v>31</v>
      </c>
      <c r="C4306" s="36" t="str">
        <f ca="1">VLOOKUP(Tabla1[[#This Row],[Cuenta]],TABLAS!$C:$D,2,0)</f>
        <v>PERSONAL</v>
      </c>
      <c r="D4306" s="33" t="s">
        <v>40</v>
      </c>
      <c r="E4306" s="39" t="str">
        <f ca="1">VLOOKUP(RANDBETWEEN(1,65),TABLAS!$B$4:$D$68,2,0)</f>
        <v>ESSALUD-RÚgimen de prestaciones de salud</v>
      </c>
      <c r="F4306" s="41">
        <f t="shared" ca="1" si="67"/>
        <v>13651</v>
      </c>
      <c r="G4306" s="41">
        <f ca="1">RANDBETWEEN(70,130)/100*Tabla1[[#This Row],[Valor Meta 2019]]</f>
        <v>12422.41</v>
      </c>
      <c r="H4306" s="40">
        <f ca="1">RANDBETWEEN(70,120)/100*Tabla1[[#This Row],[Valor Real 2019]]</f>
        <v>12546.634099999999</v>
      </c>
    </row>
    <row r="4307" spans="2:8" x14ac:dyDescent="0.25">
      <c r="B4307" s="33" t="s">
        <v>31</v>
      </c>
      <c r="C4307" s="36" t="str">
        <f ca="1">VLOOKUP(Tabla1[[#This Row],[Cuenta]],TABLAS!$C:$D,2,0)</f>
        <v>SERVICIOS DE TERCEROS</v>
      </c>
      <c r="D4307" s="33" t="s">
        <v>40</v>
      </c>
      <c r="E4307" s="39" t="str">
        <f ca="1">VLOOKUP(RANDBETWEEN(1,65),TABLAS!$B$4:$D$68,2,0)</f>
        <v>Courier</v>
      </c>
      <c r="F4307" s="41">
        <f t="shared" ca="1" si="67"/>
        <v>15588</v>
      </c>
      <c r="G4307" s="41">
        <f ca="1">RANDBETWEEN(70,130)/100*Tabla1[[#This Row],[Valor Meta 2019]]</f>
        <v>15432.119999999999</v>
      </c>
      <c r="H4307" s="40">
        <f ca="1">RANDBETWEEN(70,120)/100*Tabla1[[#This Row],[Valor Real 2019]]</f>
        <v>11265.4476</v>
      </c>
    </row>
    <row r="4308" spans="2:8" x14ac:dyDescent="0.25">
      <c r="B4308" s="33" t="s">
        <v>31</v>
      </c>
      <c r="C4308" s="36" t="str">
        <f ca="1">VLOOKUP(Tabla1[[#This Row],[Cuenta]],TABLAS!$C:$D,2,0)</f>
        <v>SERVICIOS DE TERCEROS</v>
      </c>
      <c r="D4308" s="33" t="s">
        <v>40</v>
      </c>
      <c r="E4308" s="39" t="str">
        <f ca="1">VLOOKUP(RANDBETWEEN(1,65),TABLAS!$B$4:$D$68,2,0)</f>
        <v>Alquileres</v>
      </c>
      <c r="F4308" s="41">
        <f t="shared" ca="1" si="67"/>
        <v>9428</v>
      </c>
      <c r="G4308" s="41">
        <f ca="1">RANDBETWEEN(70,130)/100*Tabla1[[#This Row],[Valor Meta 2019]]</f>
        <v>6693.88</v>
      </c>
      <c r="H4308" s="40">
        <f ca="1">RANDBETWEEN(70,120)/100*Tabla1[[#This Row],[Valor Real 2019]]</f>
        <v>6626.9412000000002</v>
      </c>
    </row>
    <row r="4309" spans="2:8" x14ac:dyDescent="0.25">
      <c r="B4309" s="33" t="s">
        <v>31</v>
      </c>
      <c r="C4309" s="36" t="str">
        <f ca="1">VLOOKUP(Tabla1[[#This Row],[Cuenta]],TABLAS!$C:$D,2,0)</f>
        <v>SERVICIOS DE TERCEROS</v>
      </c>
      <c r="D4309" s="33" t="s">
        <v>41</v>
      </c>
      <c r="E4309" s="39" t="str">
        <f ca="1">VLOOKUP(RANDBETWEEN(1,65),TABLAS!$B$4:$D$68,2,0)</f>
        <v>Energia Electrica</v>
      </c>
      <c r="F4309" s="41">
        <f t="shared" ca="1" si="67"/>
        <v>10666</v>
      </c>
      <c r="G4309" s="41">
        <f ca="1">RANDBETWEEN(70,130)/100*Tabla1[[#This Row],[Valor Meta 2019]]</f>
        <v>12585.88</v>
      </c>
      <c r="H4309" s="40">
        <f ca="1">RANDBETWEEN(70,120)/100*Tabla1[[#This Row],[Valor Real 2019]]</f>
        <v>11327.291999999999</v>
      </c>
    </row>
    <row r="4310" spans="2:8" x14ac:dyDescent="0.25">
      <c r="B4310" s="33" t="s">
        <v>31</v>
      </c>
      <c r="C4310" s="36" t="str">
        <f ca="1">VLOOKUP(Tabla1[[#This Row],[Cuenta]],TABLAS!$C:$D,2,0)</f>
        <v>PERSONAL</v>
      </c>
      <c r="D4310" s="33" t="s">
        <v>41</v>
      </c>
      <c r="E4310" s="39" t="str">
        <f ca="1">VLOOKUP(RANDBETWEEN(1,65),TABLAS!$B$4:$D$68,2,0)</f>
        <v>Vacaciones</v>
      </c>
      <c r="F4310" s="41">
        <f t="shared" ca="1" si="67"/>
        <v>28511</v>
      </c>
      <c r="G4310" s="41">
        <f ca="1">RANDBETWEEN(70,130)/100*Tabla1[[#This Row],[Valor Meta 2019]]</f>
        <v>35068.53</v>
      </c>
      <c r="H4310" s="40">
        <f ca="1">RANDBETWEEN(70,120)/100*Tabla1[[#This Row],[Valor Real 2019]]</f>
        <v>31912.362300000001</v>
      </c>
    </row>
    <row r="4311" spans="2:8" x14ac:dyDescent="0.25">
      <c r="B4311" s="33" t="s">
        <v>31</v>
      </c>
      <c r="C4311" s="36" t="str">
        <f ca="1">VLOOKUP(Tabla1[[#This Row],[Cuenta]],TABLAS!$C:$D,2,0)</f>
        <v>SERVICIOS DE TERCEROS</v>
      </c>
      <c r="D4311" s="33" t="s">
        <v>41</v>
      </c>
      <c r="E4311" s="39" t="str">
        <f ca="1">VLOOKUP(RANDBETWEEN(1,65),TABLAS!$B$4:$D$68,2,0)</f>
        <v>Consultorias</v>
      </c>
      <c r="F4311" s="41">
        <f t="shared" ca="1" si="67"/>
        <v>20020</v>
      </c>
      <c r="G4311" s="41">
        <f ca="1">RANDBETWEEN(70,130)/100*Tabla1[[#This Row],[Valor Meta 2019]]</f>
        <v>26026</v>
      </c>
      <c r="H4311" s="40">
        <f ca="1">RANDBETWEEN(70,120)/100*Tabla1[[#This Row],[Valor Real 2019]]</f>
        <v>20300.280000000002</v>
      </c>
    </row>
    <row r="4312" spans="2:8" x14ac:dyDescent="0.25">
      <c r="B4312" s="33" t="s">
        <v>31</v>
      </c>
      <c r="C4312" s="36" t="str">
        <f ca="1">VLOOKUP(Tabla1[[#This Row],[Cuenta]],TABLAS!$C:$D,2,0)</f>
        <v>PERSONAL</v>
      </c>
      <c r="D4312" s="33" t="s">
        <v>41</v>
      </c>
      <c r="E4312" s="39" t="str">
        <f ca="1">VLOOKUP(RANDBETWEEN(1,65),TABLAS!$B$4:$D$68,2,0)</f>
        <v>Vacaciones</v>
      </c>
      <c r="F4312" s="41">
        <f t="shared" ca="1" si="67"/>
        <v>22189</v>
      </c>
      <c r="G4312" s="41">
        <f ca="1">RANDBETWEEN(70,130)/100*Tabla1[[#This Row],[Valor Meta 2019]]</f>
        <v>27514.36</v>
      </c>
      <c r="H4312" s="40">
        <f ca="1">RANDBETWEEN(70,120)/100*Tabla1[[#This Row],[Valor Real 2019]]</f>
        <v>20360.626400000001</v>
      </c>
    </row>
    <row r="4313" spans="2:8" x14ac:dyDescent="0.25">
      <c r="B4313" s="33" t="s">
        <v>31</v>
      </c>
      <c r="C4313" s="36" t="str">
        <f ca="1">VLOOKUP(Tabla1[[#This Row],[Cuenta]],TABLAS!$C:$D,2,0)</f>
        <v>PERSONAL</v>
      </c>
      <c r="D4313" s="33" t="s">
        <v>41</v>
      </c>
      <c r="E4313" s="39" t="str">
        <f ca="1">VLOOKUP(RANDBETWEEN(1,65),TABLAS!$B$4:$D$68,2,0)</f>
        <v>Consumos</v>
      </c>
      <c r="F4313" s="41">
        <f t="shared" ca="1" si="67"/>
        <v>16440</v>
      </c>
      <c r="G4313" s="41">
        <f ca="1">RANDBETWEEN(70,130)/100*Tabla1[[#This Row],[Valor Meta 2019]]</f>
        <v>17097.600000000002</v>
      </c>
      <c r="H4313" s="40">
        <f ca="1">RANDBETWEEN(70,120)/100*Tabla1[[#This Row],[Valor Real 2019]]</f>
        <v>20346.144</v>
      </c>
    </row>
    <row r="4314" spans="2:8" x14ac:dyDescent="0.25">
      <c r="B4314" s="33" t="s">
        <v>31</v>
      </c>
      <c r="C4314" s="36" t="str">
        <f ca="1">VLOOKUP(Tabla1[[#This Row],[Cuenta]],TABLAS!$C:$D,2,0)</f>
        <v>PERSONAL</v>
      </c>
      <c r="D4314" s="33" t="s">
        <v>41</v>
      </c>
      <c r="E4314" s="39" t="str">
        <f ca="1">VLOOKUP(RANDBETWEEN(1,65),TABLAS!$B$4:$D$68,2,0)</f>
        <v>Indemnizacion Despido Arbitrario</v>
      </c>
      <c r="F4314" s="41">
        <f t="shared" ca="1" si="67"/>
        <v>25012</v>
      </c>
      <c r="G4314" s="41">
        <f ca="1">RANDBETWEEN(70,130)/100*Tabla1[[#This Row],[Valor Meta 2019]]</f>
        <v>24011.52</v>
      </c>
      <c r="H4314" s="40">
        <f ca="1">RANDBETWEEN(70,120)/100*Tabla1[[#This Row],[Valor Real 2019]]</f>
        <v>19689.446400000001</v>
      </c>
    </row>
    <row r="4315" spans="2:8" x14ac:dyDescent="0.25">
      <c r="B4315" s="33" t="s">
        <v>31</v>
      </c>
      <c r="C4315" s="36" t="str">
        <f ca="1">VLOOKUP(Tabla1[[#This Row],[Cuenta]],TABLAS!$C:$D,2,0)</f>
        <v>GESTIÓN</v>
      </c>
      <c r="D4315" s="33" t="s">
        <v>42</v>
      </c>
      <c r="E4315" s="39" t="str">
        <f ca="1">VLOOKUP(RANDBETWEEN(1,65),TABLAS!$B$4:$D$68,2,0)</f>
        <v>Seguros-Responsabilidad civil</v>
      </c>
      <c r="F4315" s="41">
        <f t="shared" ca="1" si="67"/>
        <v>11007</v>
      </c>
      <c r="G4315" s="41">
        <f ca="1">RANDBETWEEN(70,130)/100*Tabla1[[#This Row],[Valor Meta 2019]]</f>
        <v>11447.28</v>
      </c>
      <c r="H4315" s="40">
        <f ca="1">RANDBETWEEN(70,120)/100*Tabla1[[#This Row],[Valor Real 2019]]</f>
        <v>11790.698400000001</v>
      </c>
    </row>
    <row r="4316" spans="2:8" x14ac:dyDescent="0.25">
      <c r="B4316" s="33" t="s">
        <v>31</v>
      </c>
      <c r="C4316" s="36" t="str">
        <f ca="1">VLOOKUP(Tabla1[[#This Row],[Cuenta]],TABLAS!$C:$D,2,0)</f>
        <v>GESTIÓN</v>
      </c>
      <c r="D4316" s="33" t="s">
        <v>42</v>
      </c>
      <c r="E4316" s="39" t="str">
        <f ca="1">VLOOKUP(RANDBETWEEN(1,65),TABLAS!$B$4:$D$68,2,0)</f>
        <v>Suministros diversos</v>
      </c>
      <c r="F4316" s="41">
        <f t="shared" ca="1" si="67"/>
        <v>22674</v>
      </c>
      <c r="G4316" s="41">
        <f ca="1">RANDBETWEEN(70,130)/100*Tabla1[[#This Row],[Valor Meta 2019]]</f>
        <v>19046.16</v>
      </c>
      <c r="H4316" s="40">
        <f ca="1">RANDBETWEEN(70,120)/100*Tabla1[[#This Row],[Valor Real 2019]]</f>
        <v>17141.544000000002</v>
      </c>
    </row>
    <row r="4317" spans="2:8" x14ac:dyDescent="0.25">
      <c r="B4317" s="33" t="s">
        <v>31</v>
      </c>
      <c r="C4317" s="36" t="str">
        <f ca="1">VLOOKUP(Tabla1[[#This Row],[Cuenta]],TABLAS!$C:$D,2,0)</f>
        <v>GESTIÓN</v>
      </c>
      <c r="D4317" s="33" t="s">
        <v>42</v>
      </c>
      <c r="E4317" s="39" t="str">
        <f ca="1">VLOOKUP(RANDBETWEEN(1,65),TABLAS!$B$4:$D$68,2,0)</f>
        <v>Sanciones Administra</v>
      </c>
      <c r="F4317" s="41">
        <f t="shared" ca="1" si="67"/>
        <v>13636</v>
      </c>
      <c r="G4317" s="41">
        <f ca="1">RANDBETWEEN(70,130)/100*Tabla1[[#This Row],[Valor Meta 2019]]</f>
        <v>14999.6</v>
      </c>
      <c r="H4317" s="40">
        <f ca="1">RANDBETWEEN(70,120)/100*Tabla1[[#This Row],[Valor Real 2019]]</f>
        <v>12899.656000000001</v>
      </c>
    </row>
    <row r="4318" spans="2:8" x14ac:dyDescent="0.25">
      <c r="B4318" s="33" t="s">
        <v>31</v>
      </c>
      <c r="C4318" s="36" t="str">
        <f ca="1">VLOOKUP(Tabla1[[#This Row],[Cuenta]],TABLAS!$C:$D,2,0)</f>
        <v>DEPRECIACIÓN, MAQ Y EQUIPOS</v>
      </c>
      <c r="D4318" s="33" t="s">
        <v>42</v>
      </c>
      <c r="E4318" s="39" t="str">
        <f ca="1">VLOOKUP(RANDBETWEEN(1,65),TABLAS!$B$4:$D$68,2,0)</f>
        <v>Perdida medicion activos-MercaderÝa Difer.inventar</v>
      </c>
      <c r="F4318" s="41">
        <f t="shared" ca="1" si="67"/>
        <v>20514</v>
      </c>
      <c r="G4318" s="41">
        <f ca="1">RANDBETWEEN(70,130)/100*Tabla1[[#This Row],[Valor Meta 2019]]</f>
        <v>19488.3</v>
      </c>
      <c r="H4318" s="40">
        <f ca="1">RANDBETWEEN(70,120)/100*Tabla1[[#This Row],[Valor Real 2019]]</f>
        <v>20852.481</v>
      </c>
    </row>
    <row r="4319" spans="2:8" x14ac:dyDescent="0.25">
      <c r="B4319" s="33" t="s">
        <v>31</v>
      </c>
      <c r="C4319" s="36" t="str">
        <f ca="1">VLOOKUP(Tabla1[[#This Row],[Cuenta]],TABLAS!$C:$D,2,0)</f>
        <v>PERSONAL</v>
      </c>
      <c r="D4319" s="33" t="s">
        <v>42</v>
      </c>
      <c r="E4319" s="39" t="str">
        <f ca="1">VLOOKUP(RANDBETWEEN(1,65),TABLAS!$B$4:$D$68,2,0)</f>
        <v>ESSALUD-RÚgimen de prestaciones de salud</v>
      </c>
      <c r="F4319" s="41">
        <f t="shared" ca="1" si="67"/>
        <v>29675</v>
      </c>
      <c r="G4319" s="41">
        <f ca="1">RANDBETWEEN(70,130)/100*Tabla1[[#This Row],[Valor Meta 2019]]</f>
        <v>31158.75</v>
      </c>
      <c r="H4319" s="40">
        <f ca="1">RANDBETWEEN(70,120)/100*Tabla1[[#This Row],[Valor Real 2019]]</f>
        <v>32716.6875</v>
      </c>
    </row>
    <row r="4320" spans="2:8" x14ac:dyDescent="0.25">
      <c r="B4320" s="33" t="s">
        <v>31</v>
      </c>
      <c r="C4320" s="36" t="str">
        <f ca="1">VLOOKUP(Tabla1[[#This Row],[Cuenta]],TABLAS!$C:$D,2,0)</f>
        <v>SERVICIOS DE TERCEROS</v>
      </c>
      <c r="D4320" s="33" t="s">
        <v>42</v>
      </c>
      <c r="E4320" s="39" t="str">
        <f ca="1">VLOOKUP(RANDBETWEEN(1,65),TABLAS!$B$4:$D$68,2,0)</f>
        <v>Courier</v>
      </c>
      <c r="F4320" s="41">
        <f t="shared" ca="1" si="67"/>
        <v>17520</v>
      </c>
      <c r="G4320" s="41">
        <f ca="1">RANDBETWEEN(70,130)/100*Tabla1[[#This Row],[Valor Meta 2019]]</f>
        <v>22600.799999999999</v>
      </c>
      <c r="H4320" s="40">
        <f ca="1">RANDBETWEEN(70,120)/100*Tabla1[[#This Row],[Valor Real 2019]]</f>
        <v>18532.655999999999</v>
      </c>
    </row>
    <row r="4321" spans="2:8" x14ac:dyDescent="0.25">
      <c r="B4321" s="33" t="s">
        <v>31</v>
      </c>
      <c r="C4321" s="36" t="str">
        <f ca="1">VLOOKUP(Tabla1[[#This Row],[Cuenta]],TABLAS!$C:$D,2,0)</f>
        <v>PERSONAL</v>
      </c>
      <c r="D4321" s="33" t="s">
        <v>42</v>
      </c>
      <c r="E4321" s="39" t="str">
        <f ca="1">VLOOKUP(RANDBETWEEN(1,65),TABLAS!$B$4:$D$68,2,0)</f>
        <v>Participacion de utilidades</v>
      </c>
      <c r="F4321" s="41">
        <f t="shared" ca="1" si="67"/>
        <v>12068</v>
      </c>
      <c r="G4321" s="41">
        <f ca="1">RANDBETWEEN(70,130)/100*Tabla1[[#This Row],[Valor Meta 2019]]</f>
        <v>8809.64</v>
      </c>
      <c r="H4321" s="40">
        <f ca="1">RANDBETWEEN(70,120)/100*Tabla1[[#This Row],[Valor Real 2019]]</f>
        <v>6607.23</v>
      </c>
    </row>
    <row r="4322" spans="2:8" x14ac:dyDescent="0.25">
      <c r="B4322" s="33" t="s">
        <v>31</v>
      </c>
      <c r="C4322" s="36" t="str">
        <f ca="1">VLOOKUP(Tabla1[[#This Row],[Cuenta]],TABLAS!$C:$D,2,0)</f>
        <v>SERVICIOS DE TERCEROS</v>
      </c>
      <c r="D4322" s="33" t="s">
        <v>42</v>
      </c>
      <c r="E4322" s="39" t="str">
        <f ca="1">VLOOKUP(RANDBETWEEN(1,65),TABLAS!$B$4:$D$68,2,0)</f>
        <v>Mantenimiento / Reparaciones</v>
      </c>
      <c r="F4322" s="41">
        <f t="shared" ca="1" si="67"/>
        <v>28940</v>
      </c>
      <c r="G4322" s="41">
        <f ca="1">RANDBETWEEN(70,130)/100*Tabla1[[#This Row],[Valor Meta 2019]]</f>
        <v>25177.8</v>
      </c>
      <c r="H4322" s="40">
        <f ca="1">RANDBETWEEN(70,120)/100*Tabla1[[#This Row],[Valor Real 2019]]</f>
        <v>21652.907999999999</v>
      </c>
    </row>
    <row r="4323" spans="2:8" x14ac:dyDescent="0.25">
      <c r="B4323" s="33" t="s">
        <v>31</v>
      </c>
      <c r="C4323" s="36" t="str">
        <f ca="1">VLOOKUP(Tabla1[[#This Row],[Cuenta]],TABLAS!$C:$D,2,0)</f>
        <v>SERVICIOS DE TERCEROS</v>
      </c>
      <c r="D4323" s="33" t="s">
        <v>42</v>
      </c>
      <c r="E4323" s="39" t="str">
        <f ca="1">VLOOKUP(RANDBETWEEN(1,65),TABLAS!$B$4:$D$68,2,0)</f>
        <v>Flete a Provincia</v>
      </c>
      <c r="F4323" s="41">
        <f t="shared" ca="1" si="67"/>
        <v>23482</v>
      </c>
      <c r="G4323" s="41">
        <f ca="1">RANDBETWEEN(70,130)/100*Tabla1[[#This Row],[Valor Meta 2019]]</f>
        <v>17376.68</v>
      </c>
      <c r="H4323" s="40">
        <f ca="1">RANDBETWEEN(70,120)/100*Tabla1[[#This Row],[Valor Real 2019]]</f>
        <v>16160.312400000001</v>
      </c>
    </row>
    <row r="4324" spans="2:8" x14ac:dyDescent="0.25">
      <c r="B4324" s="33" t="s">
        <v>31</v>
      </c>
      <c r="C4324" s="36" t="str">
        <f ca="1">VLOOKUP(Tabla1[[#This Row],[Cuenta]],TABLAS!$C:$D,2,0)</f>
        <v>SERVICIOS DE TERCEROS</v>
      </c>
      <c r="D4324" s="33" t="s">
        <v>42</v>
      </c>
      <c r="E4324" s="39" t="str">
        <f ca="1">VLOOKUP(RANDBETWEEN(1,65),TABLAS!$B$4:$D$68,2,0)</f>
        <v>Estibas</v>
      </c>
      <c r="F4324" s="41">
        <f t="shared" ca="1" si="67"/>
        <v>8155</v>
      </c>
      <c r="G4324" s="41">
        <f ca="1">RANDBETWEEN(70,130)/100*Tabla1[[#This Row],[Valor Meta 2019]]</f>
        <v>7747.25</v>
      </c>
      <c r="H4324" s="40">
        <f ca="1">RANDBETWEEN(70,120)/100*Tabla1[[#This Row],[Valor Real 2019]]</f>
        <v>8212.0850000000009</v>
      </c>
    </row>
    <row r="4325" spans="2:8" x14ac:dyDescent="0.25">
      <c r="B4325" s="33" t="s">
        <v>31</v>
      </c>
      <c r="C4325" s="36" t="str">
        <f ca="1">VLOOKUP(Tabla1[[#This Row],[Cuenta]],TABLAS!$C:$D,2,0)</f>
        <v>GESTIÓN</v>
      </c>
      <c r="D4325" s="33" t="s">
        <v>42</v>
      </c>
      <c r="E4325" s="39" t="str">
        <f ca="1">VLOOKUP(RANDBETWEEN(1,65),TABLAS!$B$4:$D$68,2,0)</f>
        <v>SOAT</v>
      </c>
      <c r="F4325" s="41">
        <f t="shared" ca="1" si="67"/>
        <v>11122</v>
      </c>
      <c r="G4325" s="41">
        <f ca="1">RANDBETWEEN(70,130)/100*Tabla1[[#This Row],[Valor Meta 2019]]</f>
        <v>13902.5</v>
      </c>
      <c r="H4325" s="40">
        <f ca="1">RANDBETWEEN(70,120)/100*Tabla1[[#This Row],[Valor Real 2019]]</f>
        <v>15153.725</v>
      </c>
    </row>
    <row r="4326" spans="2:8" x14ac:dyDescent="0.25">
      <c r="B4326" s="33" t="s">
        <v>31</v>
      </c>
      <c r="C4326" s="36" t="str">
        <f ca="1">VLOOKUP(Tabla1[[#This Row],[Cuenta]],TABLAS!$C:$D,2,0)</f>
        <v>PERSONAL</v>
      </c>
      <c r="D4326" s="33" t="s">
        <v>42</v>
      </c>
      <c r="E4326" s="39" t="str">
        <f ca="1">VLOOKUP(RANDBETWEEN(1,65),TABLAS!$B$4:$D$68,2,0)</f>
        <v>Seguro de vida</v>
      </c>
      <c r="F4326" s="41">
        <f t="shared" ca="1" si="67"/>
        <v>28228</v>
      </c>
      <c r="G4326" s="41">
        <f ca="1">RANDBETWEEN(70,130)/100*Tabla1[[#This Row],[Valor Meta 2019]]</f>
        <v>23993.8</v>
      </c>
      <c r="H4326" s="40">
        <f ca="1">RANDBETWEEN(70,120)/100*Tabla1[[#This Row],[Valor Real 2019]]</f>
        <v>25913.304</v>
      </c>
    </row>
    <row r="4327" spans="2:8" x14ac:dyDescent="0.25">
      <c r="B4327" s="33" t="s">
        <v>31</v>
      </c>
      <c r="C4327" s="36" t="str">
        <f ca="1">VLOOKUP(Tabla1[[#This Row],[Cuenta]],TABLAS!$C:$D,2,0)</f>
        <v>SERVICIOS DE TERCEROS</v>
      </c>
      <c r="D4327" s="33" t="s">
        <v>42</v>
      </c>
      <c r="E4327" s="39" t="str">
        <f ca="1">VLOOKUP(RANDBETWEEN(1,65),TABLAS!$B$4:$D$68,2,0)</f>
        <v>Mantenimiento / Reparaciones</v>
      </c>
      <c r="F4327" s="41">
        <f t="shared" ca="1" si="67"/>
        <v>22053</v>
      </c>
      <c r="G4327" s="41">
        <f ca="1">RANDBETWEEN(70,130)/100*Tabla1[[#This Row],[Valor Meta 2019]]</f>
        <v>20068.23</v>
      </c>
      <c r="H4327" s="40">
        <f ca="1">RANDBETWEEN(70,120)/100*Tabla1[[#This Row],[Valor Real 2019]]</f>
        <v>14449.125599999999</v>
      </c>
    </row>
    <row r="4328" spans="2:8" x14ac:dyDescent="0.25">
      <c r="B4328" s="33" t="s">
        <v>31</v>
      </c>
      <c r="C4328" s="36" t="str">
        <f ca="1">VLOOKUP(Tabla1[[#This Row],[Cuenta]],TABLAS!$C:$D,2,0)</f>
        <v>SERVICIOS DE TERCEROS</v>
      </c>
      <c r="D4328" s="33" t="s">
        <v>42</v>
      </c>
      <c r="E4328" s="39" t="str">
        <f ca="1">VLOOKUP(RANDBETWEEN(1,65),TABLAS!$B$4:$D$68,2,0)</f>
        <v>Reparaciones Vehiculos</v>
      </c>
      <c r="F4328" s="41">
        <f t="shared" ca="1" si="67"/>
        <v>27342</v>
      </c>
      <c r="G4328" s="41">
        <f ca="1">RANDBETWEEN(70,130)/100*Tabla1[[#This Row],[Valor Meta 2019]]</f>
        <v>32536.98</v>
      </c>
      <c r="H4328" s="40">
        <f ca="1">RANDBETWEEN(70,120)/100*Tabla1[[#This Row],[Valor Real 2019]]</f>
        <v>36116.0478</v>
      </c>
    </row>
    <row r="4329" spans="2:8" x14ac:dyDescent="0.25">
      <c r="B4329" s="33" t="s">
        <v>31</v>
      </c>
      <c r="C4329" s="36" t="str">
        <f ca="1">VLOOKUP(Tabla1[[#This Row],[Cuenta]],TABLAS!$C:$D,2,0)</f>
        <v>PERSONAL</v>
      </c>
      <c r="D4329" s="33" t="s">
        <v>42</v>
      </c>
      <c r="E4329" s="39" t="str">
        <f ca="1">VLOOKUP(RANDBETWEEN(1,65),TABLAS!$B$4:$D$68,2,0)</f>
        <v>Sueldos</v>
      </c>
      <c r="F4329" s="41">
        <f t="shared" ca="1" si="67"/>
        <v>17483</v>
      </c>
      <c r="G4329" s="41">
        <f ca="1">RANDBETWEEN(70,130)/100*Tabla1[[#This Row],[Valor Meta 2019]]</f>
        <v>22378.240000000002</v>
      </c>
      <c r="H4329" s="40">
        <f ca="1">RANDBETWEEN(70,120)/100*Tabla1[[#This Row],[Valor Real 2019]]</f>
        <v>22378.240000000002</v>
      </c>
    </row>
    <row r="4330" spans="2:8" x14ac:dyDescent="0.25">
      <c r="B4330" s="33" t="s">
        <v>31</v>
      </c>
      <c r="C4330" s="36" t="str">
        <f ca="1">VLOOKUP(Tabla1[[#This Row],[Cuenta]],TABLAS!$C:$D,2,0)</f>
        <v>PERSONAL</v>
      </c>
      <c r="D4330" s="33" t="s">
        <v>43</v>
      </c>
      <c r="E4330" s="39" t="str">
        <f ca="1">VLOOKUP(RANDBETWEEN(1,65),TABLAS!$B$4:$D$68,2,0)</f>
        <v>ESSALUD-RÚgimen de prestaciones de salud</v>
      </c>
      <c r="F4330" s="41">
        <f t="shared" ca="1" si="67"/>
        <v>21260</v>
      </c>
      <c r="G4330" s="41">
        <f ca="1">RANDBETWEEN(70,130)/100*Tabla1[[#This Row],[Valor Meta 2019]]</f>
        <v>20409.599999999999</v>
      </c>
      <c r="H4330" s="40">
        <f ca="1">RANDBETWEEN(70,120)/100*Tabla1[[#This Row],[Valor Real 2019]]</f>
        <v>18164.543999999998</v>
      </c>
    </row>
    <row r="4331" spans="2:8" x14ac:dyDescent="0.25">
      <c r="B4331" s="33" t="s">
        <v>31</v>
      </c>
      <c r="C4331" s="36" t="str">
        <f ca="1">VLOOKUP(Tabla1[[#This Row],[Cuenta]],TABLAS!$C:$D,2,0)</f>
        <v>GESTIÓN</v>
      </c>
      <c r="D4331" s="33" t="s">
        <v>43</v>
      </c>
      <c r="E4331" s="39" t="str">
        <f ca="1">VLOOKUP(RANDBETWEEN(1,65),TABLAS!$B$4:$D$68,2,0)</f>
        <v>Seguros-vehiculos</v>
      </c>
      <c r="F4331" s="41">
        <f t="shared" ca="1" si="67"/>
        <v>24642</v>
      </c>
      <c r="G4331" s="41">
        <f ca="1">RANDBETWEEN(70,130)/100*Tabla1[[#This Row],[Valor Meta 2019]]</f>
        <v>21192.12</v>
      </c>
      <c r="H4331" s="40">
        <f ca="1">RANDBETWEEN(70,120)/100*Tabla1[[#This Row],[Valor Real 2019]]</f>
        <v>24582.859199999995</v>
      </c>
    </row>
    <row r="4332" spans="2:8" x14ac:dyDescent="0.25">
      <c r="B4332" s="33" t="s">
        <v>31</v>
      </c>
      <c r="C4332" s="36" t="str">
        <f ca="1">VLOOKUP(Tabla1[[#This Row],[Cuenta]],TABLAS!$C:$D,2,0)</f>
        <v>GESTIÓN</v>
      </c>
      <c r="D4332" s="33" t="s">
        <v>43</v>
      </c>
      <c r="E4332" s="39" t="str">
        <f ca="1">VLOOKUP(RANDBETWEEN(1,65),TABLAS!$B$4:$D$68,2,0)</f>
        <v>Suministros diversos</v>
      </c>
      <c r="F4332" s="41">
        <f t="shared" ca="1" si="67"/>
        <v>28306</v>
      </c>
      <c r="G4332" s="41">
        <f ca="1">RANDBETWEEN(70,130)/100*Tabla1[[#This Row],[Valor Meta 2019]]</f>
        <v>23210.92</v>
      </c>
      <c r="H4332" s="40">
        <f ca="1">RANDBETWEEN(70,120)/100*Tabla1[[#This Row],[Valor Real 2019]]</f>
        <v>20889.827999999998</v>
      </c>
    </row>
    <row r="4333" spans="2:8" x14ac:dyDescent="0.25">
      <c r="B4333" s="33" t="s">
        <v>31</v>
      </c>
      <c r="C4333" s="36" t="str">
        <f ca="1">VLOOKUP(Tabla1[[#This Row],[Cuenta]],TABLAS!$C:$D,2,0)</f>
        <v>PERSONAL</v>
      </c>
      <c r="D4333" s="33" t="s">
        <v>43</v>
      </c>
      <c r="E4333" s="39" t="str">
        <f ca="1">VLOOKUP(RANDBETWEEN(1,65),TABLAS!$B$4:$D$68,2,0)</f>
        <v>Gratif. Ordinarias Empleados</v>
      </c>
      <c r="F4333" s="41">
        <f t="shared" ca="1" si="67"/>
        <v>26086</v>
      </c>
      <c r="G4333" s="41">
        <f ca="1">RANDBETWEEN(70,130)/100*Tabla1[[#This Row],[Valor Meta 2019]]</f>
        <v>31303.199999999997</v>
      </c>
      <c r="H4333" s="40">
        <f ca="1">RANDBETWEEN(70,120)/100*Tabla1[[#This Row],[Valor Real 2019]]</f>
        <v>29738.039999999997</v>
      </c>
    </row>
    <row r="4334" spans="2:8" x14ac:dyDescent="0.25">
      <c r="B4334" s="33" t="s">
        <v>31</v>
      </c>
      <c r="C4334" s="36" t="str">
        <f ca="1">VLOOKUP(Tabla1[[#This Row],[Cuenta]],TABLAS!$C:$D,2,0)</f>
        <v>GESTIÓN</v>
      </c>
      <c r="D4334" s="33" t="s">
        <v>43</v>
      </c>
      <c r="E4334" s="39" t="str">
        <f ca="1">VLOOKUP(RANDBETWEEN(1,65),TABLAS!$B$4:$D$68,2,0)</f>
        <v>comprobantes de pago</v>
      </c>
      <c r="F4334" s="41">
        <f t="shared" ca="1" si="67"/>
        <v>12258</v>
      </c>
      <c r="G4334" s="41">
        <f ca="1">RANDBETWEEN(70,130)/100*Tabla1[[#This Row],[Valor Meta 2019]]</f>
        <v>11154.78</v>
      </c>
      <c r="H4334" s="40">
        <f ca="1">RANDBETWEEN(70,120)/100*Tabla1[[#This Row],[Valor Real 2019]]</f>
        <v>13274.188200000001</v>
      </c>
    </row>
    <row r="4335" spans="2:8" x14ac:dyDescent="0.25">
      <c r="B4335" s="33" t="s">
        <v>31</v>
      </c>
      <c r="C4335" s="36" t="str">
        <f ca="1">VLOOKUP(Tabla1[[#This Row],[Cuenta]],TABLAS!$C:$D,2,0)</f>
        <v>DEPRECIACIÓN, MAQ Y EQUIPOS</v>
      </c>
      <c r="D4335" s="33" t="s">
        <v>43</v>
      </c>
      <c r="E4335" s="39" t="str">
        <f ca="1">VLOOKUP(RANDBETWEEN(1,65),TABLAS!$B$4:$D$68,2,0)</f>
        <v>Amortiz.Software Costo</v>
      </c>
      <c r="F4335" s="41">
        <f t="shared" ca="1" si="67"/>
        <v>9786</v>
      </c>
      <c r="G4335" s="41">
        <f ca="1">RANDBETWEEN(70,130)/100*Tabla1[[#This Row],[Valor Meta 2019]]</f>
        <v>9883.86</v>
      </c>
      <c r="H4335" s="40">
        <f ca="1">RANDBETWEEN(70,120)/100*Tabla1[[#This Row],[Valor Real 2019]]</f>
        <v>9093.1512000000002</v>
      </c>
    </row>
    <row r="4336" spans="2:8" x14ac:dyDescent="0.25">
      <c r="B4336" s="33" t="s">
        <v>31</v>
      </c>
      <c r="C4336" s="36" t="str">
        <f ca="1">VLOOKUP(Tabla1[[#This Row],[Cuenta]],TABLAS!$C:$D,2,0)</f>
        <v>SERVICIOS DE TERCEROS</v>
      </c>
      <c r="D4336" s="33" t="s">
        <v>43</v>
      </c>
      <c r="E4336" s="39" t="str">
        <f ca="1">VLOOKUP(RANDBETWEEN(1,65),TABLAS!$B$4:$D$68,2,0)</f>
        <v>Flete Local</v>
      </c>
      <c r="F4336" s="41">
        <f t="shared" ca="1" si="67"/>
        <v>22342</v>
      </c>
      <c r="G4336" s="41">
        <f ca="1">RANDBETWEEN(70,130)/100*Tabla1[[#This Row],[Valor Meta 2019]]</f>
        <v>22788.84</v>
      </c>
      <c r="H4336" s="40">
        <f ca="1">RANDBETWEEN(70,120)/100*Tabla1[[#This Row],[Valor Real 2019]]</f>
        <v>22333.063200000001</v>
      </c>
    </row>
    <row r="4337" spans="2:8" x14ac:dyDescent="0.25">
      <c r="B4337" s="33" t="s">
        <v>31</v>
      </c>
      <c r="C4337" s="36" t="str">
        <f ca="1">VLOOKUP(Tabla1[[#This Row],[Cuenta]],TABLAS!$C:$D,2,0)</f>
        <v>PERSONAL</v>
      </c>
      <c r="D4337" s="33" t="s">
        <v>43</v>
      </c>
      <c r="E4337" s="39" t="str">
        <f ca="1">VLOOKUP(RANDBETWEEN(1,65),TABLAS!$B$4:$D$68,2,0)</f>
        <v>Movilidad y/o servicio de Transporte</v>
      </c>
      <c r="F4337" s="41">
        <f t="shared" ca="1" si="67"/>
        <v>17661</v>
      </c>
      <c r="G4337" s="41">
        <f ca="1">RANDBETWEEN(70,130)/100*Tabla1[[#This Row],[Valor Meta 2019]]</f>
        <v>14128.800000000001</v>
      </c>
      <c r="H4337" s="40">
        <f ca="1">RANDBETWEEN(70,120)/100*Tabla1[[#This Row],[Valor Real 2019]]</f>
        <v>12715.920000000002</v>
      </c>
    </row>
    <row r="4338" spans="2:8" x14ac:dyDescent="0.25">
      <c r="B4338" s="33" t="s">
        <v>31</v>
      </c>
      <c r="C4338" s="36" t="str">
        <f ca="1">VLOOKUP(Tabla1[[#This Row],[Cuenta]],TABLAS!$C:$D,2,0)</f>
        <v>SERVICIOS DE TERCEROS</v>
      </c>
      <c r="D4338" s="33" t="s">
        <v>38</v>
      </c>
      <c r="E4338" s="39" t="str">
        <f ca="1">VLOOKUP(RANDBETWEEN(1,65),TABLAS!$B$4:$D$68,2,0)</f>
        <v>Otros Fletes</v>
      </c>
      <c r="F4338" s="41">
        <f t="shared" ca="1" si="67"/>
        <v>16307</v>
      </c>
      <c r="G4338" s="41">
        <f ca="1">RANDBETWEEN(70,130)/100*Tabla1[[#This Row],[Valor Meta 2019]]</f>
        <v>17122.350000000002</v>
      </c>
      <c r="H4338" s="40">
        <f ca="1">RANDBETWEEN(70,120)/100*Tabla1[[#This Row],[Valor Real 2019]]</f>
        <v>19005.808500000003</v>
      </c>
    </row>
    <row r="4339" spans="2:8" x14ac:dyDescent="0.25">
      <c r="B4339" s="33" t="s">
        <v>31</v>
      </c>
      <c r="C4339" s="36" t="str">
        <f ca="1">VLOOKUP(Tabla1[[#This Row],[Cuenta]],TABLAS!$C:$D,2,0)</f>
        <v>SERVICIOS DE TERCEROS</v>
      </c>
      <c r="D4339" s="33" t="s">
        <v>38</v>
      </c>
      <c r="E4339" s="39" t="str">
        <f ca="1">VLOOKUP(RANDBETWEEN(1,65),TABLAS!$B$4:$D$68,2,0)</f>
        <v>Aporte Publicitario</v>
      </c>
      <c r="F4339" s="41">
        <f t="shared" ca="1" si="67"/>
        <v>27136</v>
      </c>
      <c r="G4339" s="41">
        <f ca="1">RANDBETWEEN(70,130)/100*Tabla1[[#This Row],[Valor Meta 2019]]</f>
        <v>33105.919999999998</v>
      </c>
      <c r="H4339" s="40">
        <f ca="1">RANDBETWEEN(70,120)/100*Tabla1[[#This Row],[Valor Real 2019]]</f>
        <v>32774.860799999995</v>
      </c>
    </row>
    <row r="4340" spans="2:8" x14ac:dyDescent="0.25">
      <c r="B4340" s="33" t="s">
        <v>31</v>
      </c>
      <c r="C4340" s="36" t="str">
        <f ca="1">VLOOKUP(Tabla1[[#This Row],[Cuenta]],TABLAS!$C:$D,2,0)</f>
        <v>DEPRECIACIÓN, MAQ Y EQUIPOS</v>
      </c>
      <c r="D4340" s="33" t="s">
        <v>38</v>
      </c>
      <c r="E4340" s="39" t="str">
        <f ca="1">VLOOKUP(RANDBETWEEN(1,65),TABLAS!$B$4:$D$68,2,0)</f>
        <v>Deprec.Equipos diversos Costo</v>
      </c>
      <c r="F4340" s="41">
        <f t="shared" ca="1" si="67"/>
        <v>14295</v>
      </c>
      <c r="G4340" s="41">
        <f ca="1">RANDBETWEEN(70,130)/100*Tabla1[[#This Row],[Valor Meta 2019]]</f>
        <v>11150.1</v>
      </c>
      <c r="H4340" s="40">
        <f ca="1">RANDBETWEEN(70,120)/100*Tabla1[[#This Row],[Valor Real 2019]]</f>
        <v>10815.597</v>
      </c>
    </row>
    <row r="4341" spans="2:8" x14ac:dyDescent="0.25">
      <c r="B4341" s="33" t="s">
        <v>31</v>
      </c>
      <c r="C4341" s="36" t="str">
        <f ca="1">VLOOKUP(Tabla1[[#This Row],[Cuenta]],TABLAS!$C:$D,2,0)</f>
        <v>PERSONAL</v>
      </c>
      <c r="D4341" s="33" t="s">
        <v>38</v>
      </c>
      <c r="E4341" s="39" t="str">
        <f ca="1">VLOOKUP(RANDBETWEEN(1,65),TABLAS!$B$4:$D$68,2,0)</f>
        <v>CTS-Compensación por tiempo de servicio</v>
      </c>
      <c r="F4341" s="41">
        <f t="shared" ca="1" si="67"/>
        <v>27544</v>
      </c>
      <c r="G4341" s="41">
        <f ca="1">RANDBETWEEN(70,130)/100*Tabla1[[#This Row],[Valor Meta 2019]]</f>
        <v>29196.640000000003</v>
      </c>
      <c r="H4341" s="40">
        <f ca="1">RANDBETWEEN(70,120)/100*Tabla1[[#This Row],[Valor Real 2019]]</f>
        <v>28028.774400000002</v>
      </c>
    </row>
    <row r="4342" spans="2:8" x14ac:dyDescent="0.25">
      <c r="B4342" s="33" t="s">
        <v>31</v>
      </c>
      <c r="C4342" s="36" t="str">
        <f ca="1">VLOOKUP(Tabla1[[#This Row],[Cuenta]],TABLAS!$C:$D,2,0)</f>
        <v>SERVICIOS DE TERCEROS</v>
      </c>
      <c r="D4342" s="33" t="s">
        <v>38</v>
      </c>
      <c r="E4342" s="39" t="str">
        <f ca="1">VLOOKUP(RANDBETWEEN(1,65),TABLAS!$B$4:$D$68,2,0)</f>
        <v>Flete Local</v>
      </c>
      <c r="F4342" s="41">
        <f t="shared" ca="1" si="67"/>
        <v>20782</v>
      </c>
      <c r="G4342" s="41">
        <f ca="1">RANDBETWEEN(70,130)/100*Tabla1[[#This Row],[Valor Meta 2019]]</f>
        <v>26600.959999999999</v>
      </c>
      <c r="H4342" s="40">
        <f ca="1">RANDBETWEEN(70,120)/100*Tabla1[[#This Row],[Valor Real 2019]]</f>
        <v>21812.787199999999</v>
      </c>
    </row>
    <row r="4343" spans="2:8" x14ac:dyDescent="0.25">
      <c r="B4343" s="33" t="s">
        <v>31</v>
      </c>
      <c r="C4343" s="36" t="str">
        <f ca="1">VLOOKUP(Tabla1[[#This Row],[Cuenta]],TABLAS!$C:$D,2,0)</f>
        <v>PERSONAL</v>
      </c>
      <c r="D4343" s="33" t="s">
        <v>38</v>
      </c>
      <c r="E4343" s="39" t="str">
        <f ca="1">VLOOKUP(RANDBETWEEN(1,65),TABLAS!$B$4:$D$68,2,0)</f>
        <v>Movilidad y/o servicio de Transporte</v>
      </c>
      <c r="F4343" s="41">
        <f t="shared" ca="1" si="67"/>
        <v>11844</v>
      </c>
      <c r="G4343" s="41">
        <f ca="1">RANDBETWEEN(70,130)/100*Tabla1[[#This Row],[Valor Meta 2019]]</f>
        <v>10422.719999999999</v>
      </c>
      <c r="H4343" s="40">
        <f ca="1">RANDBETWEEN(70,120)/100*Tabla1[[#This Row],[Valor Real 2019]]</f>
        <v>10943.856</v>
      </c>
    </row>
    <row r="4344" spans="2:8" x14ac:dyDescent="0.25">
      <c r="B4344" s="33" t="s">
        <v>31</v>
      </c>
      <c r="C4344" s="36" t="str">
        <f ca="1">VLOOKUP(Tabla1[[#This Row],[Cuenta]],TABLAS!$C:$D,2,0)</f>
        <v>GESTIÓN</v>
      </c>
      <c r="D4344" s="33" t="s">
        <v>39</v>
      </c>
      <c r="E4344" s="39" t="str">
        <f ca="1">VLOOKUP(RANDBETWEEN(1,65),TABLAS!$B$4:$D$68,2,0)</f>
        <v>Otros-Gastos Reparables</v>
      </c>
      <c r="F4344" s="41">
        <f t="shared" ca="1" si="67"/>
        <v>23089</v>
      </c>
      <c r="G4344" s="41">
        <f ca="1">RANDBETWEEN(70,130)/100*Tabla1[[#This Row],[Valor Meta 2019]]</f>
        <v>28399.47</v>
      </c>
      <c r="H4344" s="40">
        <f ca="1">RANDBETWEEN(70,120)/100*Tabla1[[#This Row],[Valor Real 2019]]</f>
        <v>28115.475300000002</v>
      </c>
    </row>
    <row r="4345" spans="2:8" x14ac:dyDescent="0.25">
      <c r="B4345" s="33" t="s">
        <v>31</v>
      </c>
      <c r="C4345" s="36" t="str">
        <f ca="1">VLOOKUP(Tabla1[[#This Row],[Cuenta]],TABLAS!$C:$D,2,0)</f>
        <v>DEPRECIACIÓN, MAQ Y EQUIPOS</v>
      </c>
      <c r="D4345" s="33" t="s">
        <v>39</v>
      </c>
      <c r="E4345" s="39" t="str">
        <f ca="1">VLOOKUP(RANDBETWEEN(1,65),TABLAS!$B$4:$D$68,2,0)</f>
        <v>Deprec.Maquinarias Costo</v>
      </c>
      <c r="F4345" s="41">
        <f t="shared" ca="1" si="67"/>
        <v>26997</v>
      </c>
      <c r="G4345" s="41">
        <f ca="1">RANDBETWEEN(70,130)/100*Tabla1[[#This Row],[Valor Meta 2019]]</f>
        <v>34016.22</v>
      </c>
      <c r="H4345" s="40">
        <f ca="1">RANDBETWEEN(70,120)/100*Tabla1[[#This Row],[Valor Real 2019]]</f>
        <v>38778.4908</v>
      </c>
    </row>
    <row r="4346" spans="2:8" x14ac:dyDescent="0.25">
      <c r="B4346" s="33" t="s">
        <v>31</v>
      </c>
      <c r="C4346" s="36" t="str">
        <f ca="1">VLOOKUP(Tabla1[[#This Row],[Cuenta]],TABLAS!$C:$D,2,0)</f>
        <v>SERVICIOS DE TERCEROS</v>
      </c>
      <c r="D4346" s="33" t="s">
        <v>39</v>
      </c>
      <c r="E4346" s="39" t="str">
        <f ca="1">VLOOKUP(RANDBETWEEN(1,65),TABLAS!$B$4:$D$68,2,0)</f>
        <v>Energia Electrica</v>
      </c>
      <c r="F4346" s="41">
        <f t="shared" ca="1" si="67"/>
        <v>12867</v>
      </c>
      <c r="G4346" s="41">
        <f ca="1">RANDBETWEEN(70,130)/100*Tabla1[[#This Row],[Valor Meta 2019]]</f>
        <v>9778.92</v>
      </c>
      <c r="H4346" s="40">
        <f ca="1">RANDBETWEEN(70,120)/100*Tabla1[[#This Row],[Valor Real 2019]]</f>
        <v>9876.7091999999993</v>
      </c>
    </row>
    <row r="4347" spans="2:8" x14ac:dyDescent="0.25">
      <c r="B4347" s="33" t="s">
        <v>31</v>
      </c>
      <c r="C4347" s="36" t="str">
        <f ca="1">VLOOKUP(Tabla1[[#This Row],[Cuenta]],TABLAS!$C:$D,2,0)</f>
        <v>DEPRECIACIÓN, MAQ Y EQUIPOS</v>
      </c>
      <c r="D4347" s="33" t="s">
        <v>39</v>
      </c>
      <c r="E4347" s="39" t="str">
        <f ca="1">VLOOKUP(RANDBETWEEN(1,65),TABLAS!$B$4:$D$68,2,0)</f>
        <v>Deprec.Maquinarias Costo</v>
      </c>
      <c r="F4347" s="41">
        <f t="shared" ca="1" si="67"/>
        <v>20115</v>
      </c>
      <c r="G4347" s="41">
        <f ca="1">RANDBETWEEN(70,130)/100*Tabla1[[#This Row],[Valor Meta 2019]]</f>
        <v>16092</v>
      </c>
      <c r="H4347" s="40">
        <f ca="1">RANDBETWEEN(70,120)/100*Tabla1[[#This Row],[Valor Real 2019]]</f>
        <v>19310.399999999998</v>
      </c>
    </row>
    <row r="4348" spans="2:8" x14ac:dyDescent="0.25">
      <c r="B4348" s="33" t="s">
        <v>31</v>
      </c>
      <c r="C4348" s="36" t="str">
        <f ca="1">VLOOKUP(Tabla1[[#This Row],[Cuenta]],TABLAS!$C:$D,2,0)</f>
        <v>SERVICIOS DE TERCEROS</v>
      </c>
      <c r="D4348" s="33" t="s">
        <v>39</v>
      </c>
      <c r="E4348" s="39" t="str">
        <f ca="1">VLOOKUP(RANDBETWEEN(1,65),TABLAS!$B$4:$D$68,2,0)</f>
        <v>Reparaciones Vehiculos</v>
      </c>
      <c r="F4348" s="41">
        <f t="shared" ca="1" si="67"/>
        <v>18716</v>
      </c>
      <c r="G4348" s="41">
        <f ca="1">RANDBETWEEN(70,130)/100*Tabla1[[#This Row],[Valor Meta 2019]]</f>
        <v>22646.36</v>
      </c>
      <c r="H4348" s="40">
        <f ca="1">RANDBETWEEN(70,120)/100*Tabla1[[#This Row],[Valor Real 2019]]</f>
        <v>16531.842799999999</v>
      </c>
    </row>
    <row r="4349" spans="2:8" x14ac:dyDescent="0.25">
      <c r="B4349" s="33" t="s">
        <v>31</v>
      </c>
      <c r="C4349" s="36" t="str">
        <f ca="1">VLOOKUP(Tabla1[[#This Row],[Cuenta]],TABLAS!$C:$D,2,0)</f>
        <v>PERSONAL</v>
      </c>
      <c r="D4349" s="33" t="s">
        <v>39</v>
      </c>
      <c r="E4349" s="39" t="str">
        <f ca="1">VLOOKUP(RANDBETWEEN(1,65),TABLAS!$B$4:$D$68,2,0)</f>
        <v>CTS-Compensación por tiempo de servicio</v>
      </c>
      <c r="F4349" s="41">
        <f t="shared" ca="1" si="67"/>
        <v>12733</v>
      </c>
      <c r="G4349" s="41">
        <f ca="1">RANDBETWEEN(70,130)/100*Tabla1[[#This Row],[Valor Meta 2019]]</f>
        <v>13369.650000000001</v>
      </c>
      <c r="H4349" s="40">
        <f ca="1">RANDBETWEEN(70,120)/100*Tabla1[[#This Row],[Valor Real 2019]]</f>
        <v>15107.7045</v>
      </c>
    </row>
    <row r="4350" spans="2:8" x14ac:dyDescent="0.25">
      <c r="B4350" s="33" t="s">
        <v>31</v>
      </c>
      <c r="C4350" s="36" t="str">
        <f ca="1">VLOOKUP(Tabla1[[#This Row],[Cuenta]],TABLAS!$C:$D,2,0)</f>
        <v>PERSONAL</v>
      </c>
      <c r="D4350" s="33" t="s">
        <v>39</v>
      </c>
      <c r="E4350" s="39" t="str">
        <f ca="1">VLOOKUP(RANDBETWEEN(1,65),TABLAS!$B$4:$D$68,2,0)</f>
        <v>Movilidad y/o servicio de Transporte</v>
      </c>
      <c r="F4350" s="41">
        <f t="shared" ca="1" si="67"/>
        <v>10710</v>
      </c>
      <c r="G4350" s="41">
        <f ca="1">RANDBETWEEN(70,130)/100*Tabla1[[#This Row],[Valor Meta 2019]]</f>
        <v>9960.3000000000011</v>
      </c>
      <c r="H4350" s="40">
        <f ca="1">RANDBETWEEN(70,120)/100*Tabla1[[#This Row],[Valor Real 2019]]</f>
        <v>10657.521000000002</v>
      </c>
    </row>
    <row r="4351" spans="2:8" x14ac:dyDescent="0.25">
      <c r="B4351" s="33" t="s">
        <v>31</v>
      </c>
      <c r="C4351" s="36" t="str">
        <f ca="1">VLOOKUP(Tabla1[[#This Row],[Cuenta]],TABLAS!$C:$D,2,0)</f>
        <v>GESTIÓN</v>
      </c>
      <c r="D4351" s="33" t="s">
        <v>39</v>
      </c>
      <c r="E4351" s="39" t="str">
        <f ca="1">VLOOKUP(RANDBETWEEN(1,65),TABLAS!$B$4:$D$68,2,0)</f>
        <v>comprobantes de pago</v>
      </c>
      <c r="F4351" s="41">
        <f t="shared" ca="1" si="67"/>
        <v>12710</v>
      </c>
      <c r="G4351" s="41">
        <f ca="1">RANDBETWEEN(70,130)/100*Tabla1[[#This Row],[Valor Meta 2019]]</f>
        <v>12201.6</v>
      </c>
      <c r="H4351" s="40">
        <f ca="1">RANDBETWEEN(70,120)/100*Tabla1[[#This Row],[Valor Real 2019]]</f>
        <v>9273.2160000000003</v>
      </c>
    </row>
    <row r="4352" spans="2:8" x14ac:dyDescent="0.25">
      <c r="B4352" s="33" t="s">
        <v>31</v>
      </c>
      <c r="C4352" s="36" t="str">
        <f ca="1">VLOOKUP(Tabla1[[#This Row],[Cuenta]],TABLAS!$C:$D,2,0)</f>
        <v>SERVICIOS DE TERCEROS</v>
      </c>
      <c r="D4352" s="33" t="s">
        <v>39</v>
      </c>
      <c r="E4352" s="39" t="str">
        <f ca="1">VLOOKUP(RANDBETWEEN(1,65),TABLAS!$B$4:$D$68,2,0)</f>
        <v>Mantenimiento / Reparaciones</v>
      </c>
      <c r="F4352" s="41">
        <f t="shared" ca="1" si="67"/>
        <v>9197</v>
      </c>
      <c r="G4352" s="41">
        <f ca="1">RANDBETWEEN(70,130)/100*Tabla1[[#This Row],[Valor Meta 2019]]</f>
        <v>11036.4</v>
      </c>
      <c r="H4352" s="40">
        <f ca="1">RANDBETWEEN(70,120)/100*Tabla1[[#This Row],[Valor Real 2019]]</f>
        <v>11367.492</v>
      </c>
    </row>
    <row r="4353" spans="2:8" x14ac:dyDescent="0.25">
      <c r="B4353" s="33" t="s">
        <v>31</v>
      </c>
      <c r="C4353" s="36" t="str">
        <f ca="1">VLOOKUP(Tabla1[[#This Row],[Cuenta]],TABLAS!$C:$D,2,0)</f>
        <v>GESTIÓN</v>
      </c>
      <c r="D4353" s="33" t="s">
        <v>39</v>
      </c>
      <c r="E4353" s="39" t="str">
        <f ca="1">VLOOKUP(RANDBETWEEN(1,65),TABLAS!$B$4:$D$68,2,0)</f>
        <v>Sanciones Administra</v>
      </c>
      <c r="F4353" s="41">
        <f t="shared" ca="1" si="67"/>
        <v>25095</v>
      </c>
      <c r="G4353" s="41">
        <f ca="1">RANDBETWEEN(70,130)/100*Tabla1[[#This Row],[Valor Meta 2019]]</f>
        <v>28357.35</v>
      </c>
      <c r="H4353" s="40">
        <f ca="1">RANDBETWEEN(70,120)/100*Tabla1[[#This Row],[Valor Real 2019]]</f>
        <v>33178.099499999997</v>
      </c>
    </row>
    <row r="4354" spans="2:8" x14ac:dyDescent="0.25">
      <c r="B4354" s="33" t="s">
        <v>31</v>
      </c>
      <c r="C4354" s="36" t="str">
        <f ca="1">VLOOKUP(Tabla1[[#This Row],[Cuenta]],TABLAS!$C:$D,2,0)</f>
        <v>SERVICIOS DE TERCEROS</v>
      </c>
      <c r="D4354" s="33" t="s">
        <v>39</v>
      </c>
      <c r="E4354" s="39" t="str">
        <f ca="1">VLOOKUP(RANDBETWEEN(1,65),TABLAS!$B$4:$D$68,2,0)</f>
        <v>Agua</v>
      </c>
      <c r="F4354" s="41">
        <f t="shared" ca="1" si="67"/>
        <v>22004</v>
      </c>
      <c r="G4354" s="41">
        <f ca="1">RANDBETWEEN(70,130)/100*Tabla1[[#This Row],[Valor Meta 2019]]</f>
        <v>23984.36</v>
      </c>
      <c r="H4354" s="40">
        <f ca="1">RANDBETWEEN(70,120)/100*Tabla1[[#This Row],[Valor Real 2019]]</f>
        <v>22305.454800000003</v>
      </c>
    </row>
    <row r="4355" spans="2:8" x14ac:dyDescent="0.25">
      <c r="B4355" s="33" t="s">
        <v>31</v>
      </c>
      <c r="C4355" s="36" t="str">
        <f ca="1">VLOOKUP(Tabla1[[#This Row],[Cuenta]],TABLAS!$C:$D,2,0)</f>
        <v>PERSONAL</v>
      </c>
      <c r="D4355" s="33" t="s">
        <v>39</v>
      </c>
      <c r="E4355" s="39" t="str">
        <f ca="1">VLOOKUP(RANDBETWEEN(1,65),TABLAS!$B$4:$D$68,2,0)</f>
        <v>ESSALUD-RÚgimen de prestaciones de salud</v>
      </c>
      <c r="F4355" s="41">
        <f t="shared" ca="1" si="67"/>
        <v>11656</v>
      </c>
      <c r="G4355" s="41">
        <f ca="1">RANDBETWEEN(70,130)/100*Tabla1[[#This Row],[Valor Meta 2019]]</f>
        <v>12471.92</v>
      </c>
      <c r="H4355" s="40">
        <f ca="1">RANDBETWEEN(70,120)/100*Tabla1[[#This Row],[Valor Real 2019]]</f>
        <v>12347.200800000001</v>
      </c>
    </row>
    <row r="4356" spans="2:8" x14ac:dyDescent="0.25">
      <c r="B4356" s="33" t="s">
        <v>31</v>
      </c>
      <c r="C4356" s="36" t="str">
        <f ca="1">VLOOKUP(Tabla1[[#This Row],[Cuenta]],TABLAS!$C:$D,2,0)</f>
        <v>PERSONAL</v>
      </c>
      <c r="D4356" s="33" t="s">
        <v>39</v>
      </c>
      <c r="E4356" s="39" t="str">
        <f ca="1">VLOOKUP(RANDBETWEEN(1,65),TABLAS!$B$4:$D$68,2,0)</f>
        <v>Gratif. Ordinarias Empleados</v>
      </c>
      <c r="F4356" s="41">
        <f t="shared" ca="1" si="67"/>
        <v>25386</v>
      </c>
      <c r="G4356" s="41">
        <f ca="1">RANDBETWEEN(70,130)/100*Tabla1[[#This Row],[Valor Meta 2019]]</f>
        <v>28178.460000000003</v>
      </c>
      <c r="H4356" s="40">
        <f ca="1">RANDBETWEEN(70,120)/100*Tabla1[[#This Row],[Valor Real 2019]]</f>
        <v>28742.029200000004</v>
      </c>
    </row>
    <row r="4357" spans="2:8" x14ac:dyDescent="0.25">
      <c r="B4357" s="33" t="s">
        <v>31</v>
      </c>
      <c r="C4357" s="36" t="str">
        <f ca="1">VLOOKUP(Tabla1[[#This Row],[Cuenta]],TABLAS!$C:$D,2,0)</f>
        <v>DEPRECIACIÓN, MAQ Y EQUIPOS</v>
      </c>
      <c r="D4357" s="33" t="s">
        <v>39</v>
      </c>
      <c r="E4357" s="39" t="str">
        <f ca="1">VLOOKUP(RANDBETWEEN(1,65),TABLAS!$B$4:$D$68,2,0)</f>
        <v>Deprc.Muebles y enseres leasing</v>
      </c>
      <c r="F4357" s="41">
        <f t="shared" ca="1" si="67"/>
        <v>23916</v>
      </c>
      <c r="G4357" s="41">
        <f ca="1">RANDBETWEEN(70,130)/100*Tabla1[[#This Row],[Valor Meta 2019]]</f>
        <v>19611.12</v>
      </c>
      <c r="H4357" s="40">
        <f ca="1">RANDBETWEEN(70,120)/100*Tabla1[[#This Row],[Valor Real 2019]]</f>
        <v>18042.2304</v>
      </c>
    </row>
    <row r="4358" spans="2:8" x14ac:dyDescent="0.25">
      <c r="B4358" s="33" t="s">
        <v>31</v>
      </c>
      <c r="C4358" s="36" t="str">
        <f ca="1">VLOOKUP(Tabla1[[#This Row],[Cuenta]],TABLAS!$C:$D,2,0)</f>
        <v>DEPRECIACIÓN, MAQ Y EQUIPOS</v>
      </c>
      <c r="D4358" s="33" t="s">
        <v>40</v>
      </c>
      <c r="E4358" s="39" t="str">
        <f ca="1">VLOOKUP(RANDBETWEEN(1,65),TABLAS!$B$4:$D$68,2,0)</f>
        <v>Perd. med-desmedros / merma</v>
      </c>
      <c r="F4358" s="41">
        <f t="shared" ref="F4358:F4421" ca="1" si="68">RANDBETWEEN(8000,30000)</f>
        <v>26210</v>
      </c>
      <c r="G4358" s="41">
        <f ca="1">RANDBETWEEN(70,130)/100*Tabla1[[#This Row],[Valor Meta 2019]]</f>
        <v>23064.799999999999</v>
      </c>
      <c r="H4358" s="40">
        <f ca="1">RANDBETWEEN(70,120)/100*Tabla1[[#This Row],[Valor Real 2019]]</f>
        <v>18451.84</v>
      </c>
    </row>
    <row r="4359" spans="2:8" x14ac:dyDescent="0.25">
      <c r="B4359" s="33" t="s">
        <v>31</v>
      </c>
      <c r="C4359" s="36" t="str">
        <f ca="1">VLOOKUP(Tabla1[[#This Row],[Cuenta]],TABLAS!$C:$D,2,0)</f>
        <v>SERVICIOS DE TERCEROS</v>
      </c>
      <c r="D4359" s="33" t="s">
        <v>40</v>
      </c>
      <c r="E4359" s="39" t="str">
        <f ca="1">VLOOKUP(RANDBETWEEN(1,65),TABLAS!$B$4:$D$68,2,0)</f>
        <v>Gtos.reclamos de clientes</v>
      </c>
      <c r="F4359" s="41">
        <f t="shared" ca="1" si="68"/>
        <v>15240</v>
      </c>
      <c r="G4359" s="41">
        <f ca="1">RANDBETWEEN(70,130)/100*Tabla1[[#This Row],[Valor Meta 2019]]</f>
        <v>17373.599999999999</v>
      </c>
      <c r="H4359" s="40">
        <f ca="1">RANDBETWEEN(70,120)/100*Tabla1[[#This Row],[Valor Real 2019]]</f>
        <v>13551.407999999999</v>
      </c>
    </row>
    <row r="4360" spans="2:8" x14ac:dyDescent="0.25">
      <c r="B4360" s="33" t="s">
        <v>31</v>
      </c>
      <c r="C4360" s="36" t="str">
        <f ca="1">VLOOKUP(Tabla1[[#This Row],[Cuenta]],TABLAS!$C:$D,2,0)</f>
        <v>DEPRECIACIÓN, MAQ Y EQUIPOS</v>
      </c>
      <c r="D4360" s="33" t="s">
        <v>40</v>
      </c>
      <c r="E4360" s="39" t="str">
        <f ca="1">VLOOKUP(RANDBETWEEN(1,65),TABLAS!$B$4:$D$68,2,0)</f>
        <v>Deprc.Muebles y enseres leasing</v>
      </c>
      <c r="F4360" s="41">
        <f t="shared" ca="1" si="68"/>
        <v>23338</v>
      </c>
      <c r="G4360" s="41">
        <f ca="1">RANDBETWEEN(70,130)/100*Tabla1[[#This Row],[Valor Meta 2019]]</f>
        <v>20070.68</v>
      </c>
      <c r="H4360" s="40">
        <f ca="1">RANDBETWEEN(70,120)/100*Tabla1[[#This Row],[Valor Real 2019]]</f>
        <v>19468.559600000001</v>
      </c>
    </row>
    <row r="4361" spans="2:8" x14ac:dyDescent="0.25">
      <c r="B4361" s="33" t="s">
        <v>31</v>
      </c>
      <c r="C4361" s="36" t="str">
        <f ca="1">VLOOKUP(Tabla1[[#This Row],[Cuenta]],TABLAS!$C:$D,2,0)</f>
        <v>DEPRECIACIÓN, MAQ Y EQUIPOS</v>
      </c>
      <c r="D4361" s="33" t="s">
        <v>40</v>
      </c>
      <c r="E4361" s="39" t="str">
        <f ca="1">VLOOKUP(RANDBETWEEN(1,65),TABLAS!$B$4:$D$68,2,0)</f>
        <v>Deprec.Maquinarias Costo</v>
      </c>
      <c r="F4361" s="41">
        <f t="shared" ca="1" si="68"/>
        <v>29468</v>
      </c>
      <c r="G4361" s="41">
        <f ca="1">RANDBETWEEN(70,130)/100*Tabla1[[#This Row],[Valor Meta 2019]]</f>
        <v>23574.400000000001</v>
      </c>
      <c r="H4361" s="40">
        <f ca="1">RANDBETWEEN(70,120)/100*Tabla1[[#This Row],[Valor Real 2019]]</f>
        <v>22159.936000000002</v>
      </c>
    </row>
    <row r="4362" spans="2:8" x14ac:dyDescent="0.25">
      <c r="B4362" s="33" t="s">
        <v>31</v>
      </c>
      <c r="C4362" s="36" t="str">
        <f ca="1">VLOOKUP(Tabla1[[#This Row],[Cuenta]],TABLAS!$C:$D,2,0)</f>
        <v>GESTIÓN</v>
      </c>
      <c r="D4362" s="33" t="s">
        <v>40</v>
      </c>
      <c r="E4362" s="39" t="str">
        <f ca="1">VLOOKUP(RANDBETWEEN(1,65),TABLAS!$B$4:$D$68,2,0)</f>
        <v>Seguros-Responsabilidad civil</v>
      </c>
      <c r="F4362" s="41">
        <f t="shared" ca="1" si="68"/>
        <v>12791</v>
      </c>
      <c r="G4362" s="41">
        <f ca="1">RANDBETWEEN(70,130)/100*Tabla1[[#This Row],[Valor Meta 2019]]</f>
        <v>12791</v>
      </c>
      <c r="H4362" s="40">
        <f ca="1">RANDBETWEEN(70,120)/100*Tabla1[[#This Row],[Valor Real 2019]]</f>
        <v>11511.9</v>
      </c>
    </row>
    <row r="4363" spans="2:8" x14ac:dyDescent="0.25">
      <c r="B4363" s="33" t="s">
        <v>31</v>
      </c>
      <c r="C4363" s="36" t="str">
        <f ca="1">VLOOKUP(Tabla1[[#This Row],[Cuenta]],TABLAS!$C:$D,2,0)</f>
        <v>SERVICIOS DE TERCEROS</v>
      </c>
      <c r="D4363" s="33" t="s">
        <v>40</v>
      </c>
      <c r="E4363" s="39" t="str">
        <f ca="1">VLOOKUP(RANDBETWEEN(1,65),TABLAS!$B$4:$D$68,2,0)</f>
        <v>Aporte Publicitario</v>
      </c>
      <c r="F4363" s="41">
        <f t="shared" ca="1" si="68"/>
        <v>9888</v>
      </c>
      <c r="G4363" s="41">
        <f ca="1">RANDBETWEEN(70,130)/100*Tabla1[[#This Row],[Valor Meta 2019]]</f>
        <v>8108.16</v>
      </c>
      <c r="H4363" s="40">
        <f ca="1">RANDBETWEEN(70,120)/100*Tabla1[[#This Row],[Valor Real 2019]]</f>
        <v>9567.6287999999986</v>
      </c>
    </row>
    <row r="4364" spans="2:8" x14ac:dyDescent="0.25">
      <c r="B4364" s="33" t="s">
        <v>31</v>
      </c>
      <c r="C4364" s="36" t="str">
        <f ca="1">VLOOKUP(Tabla1[[#This Row],[Cuenta]],TABLAS!$C:$D,2,0)</f>
        <v>SERVICIOS DE TERCEROS</v>
      </c>
      <c r="D4364" s="33" t="s">
        <v>40</v>
      </c>
      <c r="E4364" s="39" t="str">
        <f ca="1">VLOOKUP(RANDBETWEEN(1,65),TABLAS!$B$4:$D$68,2,0)</f>
        <v>Energia Electrica</v>
      </c>
      <c r="F4364" s="41">
        <f t="shared" ca="1" si="68"/>
        <v>11744</v>
      </c>
      <c r="G4364" s="41">
        <f ca="1">RANDBETWEEN(70,130)/100*Tabla1[[#This Row],[Valor Meta 2019]]</f>
        <v>9982.4</v>
      </c>
      <c r="H4364" s="40">
        <f ca="1">RANDBETWEEN(70,120)/100*Tabla1[[#This Row],[Valor Real 2019]]</f>
        <v>11779.231999999998</v>
      </c>
    </row>
    <row r="4365" spans="2:8" x14ac:dyDescent="0.25">
      <c r="B4365" s="33" t="s">
        <v>31</v>
      </c>
      <c r="C4365" s="36" t="str">
        <f ca="1">VLOOKUP(Tabla1[[#This Row],[Cuenta]],TABLAS!$C:$D,2,0)</f>
        <v>DEPRECIACIÓN, MAQ Y EQUIPOS</v>
      </c>
      <c r="D4365" s="33" t="s">
        <v>40</v>
      </c>
      <c r="E4365" s="39" t="str">
        <f ca="1">VLOOKUP(RANDBETWEEN(1,65),TABLAS!$B$4:$D$68,2,0)</f>
        <v>Dperec.Muebles y enseres Costo</v>
      </c>
      <c r="F4365" s="41">
        <f t="shared" ca="1" si="68"/>
        <v>9066</v>
      </c>
      <c r="G4365" s="41">
        <f ca="1">RANDBETWEEN(70,130)/100*Tabla1[[#This Row],[Valor Meta 2019]]</f>
        <v>9972.6</v>
      </c>
      <c r="H4365" s="40">
        <f ca="1">RANDBETWEEN(70,120)/100*Tabla1[[#This Row],[Valor Real 2019]]</f>
        <v>7579.1760000000004</v>
      </c>
    </row>
    <row r="4366" spans="2:8" x14ac:dyDescent="0.25">
      <c r="B4366" s="33" t="s">
        <v>31</v>
      </c>
      <c r="C4366" s="36" t="str">
        <f ca="1">VLOOKUP(Tabla1[[#This Row],[Cuenta]],TABLAS!$C:$D,2,0)</f>
        <v>GESTIÓN</v>
      </c>
      <c r="D4366" s="33" t="s">
        <v>41</v>
      </c>
      <c r="E4366" s="39" t="str">
        <f ca="1">VLOOKUP(RANDBETWEEN(1,65),TABLAS!$B$4:$D$68,2,0)</f>
        <v>SOAT</v>
      </c>
      <c r="F4366" s="41">
        <f t="shared" ca="1" si="68"/>
        <v>20934</v>
      </c>
      <c r="G4366" s="41">
        <f ca="1">RANDBETWEEN(70,130)/100*Tabla1[[#This Row],[Valor Meta 2019]]</f>
        <v>25120.799999999999</v>
      </c>
      <c r="H4366" s="40">
        <f ca="1">RANDBETWEEN(70,120)/100*Tabla1[[#This Row],[Valor Real 2019]]</f>
        <v>18086.975999999999</v>
      </c>
    </row>
    <row r="4367" spans="2:8" x14ac:dyDescent="0.25">
      <c r="B4367" s="33" t="s">
        <v>31</v>
      </c>
      <c r="C4367" s="36" t="str">
        <f ca="1">VLOOKUP(Tabla1[[#This Row],[Cuenta]],TABLAS!$C:$D,2,0)</f>
        <v>PERSONAL</v>
      </c>
      <c r="D4367" s="33" t="s">
        <v>41</v>
      </c>
      <c r="E4367" s="39" t="str">
        <f ca="1">VLOOKUP(RANDBETWEEN(1,65),TABLAS!$B$4:$D$68,2,0)</f>
        <v>Vacaciones</v>
      </c>
      <c r="F4367" s="41">
        <f t="shared" ca="1" si="68"/>
        <v>24902</v>
      </c>
      <c r="G4367" s="41">
        <f ca="1">RANDBETWEEN(70,130)/100*Tabla1[[#This Row],[Valor Meta 2019]]</f>
        <v>27392.2</v>
      </c>
      <c r="H4367" s="40">
        <f ca="1">RANDBETWEEN(70,120)/100*Tabla1[[#This Row],[Valor Real 2019]]</f>
        <v>26296.511999999999</v>
      </c>
    </row>
    <row r="4368" spans="2:8" x14ac:dyDescent="0.25">
      <c r="B4368" s="33" t="s">
        <v>31</v>
      </c>
      <c r="C4368" s="36" t="str">
        <f ca="1">VLOOKUP(Tabla1[[#This Row],[Cuenta]],TABLAS!$C:$D,2,0)</f>
        <v>SERVICIOS DE TERCEROS</v>
      </c>
      <c r="D4368" s="33" t="s">
        <v>41</v>
      </c>
      <c r="E4368" s="39" t="str">
        <f ca="1">VLOOKUP(RANDBETWEEN(1,65),TABLAS!$B$4:$D$68,2,0)</f>
        <v>Servicio de personal (service)</v>
      </c>
      <c r="F4368" s="41">
        <f t="shared" ca="1" si="68"/>
        <v>26183</v>
      </c>
      <c r="G4368" s="41">
        <f ca="1">RANDBETWEEN(70,130)/100*Tabla1[[#This Row],[Valor Meta 2019]]</f>
        <v>28277.640000000003</v>
      </c>
      <c r="H4368" s="40">
        <f ca="1">RANDBETWEEN(70,120)/100*Tabla1[[#This Row],[Valor Real 2019]]</f>
        <v>32802.062400000003</v>
      </c>
    </row>
    <row r="4369" spans="2:8" x14ac:dyDescent="0.25">
      <c r="B4369" s="33" t="s">
        <v>31</v>
      </c>
      <c r="C4369" s="36" t="str">
        <f ca="1">VLOOKUP(Tabla1[[#This Row],[Cuenta]],TABLAS!$C:$D,2,0)</f>
        <v>SERVICIOS DE TERCEROS</v>
      </c>
      <c r="D4369" s="33" t="s">
        <v>41</v>
      </c>
      <c r="E4369" s="39" t="str">
        <f ca="1">VLOOKUP(RANDBETWEEN(1,65),TABLAS!$B$4:$D$68,2,0)</f>
        <v>Courier</v>
      </c>
      <c r="F4369" s="41">
        <f t="shared" ca="1" si="68"/>
        <v>22264</v>
      </c>
      <c r="G4369" s="41">
        <f ca="1">RANDBETWEEN(70,130)/100*Tabla1[[#This Row],[Valor Meta 2019]]</f>
        <v>19814.96</v>
      </c>
      <c r="H4369" s="40">
        <f ca="1">RANDBETWEEN(70,120)/100*Tabla1[[#This Row],[Valor Real 2019]]</f>
        <v>18824.212</v>
      </c>
    </row>
    <row r="4370" spans="2:8" x14ac:dyDescent="0.25">
      <c r="B4370" s="33" t="s">
        <v>31</v>
      </c>
      <c r="C4370" s="36" t="str">
        <f ca="1">VLOOKUP(Tabla1[[#This Row],[Cuenta]],TABLAS!$C:$D,2,0)</f>
        <v>GESTIÓN</v>
      </c>
      <c r="D4370" s="33" t="s">
        <v>41</v>
      </c>
      <c r="E4370" s="39" t="str">
        <f ca="1">VLOOKUP(RANDBETWEEN(1,65),TABLAS!$B$4:$D$68,2,0)</f>
        <v>Arbitrios municipales</v>
      </c>
      <c r="F4370" s="41">
        <f t="shared" ca="1" si="68"/>
        <v>28380</v>
      </c>
      <c r="G4370" s="41">
        <f ca="1">RANDBETWEEN(70,130)/100*Tabla1[[#This Row],[Valor Meta 2019]]</f>
        <v>20433.599999999999</v>
      </c>
      <c r="H4370" s="40">
        <f ca="1">RANDBETWEEN(70,120)/100*Tabla1[[#This Row],[Valor Real 2019]]</f>
        <v>16346.88</v>
      </c>
    </row>
    <row r="4371" spans="2:8" x14ac:dyDescent="0.25">
      <c r="B4371" s="33" t="s">
        <v>31</v>
      </c>
      <c r="C4371" s="36" t="str">
        <f ca="1">VLOOKUP(Tabla1[[#This Row],[Cuenta]],TABLAS!$C:$D,2,0)</f>
        <v>SERVICIOS DE TERCEROS</v>
      </c>
      <c r="D4371" s="33" t="s">
        <v>41</v>
      </c>
      <c r="E4371" s="39" t="str">
        <f ca="1">VLOOKUP(RANDBETWEEN(1,65),TABLAS!$B$4:$D$68,2,0)</f>
        <v>Otros Fletes</v>
      </c>
      <c r="F4371" s="41">
        <f t="shared" ca="1" si="68"/>
        <v>19989</v>
      </c>
      <c r="G4371" s="41">
        <f ca="1">RANDBETWEEN(70,130)/100*Tabla1[[#This Row],[Valor Meta 2019]]</f>
        <v>25785.81</v>
      </c>
      <c r="H4371" s="40">
        <f ca="1">RANDBETWEEN(70,120)/100*Tabla1[[#This Row],[Valor Real 2019]]</f>
        <v>28880.107200000006</v>
      </c>
    </row>
    <row r="4372" spans="2:8" x14ac:dyDescent="0.25">
      <c r="B4372" s="33" t="s">
        <v>31</v>
      </c>
      <c r="C4372" s="36" t="str">
        <f ca="1">VLOOKUP(Tabla1[[#This Row],[Cuenta]],TABLAS!$C:$D,2,0)</f>
        <v>SERVICIOS DE TERCEROS</v>
      </c>
      <c r="D4372" s="33" t="s">
        <v>42</v>
      </c>
      <c r="E4372" s="39" t="str">
        <f ca="1">VLOOKUP(RANDBETWEEN(1,65),TABLAS!$B$4:$D$68,2,0)</f>
        <v>Servicio de montacarga</v>
      </c>
      <c r="F4372" s="41">
        <f t="shared" ca="1" si="68"/>
        <v>28782</v>
      </c>
      <c r="G4372" s="41">
        <f ca="1">RANDBETWEEN(70,130)/100*Tabla1[[#This Row],[Valor Meta 2019]]</f>
        <v>25903.8</v>
      </c>
      <c r="H4372" s="40">
        <f ca="1">RANDBETWEEN(70,120)/100*Tabla1[[#This Row],[Valor Real 2019]]</f>
        <v>25644.761999999999</v>
      </c>
    </row>
    <row r="4373" spans="2:8" x14ac:dyDescent="0.25">
      <c r="B4373" s="33" t="s">
        <v>31</v>
      </c>
      <c r="C4373" s="36" t="str">
        <f ca="1">VLOOKUP(Tabla1[[#This Row],[Cuenta]],TABLAS!$C:$D,2,0)</f>
        <v>GESTIÓN</v>
      </c>
      <c r="D4373" s="33" t="s">
        <v>42</v>
      </c>
      <c r="E4373" s="39" t="str">
        <f ca="1">VLOOKUP(RANDBETWEEN(1,65),TABLAS!$B$4:$D$68,2,0)</f>
        <v>comprobantes de pago</v>
      </c>
      <c r="F4373" s="41">
        <f t="shared" ca="1" si="68"/>
        <v>27685</v>
      </c>
      <c r="G4373" s="41">
        <f ca="1">RANDBETWEEN(70,130)/100*Tabla1[[#This Row],[Valor Meta 2019]]</f>
        <v>21317.45</v>
      </c>
      <c r="H4373" s="40">
        <f ca="1">RANDBETWEEN(70,120)/100*Tabla1[[#This Row],[Valor Real 2019]]</f>
        <v>22383.322500000002</v>
      </c>
    </row>
    <row r="4374" spans="2:8" x14ac:dyDescent="0.25">
      <c r="B4374" s="33" t="s">
        <v>31</v>
      </c>
      <c r="C4374" s="36" t="str">
        <f ca="1">VLOOKUP(Tabla1[[#This Row],[Cuenta]],TABLAS!$C:$D,2,0)</f>
        <v>PERSONAL</v>
      </c>
      <c r="D4374" s="33" t="s">
        <v>42</v>
      </c>
      <c r="E4374" s="39" t="str">
        <f ca="1">VLOOKUP(RANDBETWEEN(1,65),TABLAS!$B$4:$D$68,2,0)</f>
        <v>Descanso medico</v>
      </c>
      <c r="F4374" s="41">
        <f t="shared" ca="1" si="68"/>
        <v>17721</v>
      </c>
      <c r="G4374" s="41">
        <f ca="1">RANDBETWEEN(70,130)/100*Tabla1[[#This Row],[Valor Meta 2019]]</f>
        <v>18252.63</v>
      </c>
      <c r="H4374" s="40">
        <f ca="1">RANDBETWEEN(70,120)/100*Tabla1[[#This Row],[Valor Real 2019]]</f>
        <v>16427.367000000002</v>
      </c>
    </row>
    <row r="4375" spans="2:8" x14ac:dyDescent="0.25">
      <c r="B4375" s="33" t="s">
        <v>31</v>
      </c>
      <c r="C4375" s="36" t="str">
        <f ca="1">VLOOKUP(Tabla1[[#This Row],[Cuenta]],TABLAS!$C:$D,2,0)</f>
        <v>SERVICIOS DE TERCEROS</v>
      </c>
      <c r="D4375" s="33" t="s">
        <v>42</v>
      </c>
      <c r="E4375" s="39" t="str">
        <f ca="1">VLOOKUP(RANDBETWEEN(1,65),TABLAS!$B$4:$D$68,2,0)</f>
        <v>Energia Electrica</v>
      </c>
      <c r="F4375" s="41">
        <f t="shared" ca="1" si="68"/>
        <v>21070</v>
      </c>
      <c r="G4375" s="41">
        <f ca="1">RANDBETWEEN(70,130)/100*Tabla1[[#This Row],[Valor Meta 2019]]</f>
        <v>19173.7</v>
      </c>
      <c r="H4375" s="40">
        <f ca="1">RANDBETWEEN(70,120)/100*Tabla1[[#This Row],[Valor Real 2019]]</f>
        <v>13996.800999999999</v>
      </c>
    </row>
    <row r="4376" spans="2:8" x14ac:dyDescent="0.25">
      <c r="B4376" s="33" t="s">
        <v>31</v>
      </c>
      <c r="C4376" s="36" t="str">
        <f ca="1">VLOOKUP(Tabla1[[#This Row],[Cuenta]],TABLAS!$C:$D,2,0)</f>
        <v>PERSONAL</v>
      </c>
      <c r="D4376" s="33" t="s">
        <v>42</v>
      </c>
      <c r="E4376" s="39" t="str">
        <f ca="1">VLOOKUP(RANDBETWEEN(1,65),TABLAS!$B$4:$D$68,2,0)</f>
        <v>Indemnizacion Despido Arbitrario</v>
      </c>
      <c r="F4376" s="41">
        <f t="shared" ca="1" si="68"/>
        <v>10768</v>
      </c>
      <c r="G4376" s="41">
        <f ca="1">RANDBETWEEN(70,130)/100*Tabla1[[#This Row],[Valor Meta 2019]]</f>
        <v>13675.36</v>
      </c>
      <c r="H4376" s="40">
        <f ca="1">RANDBETWEEN(70,120)/100*Tabla1[[#This Row],[Valor Real 2019]]</f>
        <v>15589.910399999999</v>
      </c>
    </row>
    <row r="4377" spans="2:8" x14ac:dyDescent="0.25">
      <c r="B4377" s="33" t="s">
        <v>31</v>
      </c>
      <c r="C4377" s="36" t="str">
        <f ca="1">VLOOKUP(Tabla1[[#This Row],[Cuenta]],TABLAS!$C:$D,2,0)</f>
        <v>DEPRECIACIÓN, MAQ Y EQUIPOS</v>
      </c>
      <c r="D4377" s="33" t="s">
        <v>42</v>
      </c>
      <c r="E4377" s="39" t="str">
        <f ca="1">VLOOKUP(RANDBETWEEN(1,65),TABLAS!$B$4:$D$68,2,0)</f>
        <v>Deprec.Equipo de computo leasing</v>
      </c>
      <c r="F4377" s="41">
        <f t="shared" ca="1" si="68"/>
        <v>19474</v>
      </c>
      <c r="G4377" s="41">
        <f ca="1">RANDBETWEEN(70,130)/100*Tabla1[[#This Row],[Valor Meta 2019]]</f>
        <v>20058.22</v>
      </c>
      <c r="H4377" s="40">
        <f ca="1">RANDBETWEEN(70,120)/100*Tabla1[[#This Row],[Valor Real 2019]]</f>
        <v>23668.6996</v>
      </c>
    </row>
    <row r="4378" spans="2:8" x14ac:dyDescent="0.25">
      <c r="B4378" s="33" t="s">
        <v>31</v>
      </c>
      <c r="C4378" s="36" t="str">
        <f ca="1">VLOOKUP(Tabla1[[#This Row],[Cuenta]],TABLAS!$C:$D,2,0)</f>
        <v>SERVICIOS DE TERCEROS</v>
      </c>
      <c r="D4378" s="33" t="s">
        <v>42</v>
      </c>
      <c r="E4378" s="39" t="str">
        <f ca="1">VLOOKUP(RANDBETWEEN(1,65),TABLAS!$B$4:$D$68,2,0)</f>
        <v>Mantenimiento / Reparaciones</v>
      </c>
      <c r="F4378" s="41">
        <f t="shared" ca="1" si="68"/>
        <v>10372</v>
      </c>
      <c r="G4378" s="41">
        <f ca="1">RANDBETWEEN(70,130)/100*Tabla1[[#This Row],[Valor Meta 2019]]</f>
        <v>12757.56</v>
      </c>
      <c r="H4378" s="40">
        <f ca="1">RANDBETWEEN(70,120)/100*Tabla1[[#This Row],[Valor Real 2019]]</f>
        <v>13140.2868</v>
      </c>
    </row>
    <row r="4379" spans="2:8" x14ac:dyDescent="0.25">
      <c r="B4379" s="33" t="s">
        <v>31</v>
      </c>
      <c r="C4379" s="36" t="str">
        <f ca="1">VLOOKUP(Tabla1[[#This Row],[Cuenta]],TABLAS!$C:$D,2,0)</f>
        <v>SERVICIOS DE TERCEROS</v>
      </c>
      <c r="D4379" s="33" t="s">
        <v>42</v>
      </c>
      <c r="E4379" s="39" t="str">
        <f ca="1">VLOOKUP(RANDBETWEEN(1,65),TABLAS!$B$4:$D$68,2,0)</f>
        <v>Selección Y Eval. Pe</v>
      </c>
      <c r="F4379" s="41">
        <f t="shared" ca="1" si="68"/>
        <v>24650</v>
      </c>
      <c r="G4379" s="41">
        <f ca="1">RANDBETWEEN(70,130)/100*Tabla1[[#This Row],[Valor Meta 2019]]</f>
        <v>18487.5</v>
      </c>
      <c r="H4379" s="40">
        <f ca="1">RANDBETWEEN(70,120)/100*Tabla1[[#This Row],[Valor Real 2019]]</f>
        <v>18117.75</v>
      </c>
    </row>
    <row r="4380" spans="2:8" x14ac:dyDescent="0.25">
      <c r="B4380" s="33" t="s">
        <v>31</v>
      </c>
      <c r="C4380" s="36" t="str">
        <f ca="1">VLOOKUP(Tabla1[[#This Row],[Cuenta]],TABLAS!$C:$D,2,0)</f>
        <v>DEPRECIACIÓN, MAQ Y EQUIPOS</v>
      </c>
      <c r="D4380" s="33" t="s">
        <v>42</v>
      </c>
      <c r="E4380" s="39" t="str">
        <f ca="1">VLOOKUP(RANDBETWEEN(1,65),TABLAS!$B$4:$D$68,2,0)</f>
        <v>Deprec.Equipo de computo leasing</v>
      </c>
      <c r="F4380" s="41">
        <f t="shared" ca="1" si="68"/>
        <v>20157</v>
      </c>
      <c r="G4380" s="41">
        <f ca="1">RANDBETWEEN(70,130)/100*Tabla1[[#This Row],[Valor Meta 2019]]</f>
        <v>17738.16</v>
      </c>
      <c r="H4380" s="40">
        <f ca="1">RANDBETWEEN(70,120)/100*Tabla1[[#This Row],[Valor Real 2019]]</f>
        <v>13303.619999999999</v>
      </c>
    </row>
    <row r="4381" spans="2:8" x14ac:dyDescent="0.25">
      <c r="B4381" s="33" t="s">
        <v>31</v>
      </c>
      <c r="C4381" s="36" t="str">
        <f ca="1">VLOOKUP(Tabla1[[#This Row],[Cuenta]],TABLAS!$C:$D,2,0)</f>
        <v>PERSONAL</v>
      </c>
      <c r="D4381" s="33" t="s">
        <v>42</v>
      </c>
      <c r="E4381" s="39" t="str">
        <f ca="1">VLOOKUP(RANDBETWEEN(1,65),TABLAS!$B$4:$D$68,2,0)</f>
        <v>Indemnizacion Despido Arbitrario</v>
      </c>
      <c r="F4381" s="41">
        <f t="shared" ca="1" si="68"/>
        <v>20838</v>
      </c>
      <c r="G4381" s="41">
        <f ca="1">RANDBETWEEN(70,130)/100*Tabla1[[#This Row],[Valor Meta 2019]]</f>
        <v>24797.219999999998</v>
      </c>
      <c r="H4381" s="40">
        <f ca="1">RANDBETWEEN(70,120)/100*Tabla1[[#This Row],[Valor Real 2019]]</f>
        <v>20829.664799999999</v>
      </c>
    </row>
    <row r="4382" spans="2:8" x14ac:dyDescent="0.25">
      <c r="B4382" s="33" t="s">
        <v>31</v>
      </c>
      <c r="C4382" s="36" t="str">
        <f ca="1">VLOOKUP(Tabla1[[#This Row],[Cuenta]],TABLAS!$C:$D,2,0)</f>
        <v>PERSONAL</v>
      </c>
      <c r="D4382" s="33" t="s">
        <v>42</v>
      </c>
      <c r="E4382" s="39" t="str">
        <f ca="1">VLOOKUP(RANDBETWEEN(1,65),TABLAS!$B$4:$D$68,2,0)</f>
        <v>Tickets de alimentos</v>
      </c>
      <c r="F4382" s="41">
        <f t="shared" ca="1" si="68"/>
        <v>17354</v>
      </c>
      <c r="G4382" s="41">
        <f ca="1">RANDBETWEEN(70,130)/100*Tabla1[[#This Row],[Valor Meta 2019]]</f>
        <v>22213.119999999999</v>
      </c>
      <c r="H4382" s="40">
        <f ca="1">RANDBETWEEN(70,120)/100*Tabla1[[#This Row],[Valor Real 2019]]</f>
        <v>25100.825599999996</v>
      </c>
    </row>
    <row r="4383" spans="2:8" x14ac:dyDescent="0.25">
      <c r="B4383" s="33" t="s">
        <v>31</v>
      </c>
      <c r="C4383" s="36" t="str">
        <f ca="1">VLOOKUP(Tabla1[[#This Row],[Cuenta]],TABLAS!$C:$D,2,0)</f>
        <v>PERSONAL</v>
      </c>
      <c r="D4383" s="33" t="s">
        <v>42</v>
      </c>
      <c r="E4383" s="39" t="str">
        <f ca="1">VLOOKUP(RANDBETWEEN(1,65),TABLAS!$B$4:$D$68,2,0)</f>
        <v>CTS-Compensación por tiempo de servicio</v>
      </c>
      <c r="F4383" s="41">
        <f t="shared" ca="1" si="68"/>
        <v>15994</v>
      </c>
      <c r="G4383" s="41">
        <f ca="1">RANDBETWEEN(70,130)/100*Tabla1[[#This Row],[Valor Meta 2019]]</f>
        <v>11515.68</v>
      </c>
      <c r="H4383" s="40">
        <f ca="1">RANDBETWEEN(70,120)/100*Tabla1[[#This Row],[Valor Real 2019]]</f>
        <v>10479.2688</v>
      </c>
    </row>
    <row r="4384" spans="2:8" x14ac:dyDescent="0.25">
      <c r="B4384" s="33" t="s">
        <v>31</v>
      </c>
      <c r="C4384" s="36" t="str">
        <f ca="1">VLOOKUP(Tabla1[[#This Row],[Cuenta]],TABLAS!$C:$D,2,0)</f>
        <v>GESTIÓN</v>
      </c>
      <c r="D4384" s="33" t="s">
        <v>42</v>
      </c>
      <c r="E4384" s="39" t="str">
        <f ca="1">VLOOKUP(RANDBETWEEN(1,65),TABLAS!$B$4:$D$68,2,0)</f>
        <v>Costo neto enajenaci¾n</v>
      </c>
      <c r="F4384" s="41">
        <f t="shared" ca="1" si="68"/>
        <v>25474</v>
      </c>
      <c r="G4384" s="41">
        <f ca="1">RANDBETWEEN(70,130)/100*Tabla1[[#This Row],[Valor Meta 2019]]</f>
        <v>20379.2</v>
      </c>
      <c r="H4384" s="40">
        <f ca="1">RANDBETWEEN(70,120)/100*Tabla1[[#This Row],[Valor Real 2019]]</f>
        <v>15284.400000000001</v>
      </c>
    </row>
    <row r="4385" spans="2:8" x14ac:dyDescent="0.25">
      <c r="B4385" s="33" t="s">
        <v>31</v>
      </c>
      <c r="C4385" s="36" t="str">
        <f ca="1">VLOOKUP(Tabla1[[#This Row],[Cuenta]],TABLAS!$C:$D,2,0)</f>
        <v>SERVICIOS DE TERCEROS</v>
      </c>
      <c r="D4385" s="33" t="s">
        <v>42</v>
      </c>
      <c r="E4385" s="39" t="str">
        <f ca="1">VLOOKUP(RANDBETWEEN(1,65),TABLAS!$B$4:$D$68,2,0)</f>
        <v>Courier</v>
      </c>
      <c r="F4385" s="41">
        <f t="shared" ca="1" si="68"/>
        <v>9971</v>
      </c>
      <c r="G4385" s="41">
        <f ca="1">RANDBETWEEN(70,130)/100*Tabla1[[#This Row],[Valor Meta 2019]]</f>
        <v>12663.17</v>
      </c>
      <c r="H4385" s="40">
        <f ca="1">RANDBETWEEN(70,120)/100*Tabla1[[#This Row],[Valor Real 2019]]</f>
        <v>13422.960200000001</v>
      </c>
    </row>
    <row r="4386" spans="2:8" x14ac:dyDescent="0.25">
      <c r="B4386" s="33" t="s">
        <v>31</v>
      </c>
      <c r="C4386" s="36" t="str">
        <f ca="1">VLOOKUP(Tabla1[[#This Row],[Cuenta]],TABLAS!$C:$D,2,0)</f>
        <v>PERSONAL</v>
      </c>
      <c r="D4386" s="33" t="s">
        <v>42</v>
      </c>
      <c r="E4386" s="39" t="str">
        <f ca="1">VLOOKUP(RANDBETWEEN(1,65),TABLAS!$B$4:$D$68,2,0)</f>
        <v>Indemnizacion Despido Arbitrario</v>
      </c>
      <c r="F4386" s="41">
        <f t="shared" ca="1" si="68"/>
        <v>27359</v>
      </c>
      <c r="G4386" s="41">
        <f ca="1">RANDBETWEEN(70,130)/100*Tabla1[[#This Row],[Valor Meta 2019]]</f>
        <v>25991.05</v>
      </c>
      <c r="H4386" s="40">
        <f ca="1">RANDBETWEEN(70,120)/100*Tabla1[[#This Row],[Valor Real 2019]]</f>
        <v>20013.108499999998</v>
      </c>
    </row>
    <row r="4387" spans="2:8" x14ac:dyDescent="0.25">
      <c r="B4387" s="33" t="s">
        <v>31</v>
      </c>
      <c r="C4387" s="36" t="str">
        <f ca="1">VLOOKUP(Tabla1[[#This Row],[Cuenta]],TABLAS!$C:$D,2,0)</f>
        <v>PERSONAL</v>
      </c>
      <c r="D4387" s="33" t="s">
        <v>43</v>
      </c>
      <c r="E4387" s="39" t="str">
        <f ca="1">VLOOKUP(RANDBETWEEN(1,65),TABLAS!$B$4:$D$68,2,0)</f>
        <v>ESSALUD-RÚgimen de prestaciones de salud</v>
      </c>
      <c r="F4387" s="41">
        <f t="shared" ca="1" si="68"/>
        <v>21397</v>
      </c>
      <c r="G4387" s="41">
        <f ca="1">RANDBETWEEN(70,130)/100*Tabla1[[#This Row],[Valor Meta 2019]]</f>
        <v>15191.869999999999</v>
      </c>
      <c r="H4387" s="40">
        <f ca="1">RANDBETWEEN(70,120)/100*Tabla1[[#This Row],[Valor Real 2019]]</f>
        <v>16711.057000000001</v>
      </c>
    </row>
    <row r="4388" spans="2:8" x14ac:dyDescent="0.25">
      <c r="B4388" s="33" t="s">
        <v>31</v>
      </c>
      <c r="C4388" s="36" t="str">
        <f ca="1">VLOOKUP(Tabla1[[#This Row],[Cuenta]],TABLAS!$C:$D,2,0)</f>
        <v>DEPRECIACIÓN, MAQ Y EQUIPOS</v>
      </c>
      <c r="D4388" s="33" t="s">
        <v>43</v>
      </c>
      <c r="E4388" s="39" t="str">
        <f ca="1">VLOOKUP(RANDBETWEEN(1,65),TABLAS!$B$4:$D$68,2,0)</f>
        <v>Perdida medicion activos-MercaderÝa Difer.inventar</v>
      </c>
      <c r="F4388" s="41">
        <f t="shared" ca="1" si="68"/>
        <v>11589</v>
      </c>
      <c r="G4388" s="41">
        <f ca="1">RANDBETWEEN(70,130)/100*Tabla1[[#This Row],[Valor Meta 2019]]</f>
        <v>8575.86</v>
      </c>
      <c r="H4388" s="40">
        <f ca="1">RANDBETWEEN(70,120)/100*Tabla1[[#This Row],[Valor Real 2019]]</f>
        <v>8061.3083999999999</v>
      </c>
    </row>
    <row r="4389" spans="2:8" x14ac:dyDescent="0.25">
      <c r="B4389" s="33" t="s">
        <v>31</v>
      </c>
      <c r="C4389" s="36" t="str">
        <f ca="1">VLOOKUP(Tabla1[[#This Row],[Cuenta]],TABLAS!$C:$D,2,0)</f>
        <v>GESTIÓN</v>
      </c>
      <c r="D4389" s="33" t="s">
        <v>43</v>
      </c>
      <c r="E4389" s="39" t="str">
        <f ca="1">VLOOKUP(RANDBETWEEN(1,65),TABLAS!$B$4:$D$68,2,0)</f>
        <v>Suministros diversos</v>
      </c>
      <c r="F4389" s="41">
        <f t="shared" ca="1" si="68"/>
        <v>26900</v>
      </c>
      <c r="G4389" s="41">
        <f ca="1">RANDBETWEEN(70,130)/100*Tabla1[[#This Row],[Valor Meta 2019]]</f>
        <v>29052.000000000004</v>
      </c>
      <c r="H4389" s="40">
        <f ca="1">RANDBETWEEN(70,120)/100*Tabla1[[#This Row],[Valor Real 2019]]</f>
        <v>21498.480000000003</v>
      </c>
    </row>
    <row r="4390" spans="2:8" x14ac:dyDescent="0.25">
      <c r="B4390" s="33" t="s">
        <v>31</v>
      </c>
      <c r="C4390" s="36" t="str">
        <f ca="1">VLOOKUP(Tabla1[[#This Row],[Cuenta]],TABLAS!$C:$D,2,0)</f>
        <v>DEPRECIACIÓN, MAQ Y EQUIPOS</v>
      </c>
      <c r="D4390" s="33" t="s">
        <v>43</v>
      </c>
      <c r="E4390" s="39" t="str">
        <f ca="1">VLOOKUP(RANDBETWEEN(1,65),TABLAS!$B$4:$D$68,2,0)</f>
        <v>Amortiz.Software Costo</v>
      </c>
      <c r="F4390" s="41">
        <f t="shared" ca="1" si="68"/>
        <v>27506</v>
      </c>
      <c r="G4390" s="41">
        <f ca="1">RANDBETWEEN(70,130)/100*Tabla1[[#This Row],[Valor Meta 2019]]</f>
        <v>26680.82</v>
      </c>
      <c r="H4390" s="40">
        <f ca="1">RANDBETWEEN(70,120)/100*Tabla1[[#This Row],[Valor Real 2019]]</f>
        <v>25346.778999999999</v>
      </c>
    </row>
    <row r="4391" spans="2:8" x14ac:dyDescent="0.25">
      <c r="B4391" s="33" t="s">
        <v>31</v>
      </c>
      <c r="C4391" s="36" t="str">
        <f ca="1">VLOOKUP(Tabla1[[#This Row],[Cuenta]],TABLAS!$C:$D,2,0)</f>
        <v>PERSONAL</v>
      </c>
      <c r="D4391" s="33" t="s">
        <v>43</v>
      </c>
      <c r="E4391" s="39" t="str">
        <f ca="1">VLOOKUP(RANDBETWEEN(1,65),TABLAS!$B$4:$D$68,2,0)</f>
        <v>Descanso medico</v>
      </c>
      <c r="F4391" s="41">
        <f t="shared" ca="1" si="68"/>
        <v>25236</v>
      </c>
      <c r="G4391" s="41">
        <f ca="1">RANDBETWEEN(70,130)/100*Tabla1[[#This Row],[Valor Meta 2019]]</f>
        <v>26497.800000000003</v>
      </c>
      <c r="H4391" s="40">
        <f ca="1">RANDBETWEEN(70,120)/100*Tabla1[[#This Row],[Valor Real 2019]]</f>
        <v>19343.394</v>
      </c>
    </row>
    <row r="4392" spans="2:8" x14ac:dyDescent="0.25">
      <c r="B4392" s="33" t="s">
        <v>31</v>
      </c>
      <c r="C4392" s="36" t="str">
        <f ca="1">VLOOKUP(Tabla1[[#This Row],[Cuenta]],TABLAS!$C:$D,2,0)</f>
        <v>DEPRECIACIÓN, MAQ Y EQUIPOS</v>
      </c>
      <c r="D4392" s="33" t="s">
        <v>43</v>
      </c>
      <c r="E4392" s="39" t="str">
        <f ca="1">VLOOKUP(RANDBETWEEN(1,65),TABLAS!$B$4:$D$68,2,0)</f>
        <v>Depre.Equipos diversos leasing</v>
      </c>
      <c r="F4392" s="41">
        <f t="shared" ca="1" si="68"/>
        <v>24905</v>
      </c>
      <c r="G4392" s="41">
        <f ca="1">RANDBETWEEN(70,130)/100*Tabla1[[#This Row],[Valor Meta 2019]]</f>
        <v>26648.350000000002</v>
      </c>
      <c r="H4392" s="40">
        <f ca="1">RANDBETWEEN(70,120)/100*Tabla1[[#This Row],[Valor Real 2019]]</f>
        <v>23184.0645</v>
      </c>
    </row>
    <row r="4393" spans="2:8" x14ac:dyDescent="0.25">
      <c r="B4393" s="33" t="s">
        <v>31</v>
      </c>
      <c r="C4393" s="36" t="str">
        <f ca="1">VLOOKUP(Tabla1[[#This Row],[Cuenta]],TABLAS!$C:$D,2,0)</f>
        <v>PERSONAL</v>
      </c>
      <c r="D4393" s="33" t="s">
        <v>43</v>
      </c>
      <c r="E4393" s="39" t="str">
        <f ca="1">VLOOKUP(RANDBETWEEN(1,65),TABLAS!$B$4:$D$68,2,0)</f>
        <v>Atenciones y obsequios al personal</v>
      </c>
      <c r="F4393" s="41">
        <f t="shared" ca="1" si="68"/>
        <v>13345</v>
      </c>
      <c r="G4393" s="41">
        <f ca="1">RANDBETWEEN(70,130)/100*Tabla1[[#This Row],[Valor Meta 2019]]</f>
        <v>14946.400000000001</v>
      </c>
      <c r="H4393" s="40">
        <f ca="1">RANDBETWEEN(70,120)/100*Tabla1[[#This Row],[Valor Real 2019]]</f>
        <v>10462.48</v>
      </c>
    </row>
    <row r="4394" spans="2:8" x14ac:dyDescent="0.25">
      <c r="B4394" s="33" t="s">
        <v>31</v>
      </c>
      <c r="C4394" s="36" t="str">
        <f ca="1">VLOOKUP(Tabla1[[#This Row],[Cuenta]],TABLAS!$C:$D,2,0)</f>
        <v>SERVICIOS DE TERCEROS</v>
      </c>
      <c r="D4394" s="33" t="s">
        <v>43</v>
      </c>
      <c r="E4394" s="39" t="str">
        <f ca="1">VLOOKUP(RANDBETWEEN(1,65),TABLAS!$B$4:$D$68,2,0)</f>
        <v>Consultorias</v>
      </c>
      <c r="F4394" s="41">
        <f t="shared" ca="1" si="68"/>
        <v>15733</v>
      </c>
      <c r="G4394" s="41">
        <f ca="1">RANDBETWEEN(70,130)/100*Tabla1[[#This Row],[Valor Meta 2019]]</f>
        <v>14631.69</v>
      </c>
      <c r="H4394" s="40">
        <f ca="1">RANDBETWEEN(70,120)/100*Tabla1[[#This Row],[Valor Real 2019]]</f>
        <v>12583.2534</v>
      </c>
    </row>
    <row r="4395" spans="2:8" x14ac:dyDescent="0.25">
      <c r="B4395" s="33" t="s">
        <v>31</v>
      </c>
      <c r="C4395" s="36" t="str">
        <f ca="1">VLOOKUP(Tabla1[[#This Row],[Cuenta]],TABLAS!$C:$D,2,0)</f>
        <v>SERVICIOS DE TERCEROS</v>
      </c>
      <c r="D4395" s="33" t="s">
        <v>38</v>
      </c>
      <c r="E4395" s="39" t="str">
        <f ca="1">VLOOKUP(RANDBETWEEN(1,65),TABLAS!$B$4:$D$68,2,0)</f>
        <v>Alquileres</v>
      </c>
      <c r="F4395" s="41">
        <f t="shared" ca="1" si="68"/>
        <v>14557</v>
      </c>
      <c r="G4395" s="41">
        <f ca="1">RANDBETWEEN(70,130)/100*Tabla1[[#This Row],[Valor Meta 2019]]</f>
        <v>18050.68</v>
      </c>
      <c r="H4395" s="40">
        <f ca="1">RANDBETWEEN(70,120)/100*Tabla1[[#This Row],[Valor Real 2019]]</f>
        <v>15523.584800000001</v>
      </c>
    </row>
    <row r="4396" spans="2:8" x14ac:dyDescent="0.25">
      <c r="B4396" s="33" t="s">
        <v>31</v>
      </c>
      <c r="C4396" s="36" t="str">
        <f ca="1">VLOOKUP(Tabla1[[#This Row],[Cuenta]],TABLAS!$C:$D,2,0)</f>
        <v>SERVICIOS DE TERCEROS</v>
      </c>
      <c r="D4396" s="33" t="s">
        <v>38</v>
      </c>
      <c r="E4396" s="39" t="str">
        <f ca="1">VLOOKUP(RANDBETWEEN(1,65),TABLAS!$B$4:$D$68,2,0)</f>
        <v>Gtos.reclamos de clientes</v>
      </c>
      <c r="F4396" s="41">
        <f t="shared" ca="1" si="68"/>
        <v>26508</v>
      </c>
      <c r="G4396" s="41">
        <f ca="1">RANDBETWEEN(70,130)/100*Tabla1[[#This Row],[Valor Meta 2019]]</f>
        <v>24122.280000000002</v>
      </c>
      <c r="H4396" s="40">
        <f ca="1">RANDBETWEEN(70,120)/100*Tabla1[[#This Row],[Valor Real 2019]]</f>
        <v>28223.067600000002</v>
      </c>
    </row>
    <row r="4397" spans="2:8" x14ac:dyDescent="0.25">
      <c r="B4397" s="33" t="s">
        <v>31</v>
      </c>
      <c r="C4397" s="36" t="str">
        <f ca="1">VLOOKUP(Tabla1[[#This Row],[Cuenta]],TABLAS!$C:$D,2,0)</f>
        <v>DEPRECIACIÓN, MAQ Y EQUIPOS</v>
      </c>
      <c r="D4397" s="33" t="s">
        <v>38</v>
      </c>
      <c r="E4397" s="39" t="str">
        <f ca="1">VLOOKUP(RANDBETWEEN(1,65),TABLAS!$B$4:$D$68,2,0)</f>
        <v>Deprec.Equipo de computo Costo</v>
      </c>
      <c r="F4397" s="41">
        <f t="shared" ca="1" si="68"/>
        <v>21833</v>
      </c>
      <c r="G4397" s="41">
        <f ca="1">RANDBETWEEN(70,130)/100*Tabla1[[#This Row],[Valor Meta 2019]]</f>
        <v>22051.33</v>
      </c>
      <c r="H4397" s="40">
        <f ca="1">RANDBETWEEN(70,120)/100*Tabla1[[#This Row],[Valor Real 2019]]</f>
        <v>20507.736900000004</v>
      </c>
    </row>
    <row r="4398" spans="2:8" x14ac:dyDescent="0.25">
      <c r="B4398" s="33" t="s">
        <v>31</v>
      </c>
      <c r="C4398" s="36" t="str">
        <f ca="1">VLOOKUP(Tabla1[[#This Row],[Cuenta]],TABLAS!$C:$D,2,0)</f>
        <v>SERVICIOS DE TERCEROS</v>
      </c>
      <c r="D4398" s="33" t="s">
        <v>38</v>
      </c>
      <c r="E4398" s="39" t="str">
        <f ca="1">VLOOKUP(RANDBETWEEN(1,65),TABLAS!$B$4:$D$68,2,0)</f>
        <v>Alquileres</v>
      </c>
      <c r="F4398" s="41">
        <f t="shared" ca="1" si="68"/>
        <v>12758</v>
      </c>
      <c r="G4398" s="41">
        <f ca="1">RANDBETWEEN(70,130)/100*Tabla1[[#This Row],[Valor Meta 2019]]</f>
        <v>9058.18</v>
      </c>
      <c r="H4398" s="40">
        <f ca="1">RANDBETWEEN(70,120)/100*Tabla1[[#This Row],[Valor Real 2019]]</f>
        <v>8514.6891999999989</v>
      </c>
    </row>
    <row r="4399" spans="2:8" x14ac:dyDescent="0.25">
      <c r="B4399" s="33" t="s">
        <v>31</v>
      </c>
      <c r="C4399" s="36" t="str">
        <f ca="1">VLOOKUP(Tabla1[[#This Row],[Cuenta]],TABLAS!$C:$D,2,0)</f>
        <v>SERVICIOS DE TERCEROS</v>
      </c>
      <c r="D4399" s="33" t="s">
        <v>38</v>
      </c>
      <c r="E4399" s="39" t="str">
        <f ca="1">VLOOKUP(RANDBETWEEN(1,65),TABLAS!$B$4:$D$68,2,0)</f>
        <v>Servicio de personal (service)</v>
      </c>
      <c r="F4399" s="41">
        <f t="shared" ca="1" si="68"/>
        <v>16213</v>
      </c>
      <c r="G4399" s="41">
        <f ca="1">RANDBETWEEN(70,130)/100*Tabla1[[#This Row],[Valor Meta 2019]]</f>
        <v>18644.949999999997</v>
      </c>
      <c r="H4399" s="40">
        <f ca="1">RANDBETWEEN(70,120)/100*Tabla1[[#This Row],[Valor Real 2019]]</f>
        <v>18272.050999999996</v>
      </c>
    </row>
    <row r="4400" spans="2:8" x14ac:dyDescent="0.25">
      <c r="B4400" s="33" t="s">
        <v>31</v>
      </c>
      <c r="C4400" s="36" t="str">
        <f ca="1">VLOOKUP(Tabla1[[#This Row],[Cuenta]],TABLAS!$C:$D,2,0)</f>
        <v>SERVICIOS DE TERCEROS</v>
      </c>
      <c r="D4400" s="33" t="s">
        <v>38</v>
      </c>
      <c r="E4400" s="39" t="str">
        <f ca="1">VLOOKUP(RANDBETWEEN(1,65),TABLAS!$B$4:$D$68,2,0)</f>
        <v>Servicios p·blicos</v>
      </c>
      <c r="F4400" s="41">
        <f t="shared" ca="1" si="68"/>
        <v>27068</v>
      </c>
      <c r="G4400" s="41">
        <f ca="1">RANDBETWEEN(70,130)/100*Tabla1[[#This Row],[Valor Meta 2019]]</f>
        <v>24902.560000000001</v>
      </c>
      <c r="H4400" s="40">
        <f ca="1">RANDBETWEEN(70,120)/100*Tabla1[[#This Row],[Valor Real 2019]]</f>
        <v>18178.8688</v>
      </c>
    </row>
    <row r="4401" spans="2:8" x14ac:dyDescent="0.25">
      <c r="B4401" s="33" t="s">
        <v>31</v>
      </c>
      <c r="C4401" s="36" t="str">
        <f ca="1">VLOOKUP(Tabla1[[#This Row],[Cuenta]],TABLAS!$C:$D,2,0)</f>
        <v>DEPRECIACIÓN, MAQ Y EQUIPOS</v>
      </c>
      <c r="D4401" s="33" t="s">
        <v>39</v>
      </c>
      <c r="E4401" s="39" t="str">
        <f ca="1">VLOOKUP(RANDBETWEEN(1,65),TABLAS!$B$4:$D$68,2,0)</f>
        <v>Deprec.Maquinarias leasing</v>
      </c>
      <c r="F4401" s="41">
        <f t="shared" ca="1" si="68"/>
        <v>21655</v>
      </c>
      <c r="G4401" s="41">
        <f ca="1">RANDBETWEEN(70,130)/100*Tabla1[[#This Row],[Valor Meta 2019]]</f>
        <v>19489.5</v>
      </c>
      <c r="H4401" s="40">
        <f ca="1">RANDBETWEEN(70,120)/100*Tabla1[[#This Row],[Valor Real 2019]]</f>
        <v>16760.97</v>
      </c>
    </row>
    <row r="4402" spans="2:8" x14ac:dyDescent="0.25">
      <c r="B4402" s="33" t="s">
        <v>31</v>
      </c>
      <c r="C4402" s="36" t="str">
        <f ca="1">VLOOKUP(Tabla1[[#This Row],[Cuenta]],TABLAS!$C:$D,2,0)</f>
        <v>PERSONAL</v>
      </c>
      <c r="D4402" s="33" t="s">
        <v>39</v>
      </c>
      <c r="E4402" s="39" t="str">
        <f ca="1">VLOOKUP(RANDBETWEEN(1,65),TABLAS!$B$4:$D$68,2,0)</f>
        <v>Gratificaciones Extraordinarias Empleados</v>
      </c>
      <c r="F4402" s="41">
        <f t="shared" ca="1" si="68"/>
        <v>24901</v>
      </c>
      <c r="G4402" s="41">
        <f ca="1">RANDBETWEEN(70,130)/100*Tabla1[[#This Row],[Valor Meta 2019]]</f>
        <v>32371.300000000003</v>
      </c>
      <c r="H4402" s="40">
        <f ca="1">RANDBETWEEN(70,120)/100*Tabla1[[#This Row],[Valor Real 2019]]</f>
        <v>30105.309000000005</v>
      </c>
    </row>
    <row r="4403" spans="2:8" x14ac:dyDescent="0.25">
      <c r="B4403" s="33" t="s">
        <v>31</v>
      </c>
      <c r="C4403" s="36" t="str">
        <f ca="1">VLOOKUP(Tabla1[[#This Row],[Cuenta]],TABLAS!$C:$D,2,0)</f>
        <v>SERVICIOS DE TERCEROS</v>
      </c>
      <c r="D4403" s="33" t="s">
        <v>39</v>
      </c>
      <c r="E4403" s="39" t="str">
        <f ca="1">VLOOKUP(RANDBETWEEN(1,65),TABLAS!$B$4:$D$68,2,0)</f>
        <v>Flete a Provincia</v>
      </c>
      <c r="F4403" s="41">
        <f t="shared" ca="1" si="68"/>
        <v>21516</v>
      </c>
      <c r="G4403" s="41">
        <f ca="1">RANDBETWEEN(70,130)/100*Tabla1[[#This Row],[Valor Meta 2019]]</f>
        <v>26895</v>
      </c>
      <c r="H4403" s="40">
        <f ca="1">RANDBETWEEN(70,120)/100*Tabla1[[#This Row],[Valor Real 2019]]</f>
        <v>30929.249999999996</v>
      </c>
    </row>
    <row r="4404" spans="2:8" x14ac:dyDescent="0.25">
      <c r="B4404" s="33" t="s">
        <v>31</v>
      </c>
      <c r="C4404" s="36" t="str">
        <f ca="1">VLOOKUP(Tabla1[[#This Row],[Cuenta]],TABLAS!$C:$D,2,0)</f>
        <v>DEPRECIACIÓN, MAQ Y EQUIPOS</v>
      </c>
      <c r="D4404" s="33" t="s">
        <v>39</v>
      </c>
      <c r="E4404" s="39" t="str">
        <f ca="1">VLOOKUP(RANDBETWEEN(1,65),TABLAS!$B$4:$D$68,2,0)</f>
        <v>Deprec.Equipos diversos Costo</v>
      </c>
      <c r="F4404" s="41">
        <f t="shared" ca="1" si="68"/>
        <v>28793</v>
      </c>
      <c r="G4404" s="41">
        <f ca="1">RANDBETWEEN(70,130)/100*Tabla1[[#This Row],[Valor Meta 2019]]</f>
        <v>31672.300000000003</v>
      </c>
      <c r="H4404" s="40">
        <f ca="1">RANDBETWEEN(70,120)/100*Tabla1[[#This Row],[Valor Real 2019]]</f>
        <v>34839.530000000006</v>
      </c>
    </row>
    <row r="4405" spans="2:8" x14ac:dyDescent="0.25">
      <c r="B4405" s="33" t="s">
        <v>31</v>
      </c>
      <c r="C4405" s="36" t="str">
        <f ca="1">VLOOKUP(Tabla1[[#This Row],[Cuenta]],TABLAS!$C:$D,2,0)</f>
        <v>SERVICIOS DE TERCEROS</v>
      </c>
      <c r="D4405" s="33" t="s">
        <v>39</v>
      </c>
      <c r="E4405" s="39" t="str">
        <f ca="1">VLOOKUP(RANDBETWEEN(1,65),TABLAS!$B$4:$D$68,2,0)</f>
        <v>Selección Y Eval. Pe</v>
      </c>
      <c r="F4405" s="41">
        <f t="shared" ca="1" si="68"/>
        <v>9324</v>
      </c>
      <c r="G4405" s="41">
        <f ca="1">RANDBETWEEN(70,130)/100*Tabla1[[#This Row],[Valor Meta 2019]]</f>
        <v>9324</v>
      </c>
      <c r="H4405" s="40">
        <f ca="1">RANDBETWEEN(70,120)/100*Tabla1[[#This Row],[Valor Real 2019]]</f>
        <v>10722.599999999999</v>
      </c>
    </row>
    <row r="4406" spans="2:8" x14ac:dyDescent="0.25">
      <c r="B4406" s="33" t="s">
        <v>31</v>
      </c>
      <c r="C4406" s="36" t="str">
        <f ca="1">VLOOKUP(Tabla1[[#This Row],[Cuenta]],TABLAS!$C:$D,2,0)</f>
        <v>SERVICIOS DE TERCEROS</v>
      </c>
      <c r="D4406" s="33" t="s">
        <v>39</v>
      </c>
      <c r="E4406" s="39" t="str">
        <f ca="1">VLOOKUP(RANDBETWEEN(1,65),TABLAS!$B$4:$D$68,2,0)</f>
        <v>Servicio de montacarga</v>
      </c>
      <c r="F4406" s="41">
        <f t="shared" ca="1" si="68"/>
        <v>15149</v>
      </c>
      <c r="G4406" s="41">
        <f ca="1">RANDBETWEEN(70,130)/100*Tabla1[[#This Row],[Valor Meta 2019]]</f>
        <v>12876.65</v>
      </c>
      <c r="H4406" s="40">
        <f ca="1">RANDBETWEEN(70,120)/100*Tabla1[[#This Row],[Valor Real 2019]]</f>
        <v>13005.416499999999</v>
      </c>
    </row>
    <row r="4407" spans="2:8" x14ac:dyDescent="0.25">
      <c r="B4407" s="33" t="s">
        <v>31</v>
      </c>
      <c r="C4407" s="36" t="str">
        <f ca="1">VLOOKUP(Tabla1[[#This Row],[Cuenta]],TABLAS!$C:$D,2,0)</f>
        <v>DEPRECIACIÓN, MAQ Y EQUIPOS</v>
      </c>
      <c r="D4407" s="33" t="s">
        <v>39</v>
      </c>
      <c r="E4407" s="39" t="str">
        <f ca="1">VLOOKUP(RANDBETWEEN(1,65),TABLAS!$B$4:$D$68,2,0)</f>
        <v>Depre.Equipos diversos leasing</v>
      </c>
      <c r="F4407" s="41">
        <f t="shared" ca="1" si="68"/>
        <v>16643</v>
      </c>
      <c r="G4407" s="41">
        <f ca="1">RANDBETWEEN(70,130)/100*Tabla1[[#This Row],[Valor Meta 2019]]</f>
        <v>14479.41</v>
      </c>
      <c r="H4407" s="40">
        <f ca="1">RANDBETWEEN(70,120)/100*Tabla1[[#This Row],[Valor Real 2019]]</f>
        <v>14334.615899999999</v>
      </c>
    </row>
    <row r="4408" spans="2:8" x14ac:dyDescent="0.25">
      <c r="B4408" s="33" t="s">
        <v>31</v>
      </c>
      <c r="C4408" s="36" t="str">
        <f ca="1">VLOOKUP(Tabla1[[#This Row],[Cuenta]],TABLAS!$C:$D,2,0)</f>
        <v>DEPRECIACIÓN, MAQ Y EQUIPOS</v>
      </c>
      <c r="D4408" s="33" t="s">
        <v>39</v>
      </c>
      <c r="E4408" s="39" t="str">
        <f ca="1">VLOOKUP(RANDBETWEEN(1,65),TABLAS!$B$4:$D$68,2,0)</f>
        <v>Deprec. Edificaciones leasing</v>
      </c>
      <c r="F4408" s="41">
        <f t="shared" ca="1" si="68"/>
        <v>8424</v>
      </c>
      <c r="G4408" s="41">
        <f ca="1">RANDBETWEEN(70,130)/100*Tabla1[[#This Row],[Valor Meta 2019]]</f>
        <v>10108.799999999999</v>
      </c>
      <c r="H4408" s="40">
        <f ca="1">RANDBETWEEN(70,120)/100*Tabla1[[#This Row],[Valor Real 2019]]</f>
        <v>7581.5999999999995</v>
      </c>
    </row>
    <row r="4409" spans="2:8" x14ac:dyDescent="0.25">
      <c r="B4409" s="33" t="s">
        <v>31</v>
      </c>
      <c r="C4409" s="36" t="str">
        <f ca="1">VLOOKUP(Tabla1[[#This Row],[Cuenta]],TABLAS!$C:$D,2,0)</f>
        <v>SERVICIOS DE TERCEROS</v>
      </c>
      <c r="D4409" s="33" t="s">
        <v>39</v>
      </c>
      <c r="E4409" s="39" t="str">
        <f ca="1">VLOOKUP(RANDBETWEEN(1,65),TABLAS!$B$4:$D$68,2,0)</f>
        <v>Flete a Provincia</v>
      </c>
      <c r="F4409" s="41">
        <f t="shared" ca="1" si="68"/>
        <v>20801</v>
      </c>
      <c r="G4409" s="41">
        <f ca="1">RANDBETWEEN(70,130)/100*Tabla1[[#This Row],[Valor Meta 2019]]</f>
        <v>15184.73</v>
      </c>
      <c r="H4409" s="40">
        <f ca="1">RANDBETWEEN(70,120)/100*Tabla1[[#This Row],[Valor Real 2019]]</f>
        <v>16855.050300000003</v>
      </c>
    </row>
    <row r="4410" spans="2:8" x14ac:dyDescent="0.25">
      <c r="B4410" s="33" t="s">
        <v>31</v>
      </c>
      <c r="C4410" s="36" t="str">
        <f ca="1">VLOOKUP(Tabla1[[#This Row],[Cuenta]],TABLAS!$C:$D,2,0)</f>
        <v>DEPRECIACIÓN, MAQ Y EQUIPOS</v>
      </c>
      <c r="D4410" s="33" t="s">
        <v>39</v>
      </c>
      <c r="E4410" s="39" t="str">
        <f ca="1">VLOOKUP(RANDBETWEEN(1,65),TABLAS!$B$4:$D$68,2,0)</f>
        <v>Deprec.Equipo de computo leasing</v>
      </c>
      <c r="F4410" s="41">
        <f t="shared" ca="1" si="68"/>
        <v>9957</v>
      </c>
      <c r="G4410" s="41">
        <f ca="1">RANDBETWEEN(70,130)/100*Tabla1[[#This Row],[Valor Meta 2019]]</f>
        <v>7467.75</v>
      </c>
      <c r="H4410" s="40">
        <f ca="1">RANDBETWEEN(70,120)/100*Tabla1[[#This Row],[Valor Real 2019]]</f>
        <v>6720.9750000000004</v>
      </c>
    </row>
    <row r="4411" spans="2:8" x14ac:dyDescent="0.25">
      <c r="B4411" s="33" t="s">
        <v>31</v>
      </c>
      <c r="C4411" s="36" t="str">
        <f ca="1">VLOOKUP(Tabla1[[#This Row],[Cuenta]],TABLAS!$C:$D,2,0)</f>
        <v>GESTIÓN</v>
      </c>
      <c r="D4411" s="33" t="s">
        <v>39</v>
      </c>
      <c r="E4411" s="39" t="str">
        <f ca="1">VLOOKUP(RANDBETWEEN(1,65),TABLAS!$B$4:$D$68,2,0)</f>
        <v>SOAT</v>
      </c>
      <c r="F4411" s="41">
        <f t="shared" ca="1" si="68"/>
        <v>28356</v>
      </c>
      <c r="G4411" s="41">
        <f ca="1">RANDBETWEEN(70,130)/100*Tabla1[[#This Row],[Valor Meta 2019]]</f>
        <v>34027.199999999997</v>
      </c>
      <c r="H4411" s="40">
        <f ca="1">RANDBETWEEN(70,120)/100*Tabla1[[#This Row],[Valor Real 2019]]</f>
        <v>25860.671999999999</v>
      </c>
    </row>
    <row r="4412" spans="2:8" x14ac:dyDescent="0.25">
      <c r="B4412" s="33" t="s">
        <v>31</v>
      </c>
      <c r="C4412" s="36" t="str">
        <f ca="1">VLOOKUP(Tabla1[[#This Row],[Cuenta]],TABLAS!$C:$D,2,0)</f>
        <v>DEPRECIACIÓN, MAQ Y EQUIPOS</v>
      </c>
      <c r="D4412" s="33" t="s">
        <v>39</v>
      </c>
      <c r="E4412" s="39" t="str">
        <f ca="1">VLOOKUP(RANDBETWEEN(1,65),TABLAS!$B$4:$D$68,2,0)</f>
        <v>Deprec.Equipo de transporte leasing</v>
      </c>
      <c r="F4412" s="41">
        <f t="shared" ca="1" si="68"/>
        <v>25010</v>
      </c>
      <c r="G4412" s="41">
        <f ca="1">RANDBETWEEN(70,130)/100*Tabla1[[#This Row],[Valor Meta 2019]]</f>
        <v>32513</v>
      </c>
      <c r="H4412" s="40">
        <f ca="1">RANDBETWEEN(70,120)/100*Tabla1[[#This Row],[Valor Real 2019]]</f>
        <v>28611.439999999999</v>
      </c>
    </row>
    <row r="4413" spans="2:8" x14ac:dyDescent="0.25">
      <c r="B4413" s="33" t="s">
        <v>31</v>
      </c>
      <c r="C4413" s="36" t="str">
        <f ca="1">VLOOKUP(Tabla1[[#This Row],[Cuenta]],TABLAS!$C:$D,2,0)</f>
        <v>DEPRECIACIÓN, MAQ Y EQUIPOS</v>
      </c>
      <c r="D4413" s="33" t="s">
        <v>39</v>
      </c>
      <c r="E4413" s="39" t="str">
        <f ca="1">VLOOKUP(RANDBETWEEN(1,65),TABLAS!$B$4:$D$68,2,0)</f>
        <v>Deprec.Equipo de computo Costo</v>
      </c>
      <c r="F4413" s="41">
        <f t="shared" ca="1" si="68"/>
        <v>27312</v>
      </c>
      <c r="G4413" s="41">
        <f ca="1">RANDBETWEEN(70,130)/100*Tabla1[[#This Row],[Valor Meta 2019]]</f>
        <v>33866.879999999997</v>
      </c>
      <c r="H4413" s="40">
        <f ca="1">RANDBETWEEN(70,120)/100*Tabla1[[#This Row],[Valor Real 2019]]</f>
        <v>37930.905599999998</v>
      </c>
    </row>
    <row r="4414" spans="2:8" x14ac:dyDescent="0.25">
      <c r="B4414" s="33" t="s">
        <v>31</v>
      </c>
      <c r="C4414" s="36" t="str">
        <f ca="1">VLOOKUP(Tabla1[[#This Row],[Cuenta]],TABLAS!$C:$D,2,0)</f>
        <v>GESTIÓN</v>
      </c>
      <c r="D4414" s="33" t="s">
        <v>39</v>
      </c>
      <c r="E4414" s="39" t="str">
        <f ca="1">VLOOKUP(RANDBETWEEN(1,65),TABLAS!$B$4:$D$68,2,0)</f>
        <v>Otros-Gastos Reparables</v>
      </c>
      <c r="F4414" s="41">
        <f t="shared" ca="1" si="68"/>
        <v>26866</v>
      </c>
      <c r="G4414" s="41">
        <f ca="1">RANDBETWEEN(70,130)/100*Tabla1[[#This Row],[Valor Meta 2019]]</f>
        <v>30895.899999999998</v>
      </c>
      <c r="H4414" s="40">
        <f ca="1">RANDBETWEEN(70,120)/100*Tabla1[[#This Row],[Valor Real 2019]]</f>
        <v>35839.243999999992</v>
      </c>
    </row>
    <row r="4415" spans="2:8" x14ac:dyDescent="0.25">
      <c r="B4415" s="33" t="s">
        <v>31</v>
      </c>
      <c r="C4415" s="36" t="str">
        <f ca="1">VLOOKUP(Tabla1[[#This Row],[Cuenta]],TABLAS!$C:$D,2,0)</f>
        <v>SERVICIOS DE TERCEROS</v>
      </c>
      <c r="D4415" s="33" t="s">
        <v>40</v>
      </c>
      <c r="E4415" s="39" t="str">
        <f ca="1">VLOOKUP(RANDBETWEEN(1,65),TABLAS!$B$4:$D$68,2,0)</f>
        <v>Energia Electrica</v>
      </c>
      <c r="F4415" s="41">
        <f t="shared" ca="1" si="68"/>
        <v>29768</v>
      </c>
      <c r="G4415" s="41">
        <f ca="1">RANDBETWEEN(70,130)/100*Tabla1[[#This Row],[Valor Meta 2019]]</f>
        <v>23219.040000000001</v>
      </c>
      <c r="H4415" s="40">
        <f ca="1">RANDBETWEEN(70,120)/100*Tabla1[[#This Row],[Valor Real 2019]]</f>
        <v>27398.467199999999</v>
      </c>
    </row>
    <row r="4416" spans="2:8" x14ac:dyDescent="0.25">
      <c r="B4416" s="33" t="s">
        <v>31</v>
      </c>
      <c r="C4416" s="36" t="str">
        <f ca="1">VLOOKUP(Tabla1[[#This Row],[Cuenta]],TABLAS!$C:$D,2,0)</f>
        <v>PERSONAL</v>
      </c>
      <c r="D4416" s="33" t="s">
        <v>40</v>
      </c>
      <c r="E4416" s="39" t="str">
        <f ca="1">VLOOKUP(RANDBETWEEN(1,65),TABLAS!$B$4:$D$68,2,0)</f>
        <v>Gratificaciones Extraordinarias Empleados</v>
      </c>
      <c r="F4416" s="41">
        <f t="shared" ca="1" si="68"/>
        <v>24568</v>
      </c>
      <c r="G4416" s="41">
        <f ca="1">RANDBETWEEN(70,130)/100*Tabla1[[#This Row],[Valor Meta 2019]]</f>
        <v>27516.160000000003</v>
      </c>
      <c r="H4416" s="40">
        <f ca="1">RANDBETWEEN(70,120)/100*Tabla1[[#This Row],[Valor Real 2019]]</f>
        <v>27791.321600000003</v>
      </c>
    </row>
    <row r="4417" spans="2:8" x14ac:dyDescent="0.25">
      <c r="B4417" s="33" t="s">
        <v>31</v>
      </c>
      <c r="C4417" s="36" t="str">
        <f ca="1">VLOOKUP(Tabla1[[#This Row],[Cuenta]],TABLAS!$C:$D,2,0)</f>
        <v>PERSONAL</v>
      </c>
      <c r="D4417" s="33" t="s">
        <v>40</v>
      </c>
      <c r="E4417" s="39" t="str">
        <f ca="1">VLOOKUP(RANDBETWEEN(1,65),TABLAS!$B$4:$D$68,2,0)</f>
        <v>Gratificaciones Extraordinarias Empleados</v>
      </c>
      <c r="F4417" s="41">
        <f t="shared" ca="1" si="68"/>
        <v>24062</v>
      </c>
      <c r="G4417" s="41">
        <f ca="1">RANDBETWEEN(70,130)/100*Tabla1[[#This Row],[Valor Meta 2019]]</f>
        <v>26949.440000000002</v>
      </c>
      <c r="H4417" s="40">
        <f ca="1">RANDBETWEEN(70,120)/100*Tabla1[[#This Row],[Valor Real 2019]]</f>
        <v>30722.3616</v>
      </c>
    </row>
    <row r="4418" spans="2:8" x14ac:dyDescent="0.25">
      <c r="B4418" s="33" t="s">
        <v>31</v>
      </c>
      <c r="C4418" s="36" t="str">
        <f ca="1">VLOOKUP(Tabla1[[#This Row],[Cuenta]],TABLAS!$C:$D,2,0)</f>
        <v>PERSONAL</v>
      </c>
      <c r="D4418" s="33" t="s">
        <v>40</v>
      </c>
      <c r="E4418" s="39" t="str">
        <f ca="1">VLOOKUP(RANDBETWEEN(1,65),TABLAS!$B$4:$D$68,2,0)</f>
        <v>Incentivo por cese</v>
      </c>
      <c r="F4418" s="41">
        <f t="shared" ca="1" si="68"/>
        <v>14264</v>
      </c>
      <c r="G4418" s="41">
        <f ca="1">RANDBETWEEN(70,130)/100*Tabla1[[#This Row],[Valor Meta 2019]]</f>
        <v>12837.6</v>
      </c>
      <c r="H4418" s="40">
        <f ca="1">RANDBETWEEN(70,120)/100*Tabla1[[#This Row],[Valor Real 2019]]</f>
        <v>11425.464</v>
      </c>
    </row>
    <row r="4419" spans="2:8" x14ac:dyDescent="0.25">
      <c r="B4419" s="33" t="s">
        <v>31</v>
      </c>
      <c r="C4419" s="36" t="str">
        <f ca="1">VLOOKUP(Tabla1[[#This Row],[Cuenta]],TABLAS!$C:$D,2,0)</f>
        <v>SERVICIOS DE TERCEROS</v>
      </c>
      <c r="D4419" s="33" t="s">
        <v>40</v>
      </c>
      <c r="E4419" s="39" t="str">
        <f ca="1">VLOOKUP(RANDBETWEEN(1,65),TABLAS!$B$4:$D$68,2,0)</f>
        <v>Otros Fletes</v>
      </c>
      <c r="F4419" s="41">
        <f t="shared" ca="1" si="68"/>
        <v>17989</v>
      </c>
      <c r="G4419" s="41">
        <f ca="1">RANDBETWEEN(70,130)/100*Tabla1[[#This Row],[Valor Meta 2019]]</f>
        <v>17809.11</v>
      </c>
      <c r="H4419" s="40">
        <f ca="1">RANDBETWEEN(70,120)/100*Tabla1[[#This Row],[Valor Real 2019]]</f>
        <v>18699.565500000001</v>
      </c>
    </row>
    <row r="4420" spans="2:8" x14ac:dyDescent="0.25">
      <c r="B4420" s="33" t="s">
        <v>31</v>
      </c>
      <c r="C4420" s="36" t="str">
        <f ca="1">VLOOKUP(Tabla1[[#This Row],[Cuenta]],TABLAS!$C:$D,2,0)</f>
        <v>SERVICIOS DE TERCEROS</v>
      </c>
      <c r="D4420" s="33" t="s">
        <v>40</v>
      </c>
      <c r="E4420" s="39" t="str">
        <f ca="1">VLOOKUP(RANDBETWEEN(1,65),TABLAS!$B$4:$D$68,2,0)</f>
        <v>Consultorias</v>
      </c>
      <c r="F4420" s="41">
        <f t="shared" ca="1" si="68"/>
        <v>25557</v>
      </c>
      <c r="G4420" s="41">
        <f ca="1">RANDBETWEEN(70,130)/100*Tabla1[[#This Row],[Valor Meta 2019]]</f>
        <v>20190.030000000002</v>
      </c>
      <c r="H4420" s="40">
        <f ca="1">RANDBETWEEN(70,120)/100*Tabla1[[#This Row],[Valor Real 2019]]</f>
        <v>23420.434800000003</v>
      </c>
    </row>
    <row r="4421" spans="2:8" x14ac:dyDescent="0.25">
      <c r="B4421" s="33" t="s">
        <v>31</v>
      </c>
      <c r="C4421" s="36" t="str">
        <f ca="1">VLOOKUP(Tabla1[[#This Row],[Cuenta]],TABLAS!$C:$D,2,0)</f>
        <v>GESTIÓN</v>
      </c>
      <c r="D4421" s="33" t="s">
        <v>40</v>
      </c>
      <c r="E4421" s="39" t="str">
        <f ca="1">VLOOKUP(RANDBETWEEN(1,65),TABLAS!$B$4:$D$68,2,0)</f>
        <v>Suministros diversos</v>
      </c>
      <c r="F4421" s="41">
        <f t="shared" ca="1" si="68"/>
        <v>29349</v>
      </c>
      <c r="G4421" s="41">
        <f ca="1">RANDBETWEEN(70,130)/100*Tabla1[[#This Row],[Valor Meta 2019]]</f>
        <v>31990.410000000003</v>
      </c>
      <c r="H4421" s="40">
        <f ca="1">RANDBETWEEN(70,120)/100*Tabla1[[#This Row],[Valor Real 2019]]</f>
        <v>29751.081300000005</v>
      </c>
    </row>
    <row r="4422" spans="2:8" x14ac:dyDescent="0.25">
      <c r="B4422" s="33" t="s">
        <v>31</v>
      </c>
      <c r="C4422" s="36" t="str">
        <f ca="1">VLOOKUP(Tabla1[[#This Row],[Cuenta]],TABLAS!$C:$D,2,0)</f>
        <v>SERVICIOS DE TERCEROS</v>
      </c>
      <c r="D4422" s="33" t="s">
        <v>40</v>
      </c>
      <c r="E4422" s="39" t="str">
        <f ca="1">VLOOKUP(RANDBETWEEN(1,65),TABLAS!$B$4:$D$68,2,0)</f>
        <v>Servicios p·blicos</v>
      </c>
      <c r="F4422" s="41">
        <f t="shared" ref="F4422:F4485" ca="1" si="69">RANDBETWEEN(8000,30000)</f>
        <v>23296</v>
      </c>
      <c r="G4422" s="41">
        <f ca="1">RANDBETWEEN(70,130)/100*Tabla1[[#This Row],[Valor Meta 2019]]</f>
        <v>23528.959999999999</v>
      </c>
      <c r="H4422" s="40">
        <f ca="1">RANDBETWEEN(70,120)/100*Tabla1[[#This Row],[Valor Real 2019]]</f>
        <v>25646.5664</v>
      </c>
    </row>
    <row r="4423" spans="2:8" x14ac:dyDescent="0.25">
      <c r="B4423" s="33" t="s">
        <v>31</v>
      </c>
      <c r="C4423" s="36" t="str">
        <f ca="1">VLOOKUP(Tabla1[[#This Row],[Cuenta]],TABLAS!$C:$D,2,0)</f>
        <v>SERVICIOS DE TERCEROS</v>
      </c>
      <c r="D4423" s="33" t="s">
        <v>41</v>
      </c>
      <c r="E4423" s="39" t="str">
        <f ca="1">VLOOKUP(RANDBETWEEN(1,65),TABLAS!$B$4:$D$68,2,0)</f>
        <v>Flete Local</v>
      </c>
      <c r="F4423" s="41">
        <f t="shared" ca="1" si="69"/>
        <v>24427</v>
      </c>
      <c r="G4423" s="41">
        <f ca="1">RANDBETWEEN(70,130)/100*Tabla1[[#This Row],[Valor Meta 2019]]</f>
        <v>23938.46</v>
      </c>
      <c r="H4423" s="40">
        <f ca="1">RANDBETWEEN(70,120)/100*Tabla1[[#This Row],[Valor Real 2019]]</f>
        <v>19629.537199999999</v>
      </c>
    </row>
    <row r="4424" spans="2:8" x14ac:dyDescent="0.25">
      <c r="B4424" s="33" t="s">
        <v>31</v>
      </c>
      <c r="C4424" s="36" t="str">
        <f ca="1">VLOOKUP(Tabla1[[#This Row],[Cuenta]],TABLAS!$C:$D,2,0)</f>
        <v>DEPRECIACIÓN, MAQ Y EQUIPOS</v>
      </c>
      <c r="D4424" s="33" t="s">
        <v>41</v>
      </c>
      <c r="E4424" s="39" t="str">
        <f ca="1">VLOOKUP(RANDBETWEEN(1,65),TABLAS!$B$4:$D$68,2,0)</f>
        <v>Perd. med-desmedros / merma</v>
      </c>
      <c r="F4424" s="41">
        <f t="shared" ca="1" si="69"/>
        <v>13662</v>
      </c>
      <c r="G4424" s="41">
        <f ca="1">RANDBETWEEN(70,130)/100*Tabla1[[#This Row],[Valor Meta 2019]]</f>
        <v>16121.16</v>
      </c>
      <c r="H4424" s="40">
        <f ca="1">RANDBETWEEN(70,120)/100*Tabla1[[#This Row],[Valor Real 2019]]</f>
        <v>14509.044</v>
      </c>
    </row>
    <row r="4425" spans="2:8" x14ac:dyDescent="0.25">
      <c r="B4425" s="33" t="s">
        <v>31</v>
      </c>
      <c r="C4425" s="36" t="str">
        <f ca="1">VLOOKUP(Tabla1[[#This Row],[Cuenta]],TABLAS!$C:$D,2,0)</f>
        <v>SERVICIOS DE TERCEROS</v>
      </c>
      <c r="D4425" s="33" t="s">
        <v>41</v>
      </c>
      <c r="E4425" s="39" t="str">
        <f ca="1">VLOOKUP(RANDBETWEEN(1,65),TABLAS!$B$4:$D$68,2,0)</f>
        <v>Selección Y Eval. Pe</v>
      </c>
      <c r="F4425" s="41">
        <f t="shared" ca="1" si="69"/>
        <v>10842</v>
      </c>
      <c r="G4425" s="41">
        <f ca="1">RANDBETWEEN(70,130)/100*Tabla1[[#This Row],[Valor Meta 2019]]</f>
        <v>8348.34</v>
      </c>
      <c r="H4425" s="40">
        <f ca="1">RANDBETWEEN(70,120)/100*Tabla1[[#This Row],[Valor Real 2019]]</f>
        <v>6428.2218000000003</v>
      </c>
    </row>
    <row r="4426" spans="2:8" x14ac:dyDescent="0.25">
      <c r="B4426" s="33" t="s">
        <v>31</v>
      </c>
      <c r="C4426" s="36" t="str">
        <f ca="1">VLOOKUP(Tabla1[[#This Row],[Cuenta]],TABLAS!$C:$D,2,0)</f>
        <v>SERVICIOS DE TERCEROS</v>
      </c>
      <c r="D4426" s="33" t="s">
        <v>41</v>
      </c>
      <c r="E4426" s="39" t="str">
        <f ca="1">VLOOKUP(RANDBETWEEN(1,65),TABLAS!$B$4:$D$68,2,0)</f>
        <v>Servicios p·blicos</v>
      </c>
      <c r="F4426" s="41">
        <f t="shared" ca="1" si="69"/>
        <v>26464</v>
      </c>
      <c r="G4426" s="41">
        <f ca="1">RANDBETWEEN(70,130)/100*Tabla1[[#This Row],[Valor Meta 2019]]</f>
        <v>25670.079999999998</v>
      </c>
      <c r="H4426" s="40">
        <f ca="1">RANDBETWEEN(70,120)/100*Tabla1[[#This Row],[Valor Real 2019]]</f>
        <v>30804.095999999998</v>
      </c>
    </row>
    <row r="4427" spans="2:8" x14ac:dyDescent="0.25">
      <c r="B4427" s="33" t="s">
        <v>31</v>
      </c>
      <c r="C4427" s="36" t="str">
        <f ca="1">VLOOKUP(Tabla1[[#This Row],[Cuenta]],TABLAS!$C:$D,2,0)</f>
        <v>GESTIÓN</v>
      </c>
      <c r="D4427" s="33" t="s">
        <v>41</v>
      </c>
      <c r="E4427" s="39" t="str">
        <f ca="1">VLOOKUP(RANDBETWEEN(1,65),TABLAS!$B$4:$D$68,2,0)</f>
        <v>Seguros-Responsabilidad civil</v>
      </c>
      <c r="F4427" s="41">
        <f t="shared" ca="1" si="69"/>
        <v>23632</v>
      </c>
      <c r="G4427" s="41">
        <f ca="1">RANDBETWEEN(70,130)/100*Tabla1[[#This Row],[Valor Meta 2019]]</f>
        <v>17487.68</v>
      </c>
      <c r="H4427" s="40">
        <f ca="1">RANDBETWEEN(70,120)/100*Tabla1[[#This Row],[Valor Real 2019]]</f>
        <v>15913.7888</v>
      </c>
    </row>
    <row r="4428" spans="2:8" x14ac:dyDescent="0.25">
      <c r="B4428" s="33" t="s">
        <v>31</v>
      </c>
      <c r="C4428" s="36" t="str">
        <f ca="1">VLOOKUP(Tabla1[[#This Row],[Cuenta]],TABLAS!$C:$D,2,0)</f>
        <v>PERSONAL</v>
      </c>
      <c r="D4428" s="33" t="s">
        <v>41</v>
      </c>
      <c r="E4428" s="39" t="str">
        <f ca="1">VLOOKUP(RANDBETWEEN(1,65),TABLAS!$B$4:$D$68,2,0)</f>
        <v>Gratif. Ordinarias Empleados</v>
      </c>
      <c r="F4428" s="41">
        <f t="shared" ca="1" si="69"/>
        <v>27995</v>
      </c>
      <c r="G4428" s="41">
        <f ca="1">RANDBETWEEN(70,130)/100*Tabla1[[#This Row],[Valor Meta 2019]]</f>
        <v>30514.550000000003</v>
      </c>
      <c r="H4428" s="40">
        <f ca="1">RANDBETWEEN(70,120)/100*Tabla1[[#This Row],[Valor Real 2019]]</f>
        <v>21360.185000000001</v>
      </c>
    </row>
    <row r="4429" spans="2:8" x14ac:dyDescent="0.25">
      <c r="B4429" s="33" t="s">
        <v>31</v>
      </c>
      <c r="C4429" s="36" t="str">
        <f ca="1">VLOOKUP(Tabla1[[#This Row],[Cuenta]],TABLAS!$C:$D,2,0)</f>
        <v>PERSONAL</v>
      </c>
      <c r="D4429" s="33" t="s">
        <v>42</v>
      </c>
      <c r="E4429" s="39" t="str">
        <f ca="1">VLOOKUP(RANDBETWEEN(1,65),TABLAS!$B$4:$D$68,2,0)</f>
        <v>Atenciones y obsequios al personal</v>
      </c>
      <c r="F4429" s="41">
        <f t="shared" ca="1" si="69"/>
        <v>14579</v>
      </c>
      <c r="G4429" s="41">
        <f ca="1">RANDBETWEEN(70,130)/100*Tabla1[[#This Row],[Valor Meta 2019]]</f>
        <v>12975.31</v>
      </c>
      <c r="H4429" s="40">
        <f ca="1">RANDBETWEEN(70,120)/100*Tabla1[[#This Row],[Valor Real 2019]]</f>
        <v>12586.0507</v>
      </c>
    </row>
    <row r="4430" spans="2:8" x14ac:dyDescent="0.25">
      <c r="B4430" s="33" t="s">
        <v>31</v>
      </c>
      <c r="C4430" s="36" t="str">
        <f ca="1">VLOOKUP(Tabla1[[#This Row],[Cuenta]],TABLAS!$C:$D,2,0)</f>
        <v>DEPRECIACIÓN, MAQ Y EQUIPOS</v>
      </c>
      <c r="D4430" s="33" t="s">
        <v>42</v>
      </c>
      <c r="E4430" s="39" t="str">
        <f ca="1">VLOOKUP(RANDBETWEEN(1,65),TABLAS!$B$4:$D$68,2,0)</f>
        <v>Dperec.Muebles y enseres Costo</v>
      </c>
      <c r="F4430" s="41">
        <f t="shared" ca="1" si="69"/>
        <v>11019</v>
      </c>
      <c r="G4430" s="41">
        <f ca="1">RANDBETWEEN(70,130)/100*Tabla1[[#This Row],[Valor Meta 2019]]</f>
        <v>8484.630000000001</v>
      </c>
      <c r="H4430" s="40">
        <f ca="1">RANDBETWEEN(70,120)/100*Tabla1[[#This Row],[Valor Real 2019]]</f>
        <v>9672.4781999999996</v>
      </c>
    </row>
    <row r="4431" spans="2:8" x14ac:dyDescent="0.25">
      <c r="B4431" s="33" t="s">
        <v>31</v>
      </c>
      <c r="C4431" s="36" t="str">
        <f ca="1">VLOOKUP(Tabla1[[#This Row],[Cuenta]],TABLAS!$C:$D,2,0)</f>
        <v>PERSONAL</v>
      </c>
      <c r="D4431" s="33" t="s">
        <v>42</v>
      </c>
      <c r="E4431" s="39" t="str">
        <f ca="1">VLOOKUP(RANDBETWEEN(1,65),TABLAS!$B$4:$D$68,2,0)</f>
        <v>Tickets de alimentos</v>
      </c>
      <c r="F4431" s="41">
        <f t="shared" ca="1" si="69"/>
        <v>26302</v>
      </c>
      <c r="G4431" s="41">
        <f ca="1">RANDBETWEEN(70,130)/100*Tabla1[[#This Row],[Valor Meta 2019]]</f>
        <v>29721.26</v>
      </c>
      <c r="H4431" s="40">
        <f ca="1">RANDBETWEEN(70,120)/100*Tabla1[[#This Row],[Valor Real 2019]]</f>
        <v>28829.622199999998</v>
      </c>
    </row>
    <row r="4432" spans="2:8" x14ac:dyDescent="0.25">
      <c r="B4432" s="33" t="s">
        <v>31</v>
      </c>
      <c r="C4432" s="36" t="str">
        <f ca="1">VLOOKUP(Tabla1[[#This Row],[Cuenta]],TABLAS!$C:$D,2,0)</f>
        <v>DEPRECIACIÓN, MAQ Y EQUIPOS</v>
      </c>
      <c r="D4432" s="33" t="s">
        <v>42</v>
      </c>
      <c r="E4432" s="39" t="str">
        <f ca="1">VLOOKUP(RANDBETWEEN(1,65),TABLAS!$B$4:$D$68,2,0)</f>
        <v>Deprec.Maquinarias leasing</v>
      </c>
      <c r="F4432" s="41">
        <f t="shared" ca="1" si="69"/>
        <v>26484</v>
      </c>
      <c r="G4432" s="41">
        <f ca="1">RANDBETWEEN(70,130)/100*Tabla1[[#This Row],[Valor Meta 2019]]</f>
        <v>19068.48</v>
      </c>
      <c r="H4432" s="40">
        <f ca="1">RANDBETWEEN(70,120)/100*Tabla1[[#This Row],[Valor Real 2019]]</f>
        <v>20403.2736</v>
      </c>
    </row>
    <row r="4433" spans="2:8" x14ac:dyDescent="0.25">
      <c r="B4433" s="33" t="s">
        <v>31</v>
      </c>
      <c r="C4433" s="36" t="str">
        <f ca="1">VLOOKUP(Tabla1[[#This Row],[Cuenta]],TABLAS!$C:$D,2,0)</f>
        <v>PERSONAL</v>
      </c>
      <c r="D4433" s="33" t="s">
        <v>42</v>
      </c>
      <c r="E4433" s="39" t="str">
        <f ca="1">VLOOKUP(RANDBETWEEN(1,65),TABLAS!$B$4:$D$68,2,0)</f>
        <v>Vacaciones</v>
      </c>
      <c r="F4433" s="41">
        <f t="shared" ca="1" si="69"/>
        <v>17024</v>
      </c>
      <c r="G4433" s="41">
        <f ca="1">RANDBETWEEN(70,130)/100*Tabla1[[#This Row],[Valor Meta 2019]]</f>
        <v>21280</v>
      </c>
      <c r="H4433" s="40">
        <f ca="1">RANDBETWEEN(70,120)/100*Tabla1[[#This Row],[Valor Real 2019]]</f>
        <v>19790.400000000001</v>
      </c>
    </row>
    <row r="4434" spans="2:8" x14ac:dyDescent="0.25">
      <c r="B4434" s="33" t="s">
        <v>31</v>
      </c>
      <c r="C4434" s="36" t="str">
        <f ca="1">VLOOKUP(Tabla1[[#This Row],[Cuenta]],TABLAS!$C:$D,2,0)</f>
        <v>PERSONAL</v>
      </c>
      <c r="D4434" s="33" t="s">
        <v>42</v>
      </c>
      <c r="E4434" s="39" t="str">
        <f ca="1">VLOOKUP(RANDBETWEEN(1,65),TABLAS!$B$4:$D$68,2,0)</f>
        <v>Vacaciones</v>
      </c>
      <c r="F4434" s="41">
        <f t="shared" ca="1" si="69"/>
        <v>25927</v>
      </c>
      <c r="G4434" s="41">
        <f ca="1">RANDBETWEEN(70,130)/100*Tabla1[[#This Row],[Valor Meta 2019]]</f>
        <v>31371.67</v>
      </c>
      <c r="H4434" s="40">
        <f ca="1">RANDBETWEEN(70,120)/100*Tabla1[[#This Row],[Valor Real 2019]]</f>
        <v>37018.570599999999</v>
      </c>
    </row>
    <row r="4435" spans="2:8" x14ac:dyDescent="0.25">
      <c r="B4435" s="33" t="s">
        <v>31</v>
      </c>
      <c r="C4435" s="36" t="str">
        <f ca="1">VLOOKUP(Tabla1[[#This Row],[Cuenta]],TABLAS!$C:$D,2,0)</f>
        <v>GESTIÓN</v>
      </c>
      <c r="D4435" s="33" t="s">
        <v>42</v>
      </c>
      <c r="E4435" s="39" t="str">
        <f ca="1">VLOOKUP(RANDBETWEEN(1,65),TABLAS!$B$4:$D$68,2,0)</f>
        <v>Costo neto enajenaci¾n</v>
      </c>
      <c r="F4435" s="41">
        <f t="shared" ca="1" si="69"/>
        <v>16403</v>
      </c>
      <c r="G4435" s="41">
        <f ca="1">RANDBETWEEN(70,130)/100*Tabla1[[#This Row],[Valor Meta 2019]]</f>
        <v>16074.94</v>
      </c>
      <c r="H4435" s="40">
        <f ca="1">RANDBETWEEN(70,120)/100*Tabla1[[#This Row],[Valor Real 2019]]</f>
        <v>17360.9352</v>
      </c>
    </row>
    <row r="4436" spans="2:8" x14ac:dyDescent="0.25">
      <c r="B4436" s="33" t="s">
        <v>31</v>
      </c>
      <c r="C4436" s="36" t="str">
        <f ca="1">VLOOKUP(Tabla1[[#This Row],[Cuenta]],TABLAS!$C:$D,2,0)</f>
        <v>GESTIÓN</v>
      </c>
      <c r="D4436" s="33" t="s">
        <v>42</v>
      </c>
      <c r="E4436" s="39" t="str">
        <f ca="1">VLOOKUP(RANDBETWEEN(1,65),TABLAS!$B$4:$D$68,2,0)</f>
        <v>Costo neto enajenaci¾n</v>
      </c>
      <c r="F4436" s="41">
        <f t="shared" ca="1" si="69"/>
        <v>28564</v>
      </c>
      <c r="G4436" s="41">
        <f ca="1">RANDBETWEEN(70,130)/100*Tabla1[[#This Row],[Valor Meta 2019]]</f>
        <v>25136.32</v>
      </c>
      <c r="H4436" s="40">
        <f ca="1">RANDBETWEEN(70,120)/100*Tabla1[[#This Row],[Valor Real 2019]]</f>
        <v>21114.5088</v>
      </c>
    </row>
    <row r="4437" spans="2:8" x14ac:dyDescent="0.25">
      <c r="B4437" s="33" t="s">
        <v>31</v>
      </c>
      <c r="C4437" s="36" t="str">
        <f ca="1">VLOOKUP(Tabla1[[#This Row],[Cuenta]],TABLAS!$C:$D,2,0)</f>
        <v>SERVICIOS DE TERCEROS</v>
      </c>
      <c r="D4437" s="33" t="s">
        <v>42</v>
      </c>
      <c r="E4437" s="39" t="str">
        <f ca="1">VLOOKUP(RANDBETWEEN(1,65),TABLAS!$B$4:$D$68,2,0)</f>
        <v>Flete Local</v>
      </c>
      <c r="F4437" s="41">
        <f t="shared" ca="1" si="69"/>
        <v>16947</v>
      </c>
      <c r="G4437" s="41">
        <f ca="1">RANDBETWEEN(70,130)/100*Tabla1[[#This Row],[Valor Meta 2019]]</f>
        <v>15591.24</v>
      </c>
      <c r="H4437" s="40">
        <f ca="1">RANDBETWEEN(70,120)/100*Tabla1[[#This Row],[Valor Real 2019]]</f>
        <v>16994.4516</v>
      </c>
    </row>
    <row r="4438" spans="2:8" x14ac:dyDescent="0.25">
      <c r="B4438" s="33" t="s">
        <v>31</v>
      </c>
      <c r="C4438" s="36" t="str">
        <f ca="1">VLOOKUP(Tabla1[[#This Row],[Cuenta]],TABLAS!$C:$D,2,0)</f>
        <v>PERSONAL</v>
      </c>
      <c r="D4438" s="33" t="s">
        <v>42</v>
      </c>
      <c r="E4438" s="39" t="str">
        <f ca="1">VLOOKUP(RANDBETWEEN(1,65),TABLAS!$B$4:$D$68,2,0)</f>
        <v>Atenciones y obsequios al personal</v>
      </c>
      <c r="F4438" s="41">
        <f t="shared" ca="1" si="69"/>
        <v>23665</v>
      </c>
      <c r="G4438" s="41">
        <f ca="1">RANDBETWEEN(70,130)/100*Tabla1[[#This Row],[Valor Meta 2019]]</f>
        <v>23191.7</v>
      </c>
      <c r="H4438" s="40">
        <f ca="1">RANDBETWEEN(70,120)/100*Tabla1[[#This Row],[Valor Real 2019]]</f>
        <v>22495.949000000001</v>
      </c>
    </row>
    <row r="4439" spans="2:8" x14ac:dyDescent="0.25">
      <c r="B4439" s="33" t="s">
        <v>31</v>
      </c>
      <c r="C4439" s="36" t="str">
        <f ca="1">VLOOKUP(Tabla1[[#This Row],[Cuenta]],TABLAS!$C:$D,2,0)</f>
        <v>SERVICIOS DE TERCEROS</v>
      </c>
      <c r="D4439" s="33" t="s">
        <v>42</v>
      </c>
      <c r="E4439" s="39" t="str">
        <f ca="1">VLOOKUP(RANDBETWEEN(1,65),TABLAS!$B$4:$D$68,2,0)</f>
        <v>Estibas</v>
      </c>
      <c r="F4439" s="41">
        <f t="shared" ca="1" si="69"/>
        <v>20104</v>
      </c>
      <c r="G4439" s="41">
        <f ca="1">RANDBETWEEN(70,130)/100*Tabla1[[#This Row],[Valor Meta 2019]]</f>
        <v>22315.440000000002</v>
      </c>
      <c r="H4439" s="40">
        <f ca="1">RANDBETWEEN(70,120)/100*Tabla1[[#This Row],[Valor Real 2019]]</f>
        <v>20307.050400000004</v>
      </c>
    </row>
    <row r="4440" spans="2:8" x14ac:dyDescent="0.25">
      <c r="B4440" s="33" t="s">
        <v>31</v>
      </c>
      <c r="C4440" s="36" t="str">
        <f ca="1">VLOOKUP(Tabla1[[#This Row],[Cuenta]],TABLAS!$C:$D,2,0)</f>
        <v>PERSONAL</v>
      </c>
      <c r="D4440" s="33" t="s">
        <v>42</v>
      </c>
      <c r="E4440" s="39" t="str">
        <f ca="1">VLOOKUP(RANDBETWEEN(1,65),TABLAS!$B$4:$D$68,2,0)</f>
        <v>SCTR-Seg complemntario trabajo de riesgo</v>
      </c>
      <c r="F4440" s="41">
        <f t="shared" ca="1" si="69"/>
        <v>24384</v>
      </c>
      <c r="G4440" s="41">
        <f ca="1">RANDBETWEEN(70,130)/100*Tabla1[[#This Row],[Valor Meta 2019]]</f>
        <v>25359.360000000001</v>
      </c>
      <c r="H4440" s="40">
        <f ca="1">RANDBETWEEN(70,120)/100*Tabla1[[#This Row],[Valor Real 2019]]</f>
        <v>29163.263999999999</v>
      </c>
    </row>
    <row r="4441" spans="2:8" x14ac:dyDescent="0.25">
      <c r="B4441" s="33" t="s">
        <v>31</v>
      </c>
      <c r="C4441" s="36" t="str">
        <f ca="1">VLOOKUP(Tabla1[[#This Row],[Cuenta]],TABLAS!$C:$D,2,0)</f>
        <v>DEPRECIACIÓN, MAQ Y EQUIPOS</v>
      </c>
      <c r="D4441" s="33" t="s">
        <v>42</v>
      </c>
      <c r="E4441" s="39" t="str">
        <f ca="1">VLOOKUP(RANDBETWEEN(1,65),TABLAS!$B$4:$D$68,2,0)</f>
        <v>Deprec.Edificaciones Costo</v>
      </c>
      <c r="F4441" s="41">
        <f t="shared" ca="1" si="69"/>
        <v>12208</v>
      </c>
      <c r="G4441" s="41">
        <f ca="1">RANDBETWEEN(70,130)/100*Tabla1[[#This Row],[Valor Meta 2019]]</f>
        <v>11231.36</v>
      </c>
      <c r="H4441" s="40">
        <f ca="1">RANDBETWEEN(70,120)/100*Tabla1[[#This Row],[Valor Real 2019]]</f>
        <v>8311.2064000000009</v>
      </c>
    </row>
    <row r="4442" spans="2:8" x14ac:dyDescent="0.25">
      <c r="B4442" s="33" t="s">
        <v>31</v>
      </c>
      <c r="C4442" s="36" t="str">
        <f ca="1">VLOOKUP(Tabla1[[#This Row],[Cuenta]],TABLAS!$C:$D,2,0)</f>
        <v>DEPRECIACIÓN, MAQ Y EQUIPOS</v>
      </c>
      <c r="D4442" s="33" t="s">
        <v>42</v>
      </c>
      <c r="E4442" s="39" t="str">
        <f ca="1">VLOOKUP(RANDBETWEEN(1,65),TABLAS!$B$4:$D$68,2,0)</f>
        <v>Deprec.Equipo de computo Costo</v>
      </c>
      <c r="F4442" s="41">
        <f t="shared" ca="1" si="69"/>
        <v>13143</v>
      </c>
      <c r="G4442" s="41">
        <f ca="1">RANDBETWEEN(70,130)/100*Tabla1[[#This Row],[Valor Meta 2019]]</f>
        <v>12222.99</v>
      </c>
      <c r="H4442" s="40">
        <f ca="1">RANDBETWEEN(70,120)/100*Tabla1[[#This Row],[Valor Real 2019]]</f>
        <v>10878.4611</v>
      </c>
    </row>
    <row r="4443" spans="2:8" x14ac:dyDescent="0.25">
      <c r="B4443" s="33" t="s">
        <v>31</v>
      </c>
      <c r="C4443" s="36" t="str">
        <f ca="1">VLOOKUP(Tabla1[[#This Row],[Cuenta]],TABLAS!$C:$D,2,0)</f>
        <v>GESTIÓN</v>
      </c>
      <c r="D4443" s="33" t="s">
        <v>42</v>
      </c>
      <c r="E4443" s="39" t="str">
        <f ca="1">VLOOKUP(RANDBETWEEN(1,65),TABLAS!$B$4:$D$68,2,0)</f>
        <v>Costo neto enajenaci¾n</v>
      </c>
      <c r="F4443" s="41">
        <f t="shared" ca="1" si="69"/>
        <v>9724</v>
      </c>
      <c r="G4443" s="41">
        <f ca="1">RANDBETWEEN(70,130)/100*Tabla1[[#This Row],[Valor Meta 2019]]</f>
        <v>12155</v>
      </c>
      <c r="H4443" s="40">
        <f ca="1">RANDBETWEEN(70,120)/100*Tabla1[[#This Row],[Valor Real 2019]]</f>
        <v>13370.500000000002</v>
      </c>
    </row>
    <row r="4444" spans="2:8" x14ac:dyDescent="0.25">
      <c r="B4444" s="33" t="s">
        <v>31</v>
      </c>
      <c r="C4444" s="36" t="str">
        <f ca="1">VLOOKUP(Tabla1[[#This Row],[Cuenta]],TABLAS!$C:$D,2,0)</f>
        <v>PERSONAL</v>
      </c>
      <c r="D4444" s="33" t="s">
        <v>43</v>
      </c>
      <c r="E4444" s="39" t="str">
        <f ca="1">VLOOKUP(RANDBETWEEN(1,65),TABLAS!$B$4:$D$68,2,0)</f>
        <v>Atenciones y obsequios al personal</v>
      </c>
      <c r="F4444" s="41">
        <f t="shared" ca="1" si="69"/>
        <v>28719</v>
      </c>
      <c r="G4444" s="41">
        <f ca="1">RANDBETWEEN(70,130)/100*Tabla1[[#This Row],[Valor Meta 2019]]</f>
        <v>37047.51</v>
      </c>
      <c r="H4444" s="40">
        <f ca="1">RANDBETWEEN(70,120)/100*Tabla1[[#This Row],[Valor Real 2019]]</f>
        <v>44086.536899999999</v>
      </c>
    </row>
    <row r="4445" spans="2:8" x14ac:dyDescent="0.25">
      <c r="B4445" s="33" t="s">
        <v>31</v>
      </c>
      <c r="C4445" s="36" t="str">
        <f ca="1">VLOOKUP(Tabla1[[#This Row],[Cuenta]],TABLAS!$C:$D,2,0)</f>
        <v>SERVICIOS DE TERCEROS</v>
      </c>
      <c r="D4445" s="33" t="s">
        <v>43</v>
      </c>
      <c r="E4445" s="39" t="str">
        <f ca="1">VLOOKUP(RANDBETWEEN(1,65),TABLAS!$B$4:$D$68,2,0)</f>
        <v>Vigilancia</v>
      </c>
      <c r="F4445" s="41">
        <f t="shared" ca="1" si="69"/>
        <v>11586</v>
      </c>
      <c r="G4445" s="41">
        <f ca="1">RANDBETWEEN(70,130)/100*Tabla1[[#This Row],[Valor Meta 2019]]</f>
        <v>14830.08</v>
      </c>
      <c r="H4445" s="40">
        <f ca="1">RANDBETWEEN(70,120)/100*Tabla1[[#This Row],[Valor Real 2019]]</f>
        <v>13198.771199999999</v>
      </c>
    </row>
    <row r="4446" spans="2:8" x14ac:dyDescent="0.25">
      <c r="B4446" s="33" t="s">
        <v>31</v>
      </c>
      <c r="C4446" s="36" t="str">
        <f ca="1">VLOOKUP(Tabla1[[#This Row],[Cuenta]],TABLAS!$C:$D,2,0)</f>
        <v>SERVICIOS DE TERCEROS</v>
      </c>
      <c r="D4446" s="33" t="s">
        <v>43</v>
      </c>
      <c r="E4446" s="39" t="str">
        <f ca="1">VLOOKUP(RANDBETWEEN(1,65),TABLAS!$B$4:$D$68,2,0)</f>
        <v>Energia Electrica</v>
      </c>
      <c r="F4446" s="41">
        <f t="shared" ca="1" si="69"/>
        <v>10846</v>
      </c>
      <c r="G4446" s="41">
        <f ca="1">RANDBETWEEN(70,130)/100*Tabla1[[#This Row],[Valor Meta 2019]]</f>
        <v>10954.460000000001</v>
      </c>
      <c r="H4446" s="40">
        <f ca="1">RANDBETWEEN(70,120)/100*Tabla1[[#This Row],[Valor Real 2019]]</f>
        <v>7887.2112000000006</v>
      </c>
    </row>
    <row r="4447" spans="2:8" x14ac:dyDescent="0.25">
      <c r="B4447" s="33" t="s">
        <v>31</v>
      </c>
      <c r="C4447" s="36" t="str">
        <f ca="1">VLOOKUP(Tabla1[[#This Row],[Cuenta]],TABLAS!$C:$D,2,0)</f>
        <v>SERVICIOS DE TERCEROS</v>
      </c>
      <c r="D4447" s="33" t="s">
        <v>43</v>
      </c>
      <c r="E4447" s="39" t="str">
        <f ca="1">VLOOKUP(RANDBETWEEN(1,65),TABLAS!$B$4:$D$68,2,0)</f>
        <v>Aporte Publicitario</v>
      </c>
      <c r="F4447" s="41">
        <f t="shared" ca="1" si="69"/>
        <v>15868</v>
      </c>
      <c r="G4447" s="41">
        <f ca="1">RANDBETWEEN(70,130)/100*Tabla1[[#This Row],[Valor Meta 2019]]</f>
        <v>11107.599999999999</v>
      </c>
      <c r="H4447" s="40">
        <f ca="1">RANDBETWEEN(70,120)/100*Tabla1[[#This Row],[Valor Real 2019]]</f>
        <v>9108.2319999999982</v>
      </c>
    </row>
    <row r="4448" spans="2:8" x14ac:dyDescent="0.25">
      <c r="B4448" s="33" t="s">
        <v>31</v>
      </c>
      <c r="C4448" s="36" t="str">
        <f ca="1">VLOOKUP(Tabla1[[#This Row],[Cuenta]],TABLAS!$C:$D,2,0)</f>
        <v>GESTIÓN</v>
      </c>
      <c r="D4448" s="33" t="s">
        <v>43</v>
      </c>
      <c r="E4448" s="39" t="str">
        <f ca="1">VLOOKUP(RANDBETWEEN(1,65),TABLAS!$B$4:$D$68,2,0)</f>
        <v>Licencias de Sistemas</v>
      </c>
      <c r="F4448" s="41">
        <f t="shared" ca="1" si="69"/>
        <v>28157</v>
      </c>
      <c r="G4448" s="41">
        <f ca="1">RANDBETWEEN(70,130)/100*Tabla1[[#This Row],[Valor Meta 2019]]</f>
        <v>20554.61</v>
      </c>
      <c r="H4448" s="40">
        <f ca="1">RANDBETWEEN(70,120)/100*Tabla1[[#This Row],[Valor Real 2019]]</f>
        <v>14799.3192</v>
      </c>
    </row>
    <row r="4449" spans="2:8" x14ac:dyDescent="0.25">
      <c r="B4449" s="33" t="s">
        <v>31</v>
      </c>
      <c r="C4449" s="36" t="str">
        <f ca="1">VLOOKUP(Tabla1[[#This Row],[Cuenta]],TABLAS!$C:$D,2,0)</f>
        <v>DEPRECIACIÓN, MAQ Y EQUIPOS</v>
      </c>
      <c r="D4449" s="33" t="s">
        <v>43</v>
      </c>
      <c r="E4449" s="39" t="str">
        <f ca="1">VLOOKUP(RANDBETWEEN(1,65),TABLAS!$B$4:$D$68,2,0)</f>
        <v>Deprec. Edificaciones leasing</v>
      </c>
      <c r="F4449" s="41">
        <f t="shared" ca="1" si="69"/>
        <v>28031</v>
      </c>
      <c r="G4449" s="41">
        <f ca="1">RANDBETWEEN(70,130)/100*Tabla1[[#This Row],[Valor Meta 2019]]</f>
        <v>35879.68</v>
      </c>
      <c r="H4449" s="40">
        <f ca="1">RANDBETWEEN(70,120)/100*Tabla1[[#This Row],[Valor Real 2019]]</f>
        <v>43055.616000000002</v>
      </c>
    </row>
    <row r="4450" spans="2:8" x14ac:dyDescent="0.25">
      <c r="B4450" s="33" t="s">
        <v>31</v>
      </c>
      <c r="C4450" s="36" t="str">
        <f ca="1">VLOOKUP(Tabla1[[#This Row],[Cuenta]],TABLAS!$C:$D,2,0)</f>
        <v>DEPRECIACIÓN, MAQ Y EQUIPOS</v>
      </c>
      <c r="D4450" s="33" t="s">
        <v>43</v>
      </c>
      <c r="E4450" s="39" t="str">
        <f ca="1">VLOOKUP(RANDBETWEEN(1,65),TABLAS!$B$4:$D$68,2,0)</f>
        <v>Deprec.Equipo de computo leasing</v>
      </c>
      <c r="F4450" s="41">
        <f t="shared" ca="1" si="69"/>
        <v>15074</v>
      </c>
      <c r="G4450" s="41">
        <f ca="1">RANDBETWEEN(70,130)/100*Tabla1[[#This Row],[Valor Meta 2019]]</f>
        <v>12662.16</v>
      </c>
      <c r="H4450" s="40">
        <f ca="1">RANDBETWEEN(70,120)/100*Tabla1[[#This Row],[Valor Real 2019]]</f>
        <v>11016.0792</v>
      </c>
    </row>
    <row r="4451" spans="2:8" x14ac:dyDescent="0.25">
      <c r="B4451" s="33" t="s">
        <v>31</v>
      </c>
      <c r="C4451" s="36" t="str">
        <f ca="1">VLOOKUP(Tabla1[[#This Row],[Cuenta]],TABLAS!$C:$D,2,0)</f>
        <v>SERVICIOS DE TERCEROS</v>
      </c>
      <c r="D4451" s="33" t="s">
        <v>43</v>
      </c>
      <c r="E4451" s="39" t="str">
        <f ca="1">VLOOKUP(RANDBETWEEN(1,65),TABLAS!$B$4:$D$68,2,0)</f>
        <v>Otros Fletes</v>
      </c>
      <c r="F4451" s="41">
        <f t="shared" ca="1" si="69"/>
        <v>18413</v>
      </c>
      <c r="G4451" s="41">
        <f ca="1">RANDBETWEEN(70,130)/100*Tabla1[[#This Row],[Valor Meta 2019]]</f>
        <v>22095.599999999999</v>
      </c>
      <c r="H4451" s="40">
        <f ca="1">RANDBETWEEN(70,120)/100*Tabla1[[#This Row],[Valor Real 2019]]</f>
        <v>23421.335999999999</v>
      </c>
    </row>
    <row r="4452" spans="2:8" x14ac:dyDescent="0.25">
      <c r="B4452" s="33" t="s">
        <v>31</v>
      </c>
      <c r="C4452" s="36" t="str">
        <f ca="1">VLOOKUP(Tabla1[[#This Row],[Cuenta]],TABLAS!$C:$D,2,0)</f>
        <v>SERVICIOS DE TERCEROS</v>
      </c>
      <c r="D4452" s="33" t="s">
        <v>38</v>
      </c>
      <c r="E4452" s="39" t="str">
        <f ca="1">VLOOKUP(RANDBETWEEN(1,65),TABLAS!$B$4:$D$68,2,0)</f>
        <v>Agua</v>
      </c>
      <c r="F4452" s="41">
        <f t="shared" ca="1" si="69"/>
        <v>25022</v>
      </c>
      <c r="G4452" s="41">
        <f ca="1">RANDBETWEEN(70,130)/100*Tabla1[[#This Row],[Valor Meta 2019]]</f>
        <v>28024.640000000003</v>
      </c>
      <c r="H4452" s="40">
        <f ca="1">RANDBETWEEN(70,120)/100*Tabla1[[#This Row],[Valor Real 2019]]</f>
        <v>33069.075199999999</v>
      </c>
    </row>
    <row r="4453" spans="2:8" x14ac:dyDescent="0.25">
      <c r="B4453" s="33" t="s">
        <v>31</v>
      </c>
      <c r="C4453" s="36" t="str">
        <f ca="1">VLOOKUP(Tabla1[[#This Row],[Cuenta]],TABLAS!$C:$D,2,0)</f>
        <v>PERSONAL</v>
      </c>
      <c r="D4453" s="33" t="s">
        <v>38</v>
      </c>
      <c r="E4453" s="39" t="str">
        <f ca="1">VLOOKUP(RANDBETWEEN(1,65),TABLAS!$B$4:$D$68,2,0)</f>
        <v>Sueldos</v>
      </c>
      <c r="F4453" s="41">
        <f t="shared" ca="1" si="69"/>
        <v>13619</v>
      </c>
      <c r="G4453" s="41">
        <f ca="1">RANDBETWEEN(70,130)/100*Tabla1[[#This Row],[Valor Meta 2019]]</f>
        <v>14299.95</v>
      </c>
      <c r="H4453" s="40">
        <f ca="1">RANDBETWEEN(70,120)/100*Tabla1[[#This Row],[Valor Real 2019]]</f>
        <v>13012.954500000002</v>
      </c>
    </row>
    <row r="4454" spans="2:8" x14ac:dyDescent="0.25">
      <c r="B4454" s="33" t="s">
        <v>31</v>
      </c>
      <c r="C4454" s="36" t="str">
        <f ca="1">VLOOKUP(Tabla1[[#This Row],[Cuenta]],TABLAS!$C:$D,2,0)</f>
        <v>PERSONAL</v>
      </c>
      <c r="D4454" s="33" t="s">
        <v>38</v>
      </c>
      <c r="E4454" s="39" t="str">
        <f ca="1">VLOOKUP(RANDBETWEEN(1,65),TABLAS!$B$4:$D$68,2,0)</f>
        <v>Uniformes</v>
      </c>
      <c r="F4454" s="41">
        <f t="shared" ca="1" si="69"/>
        <v>24610</v>
      </c>
      <c r="G4454" s="41">
        <f ca="1">RANDBETWEEN(70,130)/100*Tabla1[[#This Row],[Valor Meta 2019]]</f>
        <v>18703.599999999999</v>
      </c>
      <c r="H4454" s="40">
        <f ca="1">RANDBETWEEN(70,120)/100*Tabla1[[#This Row],[Valor Real 2019]]</f>
        <v>19264.707999999999</v>
      </c>
    </row>
    <row r="4455" spans="2:8" x14ac:dyDescent="0.25">
      <c r="B4455" s="33" t="s">
        <v>31</v>
      </c>
      <c r="C4455" s="36" t="str">
        <f ca="1">VLOOKUP(Tabla1[[#This Row],[Cuenta]],TABLAS!$C:$D,2,0)</f>
        <v>SERVICIOS DE TERCEROS</v>
      </c>
      <c r="D4455" s="33" t="s">
        <v>38</v>
      </c>
      <c r="E4455" s="39" t="str">
        <f ca="1">VLOOKUP(RANDBETWEEN(1,65),TABLAS!$B$4:$D$68,2,0)</f>
        <v>Flete a Provincia</v>
      </c>
      <c r="F4455" s="41">
        <f t="shared" ca="1" si="69"/>
        <v>10435</v>
      </c>
      <c r="G4455" s="41">
        <f ca="1">RANDBETWEEN(70,130)/100*Tabla1[[#This Row],[Valor Meta 2019]]</f>
        <v>11791.55</v>
      </c>
      <c r="H4455" s="40">
        <f ca="1">RANDBETWEEN(70,120)/100*Tabla1[[#This Row],[Valor Real 2019]]</f>
        <v>10376.564</v>
      </c>
    </row>
    <row r="4456" spans="2:8" x14ac:dyDescent="0.25">
      <c r="B4456" s="33" t="s">
        <v>31</v>
      </c>
      <c r="C4456" s="36" t="str">
        <f ca="1">VLOOKUP(Tabla1[[#This Row],[Cuenta]],TABLAS!$C:$D,2,0)</f>
        <v>GESTIÓN</v>
      </c>
      <c r="D4456" s="33" t="s">
        <v>38</v>
      </c>
      <c r="E4456" s="39" t="str">
        <f ca="1">VLOOKUP(RANDBETWEEN(1,65),TABLAS!$B$4:$D$68,2,0)</f>
        <v>Licencias de Sistemas</v>
      </c>
      <c r="F4456" s="41">
        <f t="shared" ca="1" si="69"/>
        <v>21680</v>
      </c>
      <c r="G4456" s="41">
        <f ca="1">RANDBETWEEN(70,130)/100*Tabla1[[#This Row],[Valor Meta 2019]]</f>
        <v>16910.400000000001</v>
      </c>
      <c r="H4456" s="40">
        <f ca="1">RANDBETWEEN(70,120)/100*Tabla1[[#This Row],[Valor Real 2019]]</f>
        <v>19277.856</v>
      </c>
    </row>
    <row r="4457" spans="2:8" x14ac:dyDescent="0.25">
      <c r="B4457" s="33" t="s">
        <v>31</v>
      </c>
      <c r="C4457" s="36" t="str">
        <f ca="1">VLOOKUP(Tabla1[[#This Row],[Cuenta]],TABLAS!$C:$D,2,0)</f>
        <v>SERVICIOS DE TERCEROS</v>
      </c>
      <c r="D4457" s="33" t="s">
        <v>38</v>
      </c>
      <c r="E4457" s="39" t="str">
        <f ca="1">VLOOKUP(RANDBETWEEN(1,65),TABLAS!$B$4:$D$68,2,0)</f>
        <v>Gastos por almacenaje y/o embalaje</v>
      </c>
      <c r="F4457" s="41">
        <f t="shared" ca="1" si="69"/>
        <v>25697</v>
      </c>
      <c r="G4457" s="41">
        <f ca="1">RANDBETWEEN(70,130)/100*Tabla1[[#This Row],[Valor Meta 2019]]</f>
        <v>19529.72</v>
      </c>
      <c r="H4457" s="40">
        <f ca="1">RANDBETWEEN(70,120)/100*Tabla1[[#This Row],[Valor Real 2019]]</f>
        <v>21287.394800000002</v>
      </c>
    </row>
    <row r="4458" spans="2:8" x14ac:dyDescent="0.25">
      <c r="B4458" s="33" t="s">
        <v>31</v>
      </c>
      <c r="C4458" s="36" t="str">
        <f ca="1">VLOOKUP(Tabla1[[#This Row],[Cuenta]],TABLAS!$C:$D,2,0)</f>
        <v>PERSONAL</v>
      </c>
      <c r="D4458" s="33" t="s">
        <v>39</v>
      </c>
      <c r="E4458" s="39" t="str">
        <f ca="1">VLOOKUP(RANDBETWEEN(1,65),TABLAS!$B$4:$D$68,2,0)</f>
        <v>Uniformes</v>
      </c>
      <c r="F4458" s="41">
        <f t="shared" ca="1" si="69"/>
        <v>13251</v>
      </c>
      <c r="G4458" s="41">
        <f ca="1">RANDBETWEEN(70,130)/100*Tabla1[[#This Row],[Valor Meta 2019]]</f>
        <v>11528.37</v>
      </c>
      <c r="H4458" s="40">
        <f ca="1">RANDBETWEEN(70,120)/100*Tabla1[[#This Row],[Valor Real 2019]]</f>
        <v>12450.639600000002</v>
      </c>
    </row>
    <row r="4459" spans="2:8" x14ac:dyDescent="0.25">
      <c r="B4459" s="33" t="s">
        <v>31</v>
      </c>
      <c r="C4459" s="36" t="str">
        <f ca="1">VLOOKUP(Tabla1[[#This Row],[Cuenta]],TABLAS!$C:$D,2,0)</f>
        <v>PERSONAL</v>
      </c>
      <c r="D4459" s="33" t="s">
        <v>39</v>
      </c>
      <c r="E4459" s="39" t="str">
        <f ca="1">VLOOKUP(RANDBETWEEN(1,65),TABLAS!$B$4:$D$68,2,0)</f>
        <v>Seguro de vida</v>
      </c>
      <c r="F4459" s="41">
        <f t="shared" ca="1" si="69"/>
        <v>29136</v>
      </c>
      <c r="G4459" s="41">
        <f ca="1">RANDBETWEEN(70,130)/100*Tabla1[[#This Row],[Valor Meta 2019]]</f>
        <v>31175.52</v>
      </c>
      <c r="H4459" s="40">
        <f ca="1">RANDBETWEEN(70,120)/100*Tabla1[[#This Row],[Valor Real 2019]]</f>
        <v>35228.337599999999</v>
      </c>
    </row>
    <row r="4460" spans="2:8" x14ac:dyDescent="0.25">
      <c r="B4460" s="33" t="s">
        <v>31</v>
      </c>
      <c r="C4460" s="36" t="str">
        <f ca="1">VLOOKUP(Tabla1[[#This Row],[Cuenta]],TABLAS!$C:$D,2,0)</f>
        <v>GESTIÓN</v>
      </c>
      <c r="D4460" s="33" t="s">
        <v>39</v>
      </c>
      <c r="E4460" s="39" t="str">
        <f ca="1">VLOOKUP(RANDBETWEEN(1,65),TABLAS!$B$4:$D$68,2,0)</f>
        <v>comprobantes de pago</v>
      </c>
      <c r="F4460" s="41">
        <f t="shared" ca="1" si="69"/>
        <v>25445</v>
      </c>
      <c r="G4460" s="41">
        <f ca="1">RANDBETWEEN(70,130)/100*Tabla1[[#This Row],[Valor Meta 2019]]</f>
        <v>30788.45</v>
      </c>
      <c r="H4460" s="40">
        <f ca="1">RANDBETWEEN(70,120)/100*Tabla1[[#This Row],[Valor Real 2019]]</f>
        <v>33251.526000000005</v>
      </c>
    </row>
    <row r="4461" spans="2:8" x14ac:dyDescent="0.25">
      <c r="B4461" s="33" t="s">
        <v>31</v>
      </c>
      <c r="C4461" s="36" t="str">
        <f ca="1">VLOOKUP(Tabla1[[#This Row],[Cuenta]],TABLAS!$C:$D,2,0)</f>
        <v>SERVICIOS DE TERCEROS</v>
      </c>
      <c r="D4461" s="33" t="s">
        <v>39</v>
      </c>
      <c r="E4461" s="39" t="str">
        <f ca="1">VLOOKUP(RANDBETWEEN(1,65),TABLAS!$B$4:$D$68,2,0)</f>
        <v>Selección Y Eval. Pe</v>
      </c>
      <c r="F4461" s="41">
        <f t="shared" ca="1" si="69"/>
        <v>20632</v>
      </c>
      <c r="G4461" s="41">
        <f ca="1">RANDBETWEEN(70,130)/100*Tabla1[[#This Row],[Valor Meta 2019]]</f>
        <v>19806.719999999998</v>
      </c>
      <c r="H4461" s="40">
        <f ca="1">RANDBETWEEN(70,120)/100*Tabla1[[#This Row],[Valor Real 2019]]</f>
        <v>18222.182399999998</v>
      </c>
    </row>
    <row r="4462" spans="2:8" x14ac:dyDescent="0.25">
      <c r="B4462" s="33" t="s">
        <v>31</v>
      </c>
      <c r="C4462" s="36" t="str">
        <f ca="1">VLOOKUP(Tabla1[[#This Row],[Cuenta]],TABLAS!$C:$D,2,0)</f>
        <v>SERVICIOS DE TERCEROS</v>
      </c>
      <c r="D4462" s="33" t="s">
        <v>39</v>
      </c>
      <c r="E4462" s="39" t="str">
        <f ca="1">VLOOKUP(RANDBETWEEN(1,65),TABLAS!$B$4:$D$68,2,0)</f>
        <v>Energia Electrica</v>
      </c>
      <c r="F4462" s="41">
        <f t="shared" ca="1" si="69"/>
        <v>18852</v>
      </c>
      <c r="G4462" s="41">
        <f ca="1">RANDBETWEEN(70,130)/100*Tabla1[[#This Row],[Valor Meta 2019]]</f>
        <v>15835.68</v>
      </c>
      <c r="H4462" s="40">
        <f ca="1">RANDBETWEEN(70,120)/100*Tabla1[[#This Row],[Valor Real 2019]]</f>
        <v>15677.323200000001</v>
      </c>
    </row>
    <row r="4463" spans="2:8" x14ac:dyDescent="0.25">
      <c r="B4463" s="33" t="s">
        <v>31</v>
      </c>
      <c r="C4463" s="36" t="str">
        <f ca="1">VLOOKUP(Tabla1[[#This Row],[Cuenta]],TABLAS!$C:$D,2,0)</f>
        <v>GESTIÓN</v>
      </c>
      <c r="D4463" s="33" t="s">
        <v>39</v>
      </c>
      <c r="E4463" s="39" t="str">
        <f ca="1">VLOOKUP(RANDBETWEEN(1,65),TABLAS!$B$4:$D$68,2,0)</f>
        <v>Arbitrios municipales</v>
      </c>
      <c r="F4463" s="41">
        <f t="shared" ca="1" si="69"/>
        <v>16674</v>
      </c>
      <c r="G4463" s="41">
        <f ca="1">RANDBETWEEN(70,130)/100*Tabla1[[#This Row],[Valor Meta 2019]]</f>
        <v>11838.539999999999</v>
      </c>
      <c r="H4463" s="40">
        <f ca="1">RANDBETWEEN(70,120)/100*Tabla1[[#This Row],[Valor Real 2019]]</f>
        <v>11601.769199999999</v>
      </c>
    </row>
    <row r="4464" spans="2:8" x14ac:dyDescent="0.25">
      <c r="B4464" s="33" t="s">
        <v>31</v>
      </c>
      <c r="C4464" s="36" t="str">
        <f ca="1">VLOOKUP(Tabla1[[#This Row],[Cuenta]],TABLAS!$C:$D,2,0)</f>
        <v>DEPRECIACIÓN, MAQ Y EQUIPOS</v>
      </c>
      <c r="D4464" s="33" t="s">
        <v>39</v>
      </c>
      <c r="E4464" s="39" t="str">
        <f ca="1">VLOOKUP(RANDBETWEEN(1,65),TABLAS!$B$4:$D$68,2,0)</f>
        <v>Deprec.Equipo de computo Costo</v>
      </c>
      <c r="F4464" s="41">
        <f t="shared" ca="1" si="69"/>
        <v>19118</v>
      </c>
      <c r="G4464" s="41">
        <f ca="1">RANDBETWEEN(70,130)/100*Tabla1[[#This Row],[Valor Meta 2019]]</f>
        <v>20456.260000000002</v>
      </c>
      <c r="H4464" s="40">
        <f ca="1">RANDBETWEEN(70,120)/100*Tabla1[[#This Row],[Valor Real 2019]]</f>
        <v>15955.882800000001</v>
      </c>
    </row>
    <row r="4465" spans="2:8" x14ac:dyDescent="0.25">
      <c r="B4465" s="33" t="s">
        <v>31</v>
      </c>
      <c r="C4465" s="36" t="str">
        <f ca="1">VLOOKUP(Tabla1[[#This Row],[Cuenta]],TABLAS!$C:$D,2,0)</f>
        <v>PERSONAL</v>
      </c>
      <c r="D4465" s="33" t="s">
        <v>39</v>
      </c>
      <c r="E4465" s="39" t="str">
        <f ca="1">VLOOKUP(RANDBETWEEN(1,65),TABLAS!$B$4:$D$68,2,0)</f>
        <v>ESSALUD-RÚgimen de prestaciones de salud</v>
      </c>
      <c r="F4465" s="41">
        <f t="shared" ca="1" si="69"/>
        <v>26849</v>
      </c>
      <c r="G4465" s="41">
        <f ca="1">RANDBETWEEN(70,130)/100*Tabla1[[#This Row],[Valor Meta 2019]]</f>
        <v>32218.799999999999</v>
      </c>
      <c r="H4465" s="40">
        <f ca="1">RANDBETWEEN(70,120)/100*Tabla1[[#This Row],[Valor Real 2019]]</f>
        <v>34474.116000000002</v>
      </c>
    </row>
    <row r="4466" spans="2:8" x14ac:dyDescent="0.25">
      <c r="B4466" s="33" t="s">
        <v>31</v>
      </c>
      <c r="C4466" s="36" t="str">
        <f ca="1">VLOOKUP(Tabla1[[#This Row],[Cuenta]],TABLAS!$C:$D,2,0)</f>
        <v>DEPRECIACIÓN, MAQ Y EQUIPOS</v>
      </c>
      <c r="D4466" s="33" t="s">
        <v>39</v>
      </c>
      <c r="E4466" s="39" t="str">
        <f ca="1">VLOOKUP(RANDBETWEEN(1,65),TABLAS!$B$4:$D$68,2,0)</f>
        <v>Perd. med-desmedros / merma</v>
      </c>
      <c r="F4466" s="41">
        <f t="shared" ca="1" si="69"/>
        <v>24372</v>
      </c>
      <c r="G4466" s="41">
        <f ca="1">RANDBETWEEN(70,130)/100*Tabla1[[#This Row],[Valor Meta 2019]]</f>
        <v>24615.72</v>
      </c>
      <c r="H4466" s="40">
        <f ca="1">RANDBETWEEN(70,120)/100*Tabla1[[#This Row],[Valor Real 2019]]</f>
        <v>22892.619600000002</v>
      </c>
    </row>
    <row r="4467" spans="2:8" x14ac:dyDescent="0.25">
      <c r="B4467" s="33" t="s">
        <v>31</v>
      </c>
      <c r="C4467" s="36" t="str">
        <f ca="1">VLOOKUP(Tabla1[[#This Row],[Cuenta]],TABLAS!$C:$D,2,0)</f>
        <v>SERVICIOS DE TERCEROS</v>
      </c>
      <c r="D4467" s="33" t="s">
        <v>39</v>
      </c>
      <c r="E4467" s="39" t="str">
        <f ca="1">VLOOKUP(RANDBETWEEN(1,65),TABLAS!$B$4:$D$68,2,0)</f>
        <v>Mantenimiento / Reparaciones</v>
      </c>
      <c r="F4467" s="41">
        <f t="shared" ca="1" si="69"/>
        <v>24578</v>
      </c>
      <c r="G4467" s="41">
        <f ca="1">RANDBETWEEN(70,130)/100*Tabla1[[#This Row],[Valor Meta 2019]]</f>
        <v>20891.3</v>
      </c>
      <c r="H4467" s="40">
        <f ca="1">RANDBETWEEN(70,120)/100*Tabla1[[#This Row],[Valor Real 2019]]</f>
        <v>22562.603999999999</v>
      </c>
    </row>
    <row r="4468" spans="2:8" x14ac:dyDescent="0.25">
      <c r="B4468" s="33" t="s">
        <v>31</v>
      </c>
      <c r="C4468" s="36" t="str">
        <f ca="1">VLOOKUP(Tabla1[[#This Row],[Cuenta]],TABLAS!$C:$D,2,0)</f>
        <v>PERSONAL</v>
      </c>
      <c r="D4468" s="33" t="s">
        <v>39</v>
      </c>
      <c r="E4468" s="39" t="str">
        <f ca="1">VLOOKUP(RANDBETWEEN(1,65),TABLAS!$B$4:$D$68,2,0)</f>
        <v>Gratificaciones Extraordinarias Empleados</v>
      </c>
      <c r="F4468" s="41">
        <f t="shared" ca="1" si="69"/>
        <v>26223</v>
      </c>
      <c r="G4468" s="41">
        <f ca="1">RANDBETWEEN(70,130)/100*Tabla1[[#This Row],[Valor Meta 2019]]</f>
        <v>25960.77</v>
      </c>
      <c r="H4468" s="40">
        <f ca="1">RANDBETWEEN(70,120)/100*Tabla1[[#This Row],[Valor Real 2019]]</f>
        <v>27258.808500000003</v>
      </c>
    </row>
    <row r="4469" spans="2:8" x14ac:dyDescent="0.25">
      <c r="B4469" s="33" t="s">
        <v>31</v>
      </c>
      <c r="C4469" s="36" t="str">
        <f ca="1">VLOOKUP(Tabla1[[#This Row],[Cuenta]],TABLAS!$C:$D,2,0)</f>
        <v>SERVICIOS DE TERCEROS</v>
      </c>
      <c r="D4469" s="33" t="s">
        <v>39</v>
      </c>
      <c r="E4469" s="39" t="str">
        <f ca="1">VLOOKUP(RANDBETWEEN(1,65),TABLAS!$B$4:$D$68,2,0)</f>
        <v>Aporte Publicitario</v>
      </c>
      <c r="F4469" s="41">
        <f t="shared" ca="1" si="69"/>
        <v>24630</v>
      </c>
      <c r="G4469" s="41">
        <f ca="1">RANDBETWEEN(70,130)/100*Tabla1[[#This Row],[Valor Meta 2019]]</f>
        <v>19704</v>
      </c>
      <c r="H4469" s="40">
        <f ca="1">RANDBETWEEN(70,120)/100*Tabla1[[#This Row],[Valor Real 2019]]</f>
        <v>20295.12</v>
      </c>
    </row>
    <row r="4470" spans="2:8" x14ac:dyDescent="0.25">
      <c r="B4470" s="33" t="s">
        <v>31</v>
      </c>
      <c r="C4470" s="36" t="str">
        <f ca="1">VLOOKUP(Tabla1[[#This Row],[Cuenta]],TABLAS!$C:$D,2,0)</f>
        <v>PERSONAL</v>
      </c>
      <c r="D4470" s="33" t="s">
        <v>39</v>
      </c>
      <c r="E4470" s="39" t="str">
        <f ca="1">VLOOKUP(RANDBETWEEN(1,65),TABLAS!$B$4:$D$68,2,0)</f>
        <v>Incentivo por cese</v>
      </c>
      <c r="F4470" s="41">
        <f t="shared" ca="1" si="69"/>
        <v>19995</v>
      </c>
      <c r="G4470" s="41">
        <f ca="1">RANDBETWEEN(70,130)/100*Tabla1[[#This Row],[Valor Meta 2019]]</f>
        <v>14996.25</v>
      </c>
      <c r="H4470" s="40">
        <f ca="1">RANDBETWEEN(70,120)/100*Tabla1[[#This Row],[Valor Real 2019]]</f>
        <v>11847.0375</v>
      </c>
    </row>
    <row r="4471" spans="2:8" x14ac:dyDescent="0.25">
      <c r="B4471" s="33" t="s">
        <v>31</v>
      </c>
      <c r="C4471" s="36" t="str">
        <f ca="1">VLOOKUP(Tabla1[[#This Row],[Cuenta]],TABLAS!$C:$D,2,0)</f>
        <v>DEPRECIACIÓN, MAQ Y EQUIPOS</v>
      </c>
      <c r="D4471" s="33" t="s">
        <v>39</v>
      </c>
      <c r="E4471" s="39" t="str">
        <f ca="1">VLOOKUP(RANDBETWEEN(1,65),TABLAS!$B$4:$D$68,2,0)</f>
        <v>Amortiz.Software Costo</v>
      </c>
      <c r="F4471" s="41">
        <f t="shared" ca="1" si="69"/>
        <v>15006</v>
      </c>
      <c r="G4471" s="41">
        <f ca="1">RANDBETWEEN(70,130)/100*Tabla1[[#This Row],[Valor Meta 2019]]</f>
        <v>13055.22</v>
      </c>
      <c r="H4471" s="40">
        <f ca="1">RANDBETWEEN(70,120)/100*Tabla1[[#This Row],[Valor Real 2019]]</f>
        <v>12663.563399999999</v>
      </c>
    </row>
    <row r="4472" spans="2:8" x14ac:dyDescent="0.25">
      <c r="B4472" s="33" t="s">
        <v>31</v>
      </c>
      <c r="C4472" s="36" t="str">
        <f ca="1">VLOOKUP(Tabla1[[#This Row],[Cuenta]],TABLAS!$C:$D,2,0)</f>
        <v>DEPRECIACIÓN, MAQ Y EQUIPOS</v>
      </c>
      <c r="D4472" s="33" t="s">
        <v>40</v>
      </c>
      <c r="E4472" s="39" t="str">
        <f ca="1">VLOOKUP(RANDBETWEEN(1,65),TABLAS!$B$4:$D$68,2,0)</f>
        <v>Perdida medicion activos-MercaderÝa Difer.inventar</v>
      </c>
      <c r="F4472" s="41">
        <f t="shared" ca="1" si="69"/>
        <v>12442</v>
      </c>
      <c r="G4472" s="41">
        <f ca="1">RANDBETWEEN(70,130)/100*Tabla1[[#This Row],[Valor Meta 2019]]</f>
        <v>13686.2</v>
      </c>
      <c r="H4472" s="40">
        <f ca="1">RANDBETWEEN(70,120)/100*Tabla1[[#This Row],[Valor Real 2019]]</f>
        <v>12317.580000000002</v>
      </c>
    </row>
    <row r="4473" spans="2:8" x14ac:dyDescent="0.25">
      <c r="B4473" s="33" t="s">
        <v>31</v>
      </c>
      <c r="C4473" s="36" t="str">
        <f ca="1">VLOOKUP(Tabla1[[#This Row],[Cuenta]],TABLAS!$C:$D,2,0)</f>
        <v>GESTIÓN</v>
      </c>
      <c r="D4473" s="33" t="s">
        <v>40</v>
      </c>
      <c r="E4473" s="39" t="str">
        <f ca="1">VLOOKUP(RANDBETWEEN(1,65),TABLAS!$B$4:$D$68,2,0)</f>
        <v>Suministros diversos</v>
      </c>
      <c r="F4473" s="41">
        <f t="shared" ca="1" si="69"/>
        <v>9593</v>
      </c>
      <c r="G4473" s="41">
        <f ca="1">RANDBETWEEN(70,130)/100*Tabla1[[#This Row],[Valor Meta 2019]]</f>
        <v>10648.230000000001</v>
      </c>
      <c r="H4473" s="40">
        <f ca="1">RANDBETWEEN(70,120)/100*Tabla1[[#This Row],[Valor Real 2019]]</f>
        <v>12138.9822</v>
      </c>
    </row>
    <row r="4474" spans="2:8" x14ac:dyDescent="0.25">
      <c r="B4474" s="33" t="s">
        <v>31</v>
      </c>
      <c r="C4474" s="36" t="str">
        <f ca="1">VLOOKUP(Tabla1[[#This Row],[Cuenta]],TABLAS!$C:$D,2,0)</f>
        <v>DEPRECIACIÓN, MAQ Y EQUIPOS</v>
      </c>
      <c r="D4474" s="33" t="s">
        <v>40</v>
      </c>
      <c r="E4474" s="39" t="str">
        <f ca="1">VLOOKUP(RANDBETWEEN(1,65),TABLAS!$B$4:$D$68,2,0)</f>
        <v>Deprec.Equipo de computo leasing</v>
      </c>
      <c r="F4474" s="41">
        <f t="shared" ca="1" si="69"/>
        <v>20579</v>
      </c>
      <c r="G4474" s="41">
        <f ca="1">RANDBETWEEN(70,130)/100*Tabla1[[#This Row],[Valor Meta 2019]]</f>
        <v>15434.25</v>
      </c>
      <c r="H4474" s="40">
        <f ca="1">RANDBETWEEN(70,120)/100*Tabla1[[#This Row],[Valor Real 2019]]</f>
        <v>16823.3325</v>
      </c>
    </row>
    <row r="4475" spans="2:8" x14ac:dyDescent="0.25">
      <c r="B4475" s="33" t="s">
        <v>31</v>
      </c>
      <c r="C4475" s="36" t="str">
        <f ca="1">VLOOKUP(Tabla1[[#This Row],[Cuenta]],TABLAS!$C:$D,2,0)</f>
        <v>DEPRECIACIÓN, MAQ Y EQUIPOS</v>
      </c>
      <c r="D4475" s="33" t="s">
        <v>40</v>
      </c>
      <c r="E4475" s="39" t="str">
        <f ca="1">VLOOKUP(RANDBETWEEN(1,65),TABLAS!$B$4:$D$68,2,0)</f>
        <v>Deprec.Equipos diversos Costo</v>
      </c>
      <c r="F4475" s="41">
        <f t="shared" ca="1" si="69"/>
        <v>28224</v>
      </c>
      <c r="G4475" s="41">
        <f ca="1">RANDBETWEEN(70,130)/100*Tabla1[[#This Row],[Valor Meta 2019]]</f>
        <v>36691.200000000004</v>
      </c>
      <c r="H4475" s="40">
        <f ca="1">RANDBETWEEN(70,120)/100*Tabla1[[#This Row],[Valor Real 2019]]</f>
        <v>42194.880000000005</v>
      </c>
    </row>
    <row r="4476" spans="2:8" x14ac:dyDescent="0.25">
      <c r="B4476" s="33" t="s">
        <v>31</v>
      </c>
      <c r="C4476" s="36" t="str">
        <f ca="1">VLOOKUP(Tabla1[[#This Row],[Cuenta]],TABLAS!$C:$D,2,0)</f>
        <v>SERVICIOS DE TERCEROS</v>
      </c>
      <c r="D4476" s="33" t="s">
        <v>40</v>
      </c>
      <c r="E4476" s="39" t="str">
        <f ca="1">VLOOKUP(RANDBETWEEN(1,65),TABLAS!$B$4:$D$68,2,0)</f>
        <v>Mantenimiento / Reparaciones</v>
      </c>
      <c r="F4476" s="41">
        <f t="shared" ca="1" si="69"/>
        <v>20259</v>
      </c>
      <c r="G4476" s="41">
        <f ca="1">RANDBETWEEN(70,130)/100*Tabla1[[#This Row],[Valor Meta 2019]]</f>
        <v>20664.18</v>
      </c>
      <c r="H4476" s="40">
        <f ca="1">RANDBETWEEN(70,120)/100*Tabla1[[#This Row],[Valor Real 2019]]</f>
        <v>23970.448799999998</v>
      </c>
    </row>
    <row r="4477" spans="2:8" x14ac:dyDescent="0.25">
      <c r="B4477" s="33" t="s">
        <v>31</v>
      </c>
      <c r="C4477" s="36" t="str">
        <f ca="1">VLOOKUP(Tabla1[[#This Row],[Cuenta]],TABLAS!$C:$D,2,0)</f>
        <v>DEPRECIACIÓN, MAQ Y EQUIPOS</v>
      </c>
      <c r="D4477" s="33" t="s">
        <v>40</v>
      </c>
      <c r="E4477" s="39" t="str">
        <f ca="1">VLOOKUP(RANDBETWEEN(1,65),TABLAS!$B$4:$D$68,2,0)</f>
        <v>Deprec.Equipo de transporte leasing</v>
      </c>
      <c r="F4477" s="41">
        <f t="shared" ca="1" si="69"/>
        <v>23126</v>
      </c>
      <c r="G4477" s="41">
        <f ca="1">RANDBETWEEN(70,130)/100*Tabla1[[#This Row],[Valor Meta 2019]]</f>
        <v>20350.88</v>
      </c>
      <c r="H4477" s="40">
        <f ca="1">RANDBETWEEN(70,120)/100*Tabla1[[#This Row],[Valor Real 2019]]</f>
        <v>17705.265600000002</v>
      </c>
    </row>
    <row r="4478" spans="2:8" x14ac:dyDescent="0.25">
      <c r="B4478" s="33" t="s">
        <v>31</v>
      </c>
      <c r="C4478" s="36" t="str">
        <f ca="1">VLOOKUP(Tabla1[[#This Row],[Cuenta]],TABLAS!$C:$D,2,0)</f>
        <v>GESTIÓN</v>
      </c>
      <c r="D4478" s="33" t="s">
        <v>40</v>
      </c>
      <c r="E4478" s="39" t="str">
        <f ca="1">VLOOKUP(RANDBETWEEN(1,65),TABLAS!$B$4:$D$68,2,0)</f>
        <v>comprobantes de pago</v>
      </c>
      <c r="F4478" s="41">
        <f t="shared" ca="1" si="69"/>
        <v>8273</v>
      </c>
      <c r="G4478" s="41">
        <f ca="1">RANDBETWEEN(70,130)/100*Tabla1[[#This Row],[Valor Meta 2019]]</f>
        <v>8686.65</v>
      </c>
      <c r="H4478" s="40">
        <f ca="1">RANDBETWEEN(70,120)/100*Tabla1[[#This Row],[Valor Real 2019]]</f>
        <v>8252.3174999999992</v>
      </c>
    </row>
    <row r="4479" spans="2:8" x14ac:dyDescent="0.25">
      <c r="B4479" s="33" t="s">
        <v>31</v>
      </c>
      <c r="C4479" s="36" t="str">
        <f ca="1">VLOOKUP(Tabla1[[#This Row],[Cuenta]],TABLAS!$C:$D,2,0)</f>
        <v>PERSONAL</v>
      </c>
      <c r="D4479" s="33" t="s">
        <v>40</v>
      </c>
      <c r="E4479" s="39" t="str">
        <f ca="1">VLOOKUP(RANDBETWEEN(1,65),TABLAS!$B$4:$D$68,2,0)</f>
        <v>Gratif. Ordinarias Empleados</v>
      </c>
      <c r="F4479" s="41">
        <f t="shared" ca="1" si="69"/>
        <v>17775</v>
      </c>
      <c r="G4479" s="41">
        <f ca="1">RANDBETWEEN(70,130)/100*Tabla1[[#This Row],[Valor Meta 2019]]</f>
        <v>17952.75</v>
      </c>
      <c r="H4479" s="40">
        <f ca="1">RANDBETWEEN(70,120)/100*Tabla1[[#This Row],[Valor Real 2019]]</f>
        <v>16516.530000000002</v>
      </c>
    </row>
    <row r="4480" spans="2:8" x14ac:dyDescent="0.25">
      <c r="B4480" s="33" t="s">
        <v>31</v>
      </c>
      <c r="C4480" s="36" t="str">
        <f ca="1">VLOOKUP(Tabla1[[#This Row],[Cuenta]],TABLAS!$C:$D,2,0)</f>
        <v>DEPRECIACIÓN, MAQ Y EQUIPOS</v>
      </c>
      <c r="D4480" s="33" t="s">
        <v>41</v>
      </c>
      <c r="E4480" s="39" t="str">
        <f ca="1">VLOOKUP(RANDBETWEEN(1,65),TABLAS!$B$4:$D$68,2,0)</f>
        <v>Deprec.Equipo de computo leasing</v>
      </c>
      <c r="F4480" s="41">
        <f t="shared" ca="1" si="69"/>
        <v>21544</v>
      </c>
      <c r="G4480" s="41">
        <f ca="1">RANDBETWEEN(70,130)/100*Tabla1[[#This Row],[Valor Meta 2019]]</f>
        <v>15727.119999999999</v>
      </c>
      <c r="H4480" s="40">
        <f ca="1">RANDBETWEEN(70,120)/100*Tabla1[[#This Row],[Valor Real 2019]]</f>
        <v>14154.407999999999</v>
      </c>
    </row>
    <row r="4481" spans="2:8" x14ac:dyDescent="0.25">
      <c r="B4481" s="33" t="s">
        <v>31</v>
      </c>
      <c r="C4481" s="36" t="str">
        <f ca="1">VLOOKUP(Tabla1[[#This Row],[Cuenta]],TABLAS!$C:$D,2,0)</f>
        <v>DEPRECIACIÓN, MAQ Y EQUIPOS</v>
      </c>
      <c r="D4481" s="33" t="s">
        <v>41</v>
      </c>
      <c r="E4481" s="39" t="str">
        <f ca="1">VLOOKUP(RANDBETWEEN(1,65),TABLAS!$B$4:$D$68,2,0)</f>
        <v>Perdida medicion activos-MercaderÝa Difer.inventar</v>
      </c>
      <c r="F4481" s="41">
        <f t="shared" ca="1" si="69"/>
        <v>29556</v>
      </c>
      <c r="G4481" s="41">
        <f ca="1">RANDBETWEEN(70,130)/100*Tabla1[[#This Row],[Valor Meta 2019]]</f>
        <v>24235.919999999998</v>
      </c>
      <c r="H4481" s="40">
        <f ca="1">RANDBETWEEN(70,120)/100*Tabla1[[#This Row],[Valor Real 2019]]</f>
        <v>23508.842399999998</v>
      </c>
    </row>
    <row r="4482" spans="2:8" x14ac:dyDescent="0.25">
      <c r="B4482" s="33" t="s">
        <v>31</v>
      </c>
      <c r="C4482" s="36" t="str">
        <f ca="1">VLOOKUP(Tabla1[[#This Row],[Cuenta]],TABLAS!$C:$D,2,0)</f>
        <v>SERVICIOS DE TERCEROS</v>
      </c>
      <c r="D4482" s="33" t="s">
        <v>41</v>
      </c>
      <c r="E4482" s="39" t="str">
        <f ca="1">VLOOKUP(RANDBETWEEN(1,65),TABLAS!$B$4:$D$68,2,0)</f>
        <v>Servicio de personal (service)</v>
      </c>
      <c r="F4482" s="41">
        <f t="shared" ca="1" si="69"/>
        <v>26888</v>
      </c>
      <c r="G4482" s="41">
        <f ca="1">RANDBETWEEN(70,130)/100*Tabla1[[#This Row],[Valor Meta 2019]]</f>
        <v>33878.879999999997</v>
      </c>
      <c r="H4482" s="40">
        <f ca="1">RANDBETWEEN(70,120)/100*Tabla1[[#This Row],[Valor Real 2019]]</f>
        <v>34217.668799999999</v>
      </c>
    </row>
    <row r="4483" spans="2:8" x14ac:dyDescent="0.25">
      <c r="B4483" s="33" t="s">
        <v>31</v>
      </c>
      <c r="C4483" s="36" t="str">
        <f ca="1">VLOOKUP(Tabla1[[#This Row],[Cuenta]],TABLAS!$C:$D,2,0)</f>
        <v>SERVICIOS DE TERCEROS</v>
      </c>
      <c r="D4483" s="33" t="s">
        <v>41</v>
      </c>
      <c r="E4483" s="39" t="str">
        <f ca="1">VLOOKUP(RANDBETWEEN(1,65),TABLAS!$B$4:$D$68,2,0)</f>
        <v>Energia Electrica</v>
      </c>
      <c r="F4483" s="41">
        <f t="shared" ca="1" si="69"/>
        <v>27262</v>
      </c>
      <c r="G4483" s="41">
        <f ca="1">RANDBETWEEN(70,130)/100*Tabla1[[#This Row],[Valor Meta 2019]]</f>
        <v>28352.48</v>
      </c>
      <c r="H4483" s="40">
        <f ca="1">RANDBETWEEN(70,120)/100*Tabla1[[#This Row],[Valor Real 2019]]</f>
        <v>34022.975999999995</v>
      </c>
    </row>
    <row r="4484" spans="2:8" x14ac:dyDescent="0.25">
      <c r="B4484" s="33" t="s">
        <v>31</v>
      </c>
      <c r="C4484" s="36" t="str">
        <f ca="1">VLOOKUP(Tabla1[[#This Row],[Cuenta]],TABLAS!$C:$D,2,0)</f>
        <v>SERVICIOS DE TERCEROS</v>
      </c>
      <c r="D4484" s="33" t="s">
        <v>41</v>
      </c>
      <c r="E4484" s="39" t="str">
        <f ca="1">VLOOKUP(RANDBETWEEN(1,65),TABLAS!$B$4:$D$68,2,0)</f>
        <v>Otros Fletes</v>
      </c>
      <c r="F4484" s="41">
        <f t="shared" ca="1" si="69"/>
        <v>21155</v>
      </c>
      <c r="G4484" s="41">
        <f ca="1">RANDBETWEEN(70,130)/100*Tabla1[[#This Row],[Valor Meta 2019]]</f>
        <v>25597.55</v>
      </c>
      <c r="H4484" s="40">
        <f ca="1">RANDBETWEEN(70,120)/100*Tabla1[[#This Row],[Valor Real 2019]]</f>
        <v>25085.598999999998</v>
      </c>
    </row>
    <row r="4485" spans="2:8" x14ac:dyDescent="0.25">
      <c r="B4485" s="33" t="s">
        <v>31</v>
      </c>
      <c r="C4485" s="36" t="str">
        <f ca="1">VLOOKUP(Tabla1[[#This Row],[Cuenta]],TABLAS!$C:$D,2,0)</f>
        <v>GESTIÓN</v>
      </c>
      <c r="D4485" s="33" t="s">
        <v>41</v>
      </c>
      <c r="E4485" s="39" t="str">
        <f ca="1">VLOOKUP(RANDBETWEEN(1,65),TABLAS!$B$4:$D$68,2,0)</f>
        <v>SOAT</v>
      </c>
      <c r="F4485" s="41">
        <f t="shared" ca="1" si="69"/>
        <v>20017</v>
      </c>
      <c r="G4485" s="41">
        <f ca="1">RANDBETWEEN(70,130)/100*Tabla1[[#This Row],[Valor Meta 2019]]</f>
        <v>18015.3</v>
      </c>
      <c r="H4485" s="40">
        <f ca="1">RANDBETWEEN(70,120)/100*Tabla1[[#This Row],[Valor Real 2019]]</f>
        <v>14232.087</v>
      </c>
    </row>
    <row r="4486" spans="2:8" x14ac:dyDescent="0.25">
      <c r="B4486" s="33" t="s">
        <v>31</v>
      </c>
      <c r="C4486" s="36" t="str">
        <f ca="1">VLOOKUP(Tabla1[[#This Row],[Cuenta]],TABLAS!$C:$D,2,0)</f>
        <v>PERSONAL</v>
      </c>
      <c r="D4486" s="33" t="s">
        <v>42</v>
      </c>
      <c r="E4486" s="39" t="str">
        <f ca="1">VLOOKUP(RANDBETWEEN(1,65),TABLAS!$B$4:$D$68,2,0)</f>
        <v>ESSALUD-RÚgimen de prestaciones de salud</v>
      </c>
      <c r="F4486" s="41">
        <f t="shared" ref="F4486:F4549" ca="1" si="70">RANDBETWEEN(8000,30000)</f>
        <v>25789</v>
      </c>
      <c r="G4486" s="41">
        <f ca="1">RANDBETWEEN(70,130)/100*Tabla1[[#This Row],[Valor Meta 2019]]</f>
        <v>29657.35</v>
      </c>
      <c r="H4486" s="40">
        <f ca="1">RANDBETWEEN(70,120)/100*Tabla1[[#This Row],[Valor Real 2019]]</f>
        <v>26988.1885</v>
      </c>
    </row>
    <row r="4487" spans="2:8" x14ac:dyDescent="0.25">
      <c r="B4487" s="33" t="s">
        <v>31</v>
      </c>
      <c r="C4487" s="36" t="str">
        <f ca="1">VLOOKUP(Tabla1[[#This Row],[Cuenta]],TABLAS!$C:$D,2,0)</f>
        <v>SERVICIOS DE TERCEROS</v>
      </c>
      <c r="D4487" s="33" t="s">
        <v>42</v>
      </c>
      <c r="E4487" s="39" t="str">
        <f ca="1">VLOOKUP(RANDBETWEEN(1,65),TABLAS!$B$4:$D$68,2,0)</f>
        <v>Servicio de montacarga</v>
      </c>
      <c r="F4487" s="41">
        <f t="shared" ca="1" si="70"/>
        <v>16084</v>
      </c>
      <c r="G4487" s="41">
        <f ca="1">RANDBETWEEN(70,130)/100*Tabla1[[#This Row],[Valor Meta 2019]]</f>
        <v>11741.32</v>
      </c>
      <c r="H4487" s="40">
        <f ca="1">RANDBETWEEN(70,120)/100*Tabla1[[#This Row],[Valor Real 2019]]</f>
        <v>12328.386</v>
      </c>
    </row>
    <row r="4488" spans="2:8" x14ac:dyDescent="0.25">
      <c r="B4488" s="33" t="s">
        <v>31</v>
      </c>
      <c r="C4488" s="36" t="str">
        <f ca="1">VLOOKUP(Tabla1[[#This Row],[Cuenta]],TABLAS!$C:$D,2,0)</f>
        <v>GESTIÓN</v>
      </c>
      <c r="D4488" s="33" t="s">
        <v>42</v>
      </c>
      <c r="E4488" s="39" t="str">
        <f ca="1">VLOOKUP(RANDBETWEEN(1,65),TABLAS!$B$4:$D$68,2,0)</f>
        <v>Costo neto enajenaci¾n</v>
      </c>
      <c r="F4488" s="41">
        <f t="shared" ca="1" si="70"/>
        <v>15697</v>
      </c>
      <c r="G4488" s="41">
        <f ca="1">RANDBETWEEN(70,130)/100*Tabla1[[#This Row],[Valor Meta 2019]]</f>
        <v>13499.42</v>
      </c>
      <c r="H4488" s="40">
        <f ca="1">RANDBETWEEN(70,120)/100*Tabla1[[#This Row],[Valor Real 2019]]</f>
        <v>14579.373600000001</v>
      </c>
    </row>
    <row r="4489" spans="2:8" x14ac:dyDescent="0.25">
      <c r="B4489" s="33" t="s">
        <v>31</v>
      </c>
      <c r="C4489" s="36" t="str">
        <f ca="1">VLOOKUP(Tabla1[[#This Row],[Cuenta]],TABLAS!$C:$D,2,0)</f>
        <v>GESTIÓN</v>
      </c>
      <c r="D4489" s="33" t="s">
        <v>42</v>
      </c>
      <c r="E4489" s="39" t="str">
        <f ca="1">VLOOKUP(RANDBETWEEN(1,65),TABLAS!$B$4:$D$68,2,0)</f>
        <v>Combustible</v>
      </c>
      <c r="F4489" s="41">
        <f t="shared" ca="1" si="70"/>
        <v>18544</v>
      </c>
      <c r="G4489" s="41">
        <f ca="1">RANDBETWEEN(70,130)/100*Tabla1[[#This Row],[Valor Meta 2019]]</f>
        <v>17802.239999999998</v>
      </c>
      <c r="H4489" s="40">
        <f ca="1">RANDBETWEEN(70,120)/100*Tabla1[[#This Row],[Valor Real 2019]]</f>
        <v>13707.724799999998</v>
      </c>
    </row>
    <row r="4490" spans="2:8" x14ac:dyDescent="0.25">
      <c r="B4490" s="33" t="s">
        <v>31</v>
      </c>
      <c r="C4490" s="36" t="str">
        <f ca="1">VLOOKUP(Tabla1[[#This Row],[Cuenta]],TABLAS!$C:$D,2,0)</f>
        <v>DEPRECIACIÓN, MAQ Y EQUIPOS</v>
      </c>
      <c r="D4490" s="33" t="s">
        <v>42</v>
      </c>
      <c r="E4490" s="39" t="str">
        <f ca="1">VLOOKUP(RANDBETWEEN(1,65),TABLAS!$B$4:$D$68,2,0)</f>
        <v>Perdida medicion activos-MercaderÝa Difer.inventar</v>
      </c>
      <c r="F4490" s="41">
        <f t="shared" ca="1" si="70"/>
        <v>25170</v>
      </c>
      <c r="G4490" s="41">
        <f ca="1">RANDBETWEEN(70,130)/100*Tabla1[[#This Row],[Valor Meta 2019]]</f>
        <v>19632.600000000002</v>
      </c>
      <c r="H4490" s="40">
        <f ca="1">RANDBETWEEN(70,120)/100*Tabla1[[#This Row],[Valor Real 2019]]</f>
        <v>23362.794000000002</v>
      </c>
    </row>
    <row r="4491" spans="2:8" x14ac:dyDescent="0.25">
      <c r="B4491" s="33" t="s">
        <v>31</v>
      </c>
      <c r="C4491" s="36" t="str">
        <f ca="1">VLOOKUP(Tabla1[[#This Row],[Cuenta]],TABLAS!$C:$D,2,0)</f>
        <v>PERSONAL</v>
      </c>
      <c r="D4491" s="33" t="s">
        <v>42</v>
      </c>
      <c r="E4491" s="39" t="str">
        <f ca="1">VLOOKUP(RANDBETWEEN(1,65),TABLAS!$B$4:$D$68,2,0)</f>
        <v>Gratif. Ordinarias Empleados</v>
      </c>
      <c r="F4491" s="41">
        <f t="shared" ca="1" si="70"/>
        <v>21689</v>
      </c>
      <c r="G4491" s="41">
        <f ca="1">RANDBETWEEN(70,130)/100*Tabla1[[#This Row],[Valor Meta 2019]]</f>
        <v>22339.670000000002</v>
      </c>
      <c r="H4491" s="40">
        <f ca="1">RANDBETWEEN(70,120)/100*Tabla1[[#This Row],[Valor Real 2019]]</f>
        <v>19882.3063</v>
      </c>
    </row>
    <row r="4492" spans="2:8" x14ac:dyDescent="0.25">
      <c r="B4492" s="33" t="s">
        <v>31</v>
      </c>
      <c r="C4492" s="36" t="str">
        <f ca="1">VLOOKUP(Tabla1[[#This Row],[Cuenta]],TABLAS!$C:$D,2,0)</f>
        <v>SERVICIOS DE TERCEROS</v>
      </c>
      <c r="D4492" s="33" t="s">
        <v>42</v>
      </c>
      <c r="E4492" s="39" t="str">
        <f ca="1">VLOOKUP(RANDBETWEEN(1,65),TABLAS!$B$4:$D$68,2,0)</f>
        <v>Reparaciones Vehiculos</v>
      </c>
      <c r="F4492" s="41">
        <f t="shared" ca="1" si="70"/>
        <v>8629</v>
      </c>
      <c r="G4492" s="41">
        <f ca="1">RANDBETWEEN(70,130)/100*Tabla1[[#This Row],[Valor Meta 2019]]</f>
        <v>9578.19</v>
      </c>
      <c r="H4492" s="40">
        <f ca="1">RANDBETWEEN(70,120)/100*Tabla1[[#This Row],[Valor Real 2019]]</f>
        <v>10440.227100000002</v>
      </c>
    </row>
    <row r="4493" spans="2:8" x14ac:dyDescent="0.25">
      <c r="B4493" s="33" t="s">
        <v>31</v>
      </c>
      <c r="C4493" s="36" t="str">
        <f ca="1">VLOOKUP(Tabla1[[#This Row],[Cuenta]],TABLAS!$C:$D,2,0)</f>
        <v>GESTIÓN</v>
      </c>
      <c r="D4493" s="33" t="s">
        <v>42</v>
      </c>
      <c r="E4493" s="39" t="str">
        <f ca="1">VLOOKUP(RANDBETWEEN(1,65),TABLAS!$B$4:$D$68,2,0)</f>
        <v>Seguros-Responsabilidad civil</v>
      </c>
      <c r="F4493" s="41">
        <f t="shared" ca="1" si="70"/>
        <v>23409</v>
      </c>
      <c r="G4493" s="41">
        <f ca="1">RANDBETWEEN(70,130)/100*Tabla1[[#This Row],[Valor Meta 2019]]</f>
        <v>18024.93</v>
      </c>
      <c r="H4493" s="40">
        <f ca="1">RANDBETWEEN(70,120)/100*Tabla1[[#This Row],[Valor Real 2019]]</f>
        <v>17303.932799999999</v>
      </c>
    </row>
    <row r="4494" spans="2:8" x14ac:dyDescent="0.25">
      <c r="B4494" s="33" t="s">
        <v>31</v>
      </c>
      <c r="C4494" s="36" t="str">
        <f ca="1">VLOOKUP(Tabla1[[#This Row],[Cuenta]],TABLAS!$C:$D,2,0)</f>
        <v>DEPRECIACIÓN, MAQ Y EQUIPOS</v>
      </c>
      <c r="D4494" s="33" t="s">
        <v>42</v>
      </c>
      <c r="E4494" s="39" t="str">
        <f ca="1">VLOOKUP(RANDBETWEEN(1,65),TABLAS!$B$4:$D$68,2,0)</f>
        <v>Deprec. Edificaciones leasing</v>
      </c>
      <c r="F4494" s="41">
        <f t="shared" ca="1" si="70"/>
        <v>17351</v>
      </c>
      <c r="G4494" s="41">
        <f ca="1">RANDBETWEEN(70,130)/100*Tabla1[[#This Row],[Valor Meta 2019]]</f>
        <v>21688.75</v>
      </c>
      <c r="H4494" s="40">
        <f ca="1">RANDBETWEEN(70,120)/100*Tabla1[[#This Row],[Valor Real 2019]]</f>
        <v>25592.724999999999</v>
      </c>
    </row>
    <row r="4495" spans="2:8" x14ac:dyDescent="0.25">
      <c r="B4495" s="33" t="s">
        <v>31</v>
      </c>
      <c r="C4495" s="36" t="str">
        <f ca="1">VLOOKUP(Tabla1[[#This Row],[Cuenta]],TABLAS!$C:$D,2,0)</f>
        <v>SERVICIOS DE TERCEROS</v>
      </c>
      <c r="D4495" s="33" t="s">
        <v>42</v>
      </c>
      <c r="E4495" s="39" t="str">
        <f ca="1">VLOOKUP(RANDBETWEEN(1,65),TABLAS!$B$4:$D$68,2,0)</f>
        <v>Vigilancia</v>
      </c>
      <c r="F4495" s="41">
        <f t="shared" ca="1" si="70"/>
        <v>14939</v>
      </c>
      <c r="G4495" s="41">
        <f ca="1">RANDBETWEEN(70,130)/100*Tabla1[[#This Row],[Valor Meta 2019]]</f>
        <v>16881.07</v>
      </c>
      <c r="H4495" s="40">
        <f ca="1">RANDBETWEEN(70,120)/100*Tabla1[[#This Row],[Valor Real 2019]]</f>
        <v>18737.987700000001</v>
      </c>
    </row>
    <row r="4496" spans="2:8" x14ac:dyDescent="0.25">
      <c r="B4496" s="33" t="s">
        <v>31</v>
      </c>
      <c r="C4496" s="36" t="str">
        <f ca="1">VLOOKUP(Tabla1[[#This Row],[Cuenta]],TABLAS!$C:$D,2,0)</f>
        <v>SERVICIOS DE TERCEROS</v>
      </c>
      <c r="D4496" s="33" t="s">
        <v>42</v>
      </c>
      <c r="E4496" s="39" t="str">
        <f ca="1">VLOOKUP(RANDBETWEEN(1,65),TABLAS!$B$4:$D$68,2,0)</f>
        <v>Servicio de personal (service)</v>
      </c>
      <c r="F4496" s="41">
        <f t="shared" ca="1" si="70"/>
        <v>18371</v>
      </c>
      <c r="G4496" s="41">
        <f ca="1">RANDBETWEEN(70,130)/100*Tabla1[[#This Row],[Valor Meta 2019]]</f>
        <v>16901.32</v>
      </c>
      <c r="H4496" s="40">
        <f ca="1">RANDBETWEEN(70,120)/100*Tabla1[[#This Row],[Valor Real 2019]]</f>
        <v>12337.963599999999</v>
      </c>
    </row>
    <row r="4497" spans="2:8" x14ac:dyDescent="0.25">
      <c r="B4497" s="33" t="s">
        <v>31</v>
      </c>
      <c r="C4497" s="36" t="str">
        <f ca="1">VLOOKUP(Tabla1[[#This Row],[Cuenta]],TABLAS!$C:$D,2,0)</f>
        <v>GESTIÓN</v>
      </c>
      <c r="D4497" s="33" t="s">
        <v>42</v>
      </c>
      <c r="E4497" s="39" t="str">
        <f ca="1">VLOOKUP(RANDBETWEEN(1,65),TABLAS!$B$4:$D$68,2,0)</f>
        <v>Licencias de Sistemas</v>
      </c>
      <c r="F4497" s="41">
        <f t="shared" ca="1" si="70"/>
        <v>17351</v>
      </c>
      <c r="G4497" s="41">
        <f ca="1">RANDBETWEEN(70,130)/100*Tabla1[[#This Row],[Valor Meta 2019]]</f>
        <v>14401.33</v>
      </c>
      <c r="H4497" s="40">
        <f ca="1">RANDBETWEEN(70,120)/100*Tabla1[[#This Row],[Valor Real 2019]]</f>
        <v>10080.930999999999</v>
      </c>
    </row>
    <row r="4498" spans="2:8" x14ac:dyDescent="0.25">
      <c r="B4498" s="33" t="s">
        <v>31</v>
      </c>
      <c r="C4498" s="36" t="str">
        <f ca="1">VLOOKUP(Tabla1[[#This Row],[Cuenta]],TABLAS!$C:$D,2,0)</f>
        <v>PERSONAL</v>
      </c>
      <c r="D4498" s="33" t="s">
        <v>42</v>
      </c>
      <c r="E4498" s="39" t="str">
        <f ca="1">VLOOKUP(RANDBETWEEN(1,65),TABLAS!$B$4:$D$68,2,0)</f>
        <v>Atenciones y obsequios al personal</v>
      </c>
      <c r="F4498" s="41">
        <f t="shared" ca="1" si="70"/>
        <v>23709</v>
      </c>
      <c r="G4498" s="41">
        <f ca="1">RANDBETWEEN(70,130)/100*Tabla1[[#This Row],[Valor Meta 2019]]</f>
        <v>29399.16</v>
      </c>
      <c r="H4498" s="40">
        <f ca="1">RANDBETWEEN(70,120)/100*Tabla1[[#This Row],[Valor Real 2019]]</f>
        <v>27635.2104</v>
      </c>
    </row>
    <row r="4499" spans="2:8" x14ac:dyDescent="0.25">
      <c r="B4499" s="33" t="s">
        <v>31</v>
      </c>
      <c r="C4499" s="36" t="str">
        <f ca="1">VLOOKUP(Tabla1[[#This Row],[Cuenta]],TABLAS!$C:$D,2,0)</f>
        <v>PERSONAL</v>
      </c>
      <c r="D4499" s="33" t="s">
        <v>42</v>
      </c>
      <c r="E4499" s="39" t="str">
        <f ca="1">VLOOKUP(RANDBETWEEN(1,65),TABLAS!$B$4:$D$68,2,0)</f>
        <v>Incentivo por cese</v>
      </c>
      <c r="F4499" s="41">
        <f t="shared" ca="1" si="70"/>
        <v>12306</v>
      </c>
      <c r="G4499" s="41">
        <f ca="1">RANDBETWEEN(70,130)/100*Tabla1[[#This Row],[Valor Meta 2019]]</f>
        <v>11567.64</v>
      </c>
      <c r="H4499" s="40">
        <f ca="1">RANDBETWEEN(70,120)/100*Tabla1[[#This Row],[Valor Real 2019]]</f>
        <v>9601.1411999999982</v>
      </c>
    </row>
    <row r="4500" spans="2:8" x14ac:dyDescent="0.25">
      <c r="B4500" s="33" t="s">
        <v>31</v>
      </c>
      <c r="C4500" s="36" t="str">
        <f ca="1">VLOOKUP(Tabla1[[#This Row],[Cuenta]],TABLAS!$C:$D,2,0)</f>
        <v>PERSONAL</v>
      </c>
      <c r="D4500" s="33" t="s">
        <v>42</v>
      </c>
      <c r="E4500" s="39" t="str">
        <f ca="1">VLOOKUP(RANDBETWEEN(1,65),TABLAS!$B$4:$D$68,2,0)</f>
        <v>Tickets de alimentos</v>
      </c>
      <c r="F4500" s="41">
        <f t="shared" ca="1" si="70"/>
        <v>24231</v>
      </c>
      <c r="G4500" s="41">
        <f ca="1">RANDBETWEEN(70,130)/100*Tabla1[[#This Row],[Valor Meta 2019]]</f>
        <v>21565.59</v>
      </c>
      <c r="H4500" s="40">
        <f ca="1">RANDBETWEEN(70,120)/100*Tabla1[[#This Row],[Valor Real 2019]]</f>
        <v>18977.7192</v>
      </c>
    </row>
    <row r="4501" spans="2:8" x14ac:dyDescent="0.25">
      <c r="B4501" s="33" t="s">
        <v>31</v>
      </c>
      <c r="C4501" s="36" t="str">
        <f ca="1">VLOOKUP(Tabla1[[#This Row],[Cuenta]],TABLAS!$C:$D,2,0)</f>
        <v>DEPRECIACIÓN, MAQ Y EQUIPOS</v>
      </c>
      <c r="D4501" s="33" t="s">
        <v>43</v>
      </c>
      <c r="E4501" s="39" t="str">
        <f ca="1">VLOOKUP(RANDBETWEEN(1,65),TABLAS!$B$4:$D$68,2,0)</f>
        <v>Deprec.Equipo de transporte Costo</v>
      </c>
      <c r="F4501" s="41">
        <f t="shared" ca="1" si="70"/>
        <v>17358</v>
      </c>
      <c r="G4501" s="41">
        <f ca="1">RANDBETWEEN(70,130)/100*Tabla1[[#This Row],[Valor Meta 2019]]</f>
        <v>18920.22</v>
      </c>
      <c r="H4501" s="40">
        <f ca="1">RANDBETWEEN(70,120)/100*Tabla1[[#This Row],[Valor Real 2019]]</f>
        <v>18541.815600000002</v>
      </c>
    </row>
    <row r="4502" spans="2:8" x14ac:dyDescent="0.25">
      <c r="B4502" s="33" t="s">
        <v>31</v>
      </c>
      <c r="C4502" s="36" t="str">
        <f ca="1">VLOOKUP(Tabla1[[#This Row],[Cuenta]],TABLAS!$C:$D,2,0)</f>
        <v>PERSONAL</v>
      </c>
      <c r="D4502" s="33" t="s">
        <v>43</v>
      </c>
      <c r="E4502" s="39" t="str">
        <f ca="1">VLOOKUP(RANDBETWEEN(1,65),TABLAS!$B$4:$D$68,2,0)</f>
        <v>Vacaciones</v>
      </c>
      <c r="F4502" s="41">
        <f t="shared" ca="1" si="70"/>
        <v>23580</v>
      </c>
      <c r="G4502" s="41">
        <f ca="1">RANDBETWEEN(70,130)/100*Tabla1[[#This Row],[Valor Meta 2019]]</f>
        <v>30654</v>
      </c>
      <c r="H4502" s="40">
        <f ca="1">RANDBETWEEN(70,120)/100*Tabla1[[#This Row],[Valor Real 2019]]</f>
        <v>32186.7</v>
      </c>
    </row>
    <row r="4503" spans="2:8" x14ac:dyDescent="0.25">
      <c r="B4503" s="33" t="s">
        <v>31</v>
      </c>
      <c r="C4503" s="36" t="str">
        <f ca="1">VLOOKUP(Tabla1[[#This Row],[Cuenta]],TABLAS!$C:$D,2,0)</f>
        <v>SERVICIOS DE TERCEROS</v>
      </c>
      <c r="D4503" s="33" t="s">
        <v>43</v>
      </c>
      <c r="E4503" s="39" t="str">
        <f ca="1">VLOOKUP(RANDBETWEEN(1,65),TABLAS!$B$4:$D$68,2,0)</f>
        <v>Estibas</v>
      </c>
      <c r="F4503" s="41">
        <f t="shared" ca="1" si="70"/>
        <v>22068</v>
      </c>
      <c r="G4503" s="41">
        <f ca="1">RANDBETWEEN(70,130)/100*Tabla1[[#This Row],[Valor Meta 2019]]</f>
        <v>18316.439999999999</v>
      </c>
      <c r="H4503" s="40">
        <f ca="1">RANDBETWEEN(70,120)/100*Tabla1[[#This Row],[Valor Real 2019]]</f>
        <v>18682.768799999998</v>
      </c>
    </row>
    <row r="4504" spans="2:8" x14ac:dyDescent="0.25">
      <c r="B4504" s="33" t="s">
        <v>31</v>
      </c>
      <c r="C4504" s="36" t="str">
        <f ca="1">VLOOKUP(Tabla1[[#This Row],[Cuenta]],TABLAS!$C:$D,2,0)</f>
        <v>DEPRECIACIÓN, MAQ Y EQUIPOS</v>
      </c>
      <c r="D4504" s="33" t="s">
        <v>43</v>
      </c>
      <c r="E4504" s="39" t="str">
        <f ca="1">VLOOKUP(RANDBETWEEN(1,65),TABLAS!$B$4:$D$68,2,0)</f>
        <v>Dperec.Muebles y enseres Costo</v>
      </c>
      <c r="F4504" s="41">
        <f t="shared" ca="1" si="70"/>
        <v>19520</v>
      </c>
      <c r="G4504" s="41">
        <f ca="1">RANDBETWEEN(70,130)/100*Tabla1[[#This Row],[Valor Meta 2019]]</f>
        <v>18348.8</v>
      </c>
      <c r="H4504" s="40">
        <f ca="1">RANDBETWEEN(70,120)/100*Tabla1[[#This Row],[Valor Real 2019]]</f>
        <v>19816.704000000002</v>
      </c>
    </row>
    <row r="4505" spans="2:8" x14ac:dyDescent="0.25">
      <c r="B4505" s="33" t="s">
        <v>31</v>
      </c>
      <c r="C4505" s="36" t="str">
        <f ca="1">VLOOKUP(Tabla1[[#This Row],[Cuenta]],TABLAS!$C:$D,2,0)</f>
        <v>PERSONAL</v>
      </c>
      <c r="D4505" s="33" t="s">
        <v>43</v>
      </c>
      <c r="E4505" s="39" t="str">
        <f ca="1">VLOOKUP(RANDBETWEEN(1,65),TABLAS!$B$4:$D$68,2,0)</f>
        <v>Atenciones y obsequios al personal</v>
      </c>
      <c r="F4505" s="41">
        <f t="shared" ca="1" si="70"/>
        <v>18805</v>
      </c>
      <c r="G4505" s="41">
        <f ca="1">RANDBETWEEN(70,130)/100*Tabla1[[#This Row],[Valor Meta 2019]]</f>
        <v>22001.85</v>
      </c>
      <c r="H4505" s="40">
        <f ca="1">RANDBETWEEN(70,120)/100*Tabla1[[#This Row],[Valor Real 2019]]</f>
        <v>20461.720499999999</v>
      </c>
    </row>
    <row r="4506" spans="2:8" x14ac:dyDescent="0.25">
      <c r="B4506" s="33" t="s">
        <v>31</v>
      </c>
      <c r="C4506" s="36" t="str">
        <f ca="1">VLOOKUP(Tabla1[[#This Row],[Cuenta]],TABLAS!$C:$D,2,0)</f>
        <v>DEPRECIACIÓN, MAQ Y EQUIPOS</v>
      </c>
      <c r="D4506" s="33" t="s">
        <v>43</v>
      </c>
      <c r="E4506" s="39" t="str">
        <f ca="1">VLOOKUP(RANDBETWEEN(1,65),TABLAS!$B$4:$D$68,2,0)</f>
        <v>Perdida medicion activos-MercaderÝa Difer.inventar</v>
      </c>
      <c r="F4506" s="41">
        <f t="shared" ca="1" si="70"/>
        <v>20997</v>
      </c>
      <c r="G4506" s="41">
        <f ca="1">RANDBETWEEN(70,130)/100*Tabla1[[#This Row],[Valor Meta 2019]]</f>
        <v>23516.640000000003</v>
      </c>
      <c r="H4506" s="40">
        <f ca="1">RANDBETWEEN(70,120)/100*Tabla1[[#This Row],[Valor Real 2019]]</f>
        <v>21400.142400000004</v>
      </c>
    </row>
    <row r="4507" spans="2:8" x14ac:dyDescent="0.25">
      <c r="B4507" s="33" t="s">
        <v>31</v>
      </c>
      <c r="C4507" s="36" t="str">
        <f ca="1">VLOOKUP(Tabla1[[#This Row],[Cuenta]],TABLAS!$C:$D,2,0)</f>
        <v>DEPRECIACIÓN, MAQ Y EQUIPOS</v>
      </c>
      <c r="D4507" s="33" t="s">
        <v>43</v>
      </c>
      <c r="E4507" s="39" t="str">
        <f ca="1">VLOOKUP(RANDBETWEEN(1,65),TABLAS!$B$4:$D$68,2,0)</f>
        <v>Perdida medicion activos-MercaderÝa Difer.inventar</v>
      </c>
      <c r="F4507" s="41">
        <f t="shared" ca="1" si="70"/>
        <v>8702</v>
      </c>
      <c r="G4507" s="41">
        <f ca="1">RANDBETWEEN(70,130)/100*Tabla1[[#This Row],[Valor Meta 2019]]</f>
        <v>7918.8200000000006</v>
      </c>
      <c r="H4507" s="40">
        <f ca="1">RANDBETWEEN(70,120)/100*Tabla1[[#This Row],[Valor Real 2019]]</f>
        <v>6810.1852000000008</v>
      </c>
    </row>
    <row r="4508" spans="2:8" x14ac:dyDescent="0.25">
      <c r="B4508" s="33" t="s">
        <v>31</v>
      </c>
      <c r="C4508" s="36" t="str">
        <f ca="1">VLOOKUP(Tabla1[[#This Row],[Cuenta]],TABLAS!$C:$D,2,0)</f>
        <v>DEPRECIACIÓN, MAQ Y EQUIPOS</v>
      </c>
      <c r="D4508" s="33" t="s">
        <v>43</v>
      </c>
      <c r="E4508" s="39" t="str">
        <f ca="1">VLOOKUP(RANDBETWEEN(1,65),TABLAS!$B$4:$D$68,2,0)</f>
        <v>Perdida medicion activos-MercaderÝa Difer.inventar</v>
      </c>
      <c r="F4508" s="41">
        <f t="shared" ca="1" si="70"/>
        <v>15584</v>
      </c>
      <c r="G4508" s="41">
        <f ca="1">RANDBETWEEN(70,130)/100*Tabla1[[#This Row],[Valor Meta 2019]]</f>
        <v>16207.36</v>
      </c>
      <c r="H4508" s="40">
        <f ca="1">RANDBETWEEN(70,120)/100*Tabla1[[#This Row],[Valor Real 2019]]</f>
        <v>14100.403200000001</v>
      </c>
    </row>
    <row r="4509" spans="2:8" x14ac:dyDescent="0.25">
      <c r="B4509" s="33" t="s">
        <v>31</v>
      </c>
      <c r="C4509" s="36" t="str">
        <f ca="1">VLOOKUP(Tabla1[[#This Row],[Cuenta]],TABLAS!$C:$D,2,0)</f>
        <v>SERVICIOS DE TERCEROS</v>
      </c>
      <c r="D4509" s="33" t="s">
        <v>38</v>
      </c>
      <c r="E4509" s="39" t="str">
        <f ca="1">VLOOKUP(RANDBETWEEN(1,65),TABLAS!$B$4:$D$68,2,0)</f>
        <v>Otros Fletes</v>
      </c>
      <c r="F4509" s="41">
        <f t="shared" ca="1" si="70"/>
        <v>20859</v>
      </c>
      <c r="G4509" s="41">
        <f ca="1">RANDBETWEEN(70,130)/100*Tabla1[[#This Row],[Valor Meta 2019]]</f>
        <v>16478.61</v>
      </c>
      <c r="H4509" s="40">
        <f ca="1">RANDBETWEEN(70,120)/100*Tabla1[[#This Row],[Valor Real 2019]]</f>
        <v>16313.823900000001</v>
      </c>
    </row>
    <row r="4510" spans="2:8" x14ac:dyDescent="0.25">
      <c r="B4510" s="33" t="s">
        <v>31</v>
      </c>
      <c r="C4510" s="36" t="str">
        <f ca="1">VLOOKUP(Tabla1[[#This Row],[Cuenta]],TABLAS!$C:$D,2,0)</f>
        <v>SERVICIOS DE TERCEROS</v>
      </c>
      <c r="D4510" s="33" t="s">
        <v>38</v>
      </c>
      <c r="E4510" s="39" t="str">
        <f ca="1">VLOOKUP(RANDBETWEEN(1,65),TABLAS!$B$4:$D$68,2,0)</f>
        <v>Energia Electrica</v>
      </c>
      <c r="F4510" s="41">
        <f t="shared" ca="1" si="70"/>
        <v>25634</v>
      </c>
      <c r="G4510" s="41">
        <f ca="1">RANDBETWEEN(70,130)/100*Tabla1[[#This Row],[Valor Meta 2019]]</f>
        <v>29479.1</v>
      </c>
      <c r="H4510" s="40">
        <f ca="1">RANDBETWEEN(70,120)/100*Tabla1[[#This Row],[Valor Real 2019]]</f>
        <v>30953.055</v>
      </c>
    </row>
    <row r="4511" spans="2:8" x14ac:dyDescent="0.25">
      <c r="B4511" s="33" t="s">
        <v>31</v>
      </c>
      <c r="C4511" s="36" t="str">
        <f ca="1">VLOOKUP(Tabla1[[#This Row],[Cuenta]],TABLAS!$C:$D,2,0)</f>
        <v>PERSONAL</v>
      </c>
      <c r="D4511" s="33" t="s">
        <v>38</v>
      </c>
      <c r="E4511" s="39" t="str">
        <f ca="1">VLOOKUP(RANDBETWEEN(1,65),TABLAS!$B$4:$D$68,2,0)</f>
        <v>Consumos</v>
      </c>
      <c r="F4511" s="41">
        <f t="shared" ca="1" si="70"/>
        <v>23229</v>
      </c>
      <c r="G4511" s="41">
        <f ca="1">RANDBETWEEN(70,130)/100*Tabla1[[#This Row],[Valor Meta 2019]]</f>
        <v>16492.59</v>
      </c>
      <c r="H4511" s="40">
        <f ca="1">RANDBETWEEN(70,120)/100*Tabla1[[#This Row],[Valor Real 2019]]</f>
        <v>17976.9231</v>
      </c>
    </row>
    <row r="4512" spans="2:8" x14ac:dyDescent="0.25">
      <c r="B4512" s="33" t="s">
        <v>31</v>
      </c>
      <c r="C4512" s="36" t="str">
        <f ca="1">VLOOKUP(Tabla1[[#This Row],[Cuenta]],TABLAS!$C:$D,2,0)</f>
        <v>SERVICIOS DE TERCEROS</v>
      </c>
      <c r="D4512" s="33" t="s">
        <v>38</v>
      </c>
      <c r="E4512" s="39" t="str">
        <f ca="1">VLOOKUP(RANDBETWEEN(1,65),TABLAS!$B$4:$D$68,2,0)</f>
        <v>Servicios p·blicos</v>
      </c>
      <c r="F4512" s="41">
        <f t="shared" ca="1" si="70"/>
        <v>15743</v>
      </c>
      <c r="G4512" s="41">
        <f ca="1">RANDBETWEEN(70,130)/100*Tabla1[[#This Row],[Valor Meta 2019]]</f>
        <v>11334.96</v>
      </c>
      <c r="H4512" s="40">
        <f ca="1">RANDBETWEEN(70,120)/100*Tabla1[[#This Row],[Valor Real 2019]]</f>
        <v>10654.862399999998</v>
      </c>
    </row>
    <row r="4513" spans="2:8" x14ac:dyDescent="0.25">
      <c r="B4513" s="33" t="s">
        <v>31</v>
      </c>
      <c r="C4513" s="36" t="str">
        <f ca="1">VLOOKUP(Tabla1[[#This Row],[Cuenta]],TABLAS!$C:$D,2,0)</f>
        <v>SERVICIOS DE TERCEROS</v>
      </c>
      <c r="D4513" s="33" t="s">
        <v>38</v>
      </c>
      <c r="E4513" s="39" t="str">
        <f ca="1">VLOOKUP(RANDBETWEEN(1,65),TABLAS!$B$4:$D$68,2,0)</f>
        <v>Flete Local</v>
      </c>
      <c r="F4513" s="41">
        <f t="shared" ca="1" si="70"/>
        <v>10763</v>
      </c>
      <c r="G4513" s="41">
        <f ca="1">RANDBETWEEN(70,130)/100*Tabla1[[#This Row],[Valor Meta 2019]]</f>
        <v>9686.7000000000007</v>
      </c>
      <c r="H4513" s="40">
        <f ca="1">RANDBETWEEN(70,120)/100*Tabla1[[#This Row],[Valor Real 2019]]</f>
        <v>8524.2960000000003</v>
      </c>
    </row>
    <row r="4514" spans="2:8" x14ac:dyDescent="0.25">
      <c r="B4514" s="33" t="s">
        <v>31</v>
      </c>
      <c r="C4514" s="36" t="str">
        <f ca="1">VLOOKUP(Tabla1[[#This Row],[Cuenta]],TABLAS!$C:$D,2,0)</f>
        <v>SERVICIOS DE TERCEROS</v>
      </c>
      <c r="D4514" s="33" t="s">
        <v>38</v>
      </c>
      <c r="E4514" s="39" t="str">
        <f ca="1">VLOOKUP(RANDBETWEEN(1,65),TABLAS!$B$4:$D$68,2,0)</f>
        <v>Aporte Publicitario</v>
      </c>
      <c r="F4514" s="41">
        <f t="shared" ca="1" si="70"/>
        <v>19191</v>
      </c>
      <c r="G4514" s="41">
        <f ca="1">RANDBETWEEN(70,130)/100*Tabla1[[#This Row],[Valor Meta 2019]]</f>
        <v>15928.529999999999</v>
      </c>
      <c r="H4514" s="40">
        <f ca="1">RANDBETWEEN(70,120)/100*Tabla1[[#This Row],[Valor Real 2019]]</f>
        <v>12583.538699999999</v>
      </c>
    </row>
    <row r="4515" spans="2:8" x14ac:dyDescent="0.25">
      <c r="B4515" s="33" t="s">
        <v>31</v>
      </c>
      <c r="C4515" s="36" t="str">
        <f ca="1">VLOOKUP(Tabla1[[#This Row],[Cuenta]],TABLAS!$C:$D,2,0)</f>
        <v>DEPRECIACIÓN, MAQ Y EQUIPOS</v>
      </c>
      <c r="D4515" s="33" t="s">
        <v>39</v>
      </c>
      <c r="E4515" s="39" t="str">
        <f ca="1">VLOOKUP(RANDBETWEEN(1,65),TABLAS!$B$4:$D$68,2,0)</f>
        <v>Dperec.Muebles y enseres Costo</v>
      </c>
      <c r="F4515" s="41">
        <f t="shared" ca="1" si="70"/>
        <v>26169</v>
      </c>
      <c r="G4515" s="41">
        <f ca="1">RANDBETWEEN(70,130)/100*Tabla1[[#This Row],[Valor Meta 2019]]</f>
        <v>32711.25</v>
      </c>
      <c r="H4515" s="40">
        <f ca="1">RANDBETWEEN(70,120)/100*Tabla1[[#This Row],[Valor Real 2019]]</f>
        <v>27804.5625</v>
      </c>
    </row>
    <row r="4516" spans="2:8" x14ac:dyDescent="0.25">
      <c r="B4516" s="33" t="s">
        <v>31</v>
      </c>
      <c r="C4516" s="36" t="str">
        <f ca="1">VLOOKUP(Tabla1[[#This Row],[Cuenta]],TABLAS!$C:$D,2,0)</f>
        <v>PERSONAL</v>
      </c>
      <c r="D4516" s="33" t="s">
        <v>39</v>
      </c>
      <c r="E4516" s="39" t="str">
        <f ca="1">VLOOKUP(RANDBETWEEN(1,65),TABLAS!$B$4:$D$68,2,0)</f>
        <v>Sueldos</v>
      </c>
      <c r="F4516" s="41">
        <f t="shared" ca="1" si="70"/>
        <v>13438</v>
      </c>
      <c r="G4516" s="41">
        <f ca="1">RANDBETWEEN(70,130)/100*Tabla1[[#This Row],[Valor Meta 2019]]</f>
        <v>10078.5</v>
      </c>
      <c r="H4516" s="40">
        <f ca="1">RANDBETWEEN(70,120)/100*Tabla1[[#This Row],[Valor Real 2019]]</f>
        <v>9070.65</v>
      </c>
    </row>
    <row r="4517" spans="2:8" x14ac:dyDescent="0.25">
      <c r="B4517" s="33" t="s">
        <v>31</v>
      </c>
      <c r="C4517" s="36" t="str">
        <f ca="1">VLOOKUP(Tabla1[[#This Row],[Cuenta]],TABLAS!$C:$D,2,0)</f>
        <v>PERSONAL</v>
      </c>
      <c r="D4517" s="33" t="s">
        <v>39</v>
      </c>
      <c r="E4517" s="39" t="str">
        <f ca="1">VLOOKUP(RANDBETWEEN(1,65),TABLAS!$B$4:$D$68,2,0)</f>
        <v>Participacion de utilidades</v>
      </c>
      <c r="F4517" s="41">
        <f t="shared" ca="1" si="70"/>
        <v>20118</v>
      </c>
      <c r="G4517" s="41">
        <f ca="1">RANDBETWEEN(70,130)/100*Tabla1[[#This Row],[Valor Meta 2019]]</f>
        <v>23739.239999999998</v>
      </c>
      <c r="H4517" s="40">
        <f ca="1">RANDBETWEEN(70,120)/100*Tabla1[[#This Row],[Valor Real 2019]]</f>
        <v>18753.999599999999</v>
      </c>
    </row>
    <row r="4518" spans="2:8" x14ac:dyDescent="0.25">
      <c r="B4518" s="33" t="s">
        <v>31</v>
      </c>
      <c r="C4518" s="36" t="str">
        <f ca="1">VLOOKUP(Tabla1[[#This Row],[Cuenta]],TABLAS!$C:$D,2,0)</f>
        <v>GESTIÓN</v>
      </c>
      <c r="D4518" s="33" t="s">
        <v>39</v>
      </c>
      <c r="E4518" s="39" t="str">
        <f ca="1">VLOOKUP(RANDBETWEEN(1,65),TABLAS!$B$4:$D$68,2,0)</f>
        <v>Seguros-Responsabilidad civil</v>
      </c>
      <c r="F4518" s="41">
        <f t="shared" ca="1" si="70"/>
        <v>19097</v>
      </c>
      <c r="G4518" s="41">
        <f ca="1">RANDBETWEEN(70,130)/100*Tabla1[[#This Row],[Valor Meta 2019]]</f>
        <v>16041.48</v>
      </c>
      <c r="H4518" s="40">
        <f ca="1">RANDBETWEEN(70,120)/100*Tabla1[[#This Row],[Valor Real 2019]]</f>
        <v>13314.428399999999</v>
      </c>
    </row>
    <row r="4519" spans="2:8" x14ac:dyDescent="0.25">
      <c r="B4519" s="33" t="s">
        <v>31</v>
      </c>
      <c r="C4519" s="36" t="str">
        <f ca="1">VLOOKUP(Tabla1[[#This Row],[Cuenta]],TABLAS!$C:$D,2,0)</f>
        <v>SERVICIOS DE TERCEROS</v>
      </c>
      <c r="D4519" s="33" t="s">
        <v>39</v>
      </c>
      <c r="E4519" s="39" t="str">
        <f ca="1">VLOOKUP(RANDBETWEEN(1,65),TABLAS!$B$4:$D$68,2,0)</f>
        <v>Estibas</v>
      </c>
      <c r="F4519" s="41">
        <f t="shared" ca="1" si="70"/>
        <v>26323</v>
      </c>
      <c r="G4519" s="41">
        <f ca="1">RANDBETWEEN(70,130)/100*Tabla1[[#This Row],[Valor Meta 2019]]</f>
        <v>22901.01</v>
      </c>
      <c r="H4519" s="40">
        <f ca="1">RANDBETWEEN(70,120)/100*Tabla1[[#This Row],[Valor Real 2019]]</f>
        <v>18091.797899999998</v>
      </c>
    </row>
    <row r="4520" spans="2:8" x14ac:dyDescent="0.25">
      <c r="B4520" s="33" t="s">
        <v>31</v>
      </c>
      <c r="C4520" s="36" t="str">
        <f ca="1">VLOOKUP(Tabla1[[#This Row],[Cuenta]],TABLAS!$C:$D,2,0)</f>
        <v>GESTIÓN</v>
      </c>
      <c r="D4520" s="33" t="s">
        <v>39</v>
      </c>
      <c r="E4520" s="39" t="str">
        <f ca="1">VLOOKUP(RANDBETWEEN(1,65),TABLAS!$B$4:$D$68,2,0)</f>
        <v>SOAT</v>
      </c>
      <c r="F4520" s="41">
        <f t="shared" ca="1" si="70"/>
        <v>10883</v>
      </c>
      <c r="G4520" s="41">
        <f ca="1">RANDBETWEEN(70,130)/100*Tabla1[[#This Row],[Valor Meta 2019]]</f>
        <v>11100.66</v>
      </c>
      <c r="H4520" s="40">
        <f ca="1">RANDBETWEEN(70,120)/100*Tabla1[[#This Row],[Valor Real 2019]]</f>
        <v>9879.5874000000003</v>
      </c>
    </row>
    <row r="4521" spans="2:8" x14ac:dyDescent="0.25">
      <c r="B4521" s="33" t="s">
        <v>31</v>
      </c>
      <c r="C4521" s="36" t="str">
        <f ca="1">VLOOKUP(Tabla1[[#This Row],[Cuenta]],TABLAS!$C:$D,2,0)</f>
        <v>DEPRECIACIÓN, MAQ Y EQUIPOS</v>
      </c>
      <c r="D4521" s="33" t="s">
        <v>39</v>
      </c>
      <c r="E4521" s="39" t="str">
        <f ca="1">VLOOKUP(RANDBETWEEN(1,65),TABLAS!$B$4:$D$68,2,0)</f>
        <v>Deprc.Muebles y enseres leasing</v>
      </c>
      <c r="F4521" s="41">
        <f t="shared" ca="1" si="70"/>
        <v>17460</v>
      </c>
      <c r="G4521" s="41">
        <f ca="1">RANDBETWEEN(70,130)/100*Tabla1[[#This Row],[Valor Meta 2019]]</f>
        <v>17983.8</v>
      </c>
      <c r="H4521" s="40">
        <f ca="1">RANDBETWEEN(70,120)/100*Tabla1[[#This Row],[Valor Real 2019]]</f>
        <v>17084.609999999997</v>
      </c>
    </row>
    <row r="4522" spans="2:8" x14ac:dyDescent="0.25">
      <c r="B4522" s="33" t="s">
        <v>31</v>
      </c>
      <c r="C4522" s="36" t="str">
        <f ca="1">VLOOKUP(Tabla1[[#This Row],[Cuenta]],TABLAS!$C:$D,2,0)</f>
        <v>DEPRECIACIÓN, MAQ Y EQUIPOS</v>
      </c>
      <c r="D4522" s="33" t="s">
        <v>39</v>
      </c>
      <c r="E4522" s="39" t="str">
        <f ca="1">VLOOKUP(RANDBETWEEN(1,65),TABLAS!$B$4:$D$68,2,0)</f>
        <v>Perdida medicion activos-MercaderÝa Difer.inventar</v>
      </c>
      <c r="F4522" s="41">
        <f t="shared" ca="1" si="70"/>
        <v>20523</v>
      </c>
      <c r="G4522" s="41">
        <f ca="1">RANDBETWEEN(70,130)/100*Tabla1[[#This Row],[Valor Meta 2019]]</f>
        <v>16007.94</v>
      </c>
      <c r="H4522" s="40">
        <f ca="1">RANDBETWEEN(70,120)/100*Tabla1[[#This Row],[Valor Real 2019]]</f>
        <v>16168.019400000001</v>
      </c>
    </row>
    <row r="4523" spans="2:8" x14ac:dyDescent="0.25">
      <c r="B4523" s="33" t="s">
        <v>31</v>
      </c>
      <c r="C4523" s="36" t="str">
        <f ca="1">VLOOKUP(Tabla1[[#This Row],[Cuenta]],TABLAS!$C:$D,2,0)</f>
        <v>PERSONAL</v>
      </c>
      <c r="D4523" s="33" t="s">
        <v>39</v>
      </c>
      <c r="E4523" s="39" t="str">
        <f ca="1">VLOOKUP(RANDBETWEEN(1,65),TABLAS!$B$4:$D$68,2,0)</f>
        <v>Gratif. Ordinarias Empleados</v>
      </c>
      <c r="F4523" s="41">
        <f t="shared" ca="1" si="70"/>
        <v>21736</v>
      </c>
      <c r="G4523" s="41">
        <f ca="1">RANDBETWEEN(70,130)/100*Tabla1[[#This Row],[Valor Meta 2019]]</f>
        <v>24126.960000000003</v>
      </c>
      <c r="H4523" s="40">
        <f ca="1">RANDBETWEEN(70,120)/100*Tabla1[[#This Row],[Valor Real 2019]]</f>
        <v>24126.960000000003</v>
      </c>
    </row>
    <row r="4524" spans="2:8" x14ac:dyDescent="0.25">
      <c r="B4524" s="33" t="s">
        <v>31</v>
      </c>
      <c r="C4524" s="36" t="str">
        <f ca="1">VLOOKUP(Tabla1[[#This Row],[Cuenta]],TABLAS!$C:$D,2,0)</f>
        <v>GESTIÓN</v>
      </c>
      <c r="D4524" s="33" t="s">
        <v>39</v>
      </c>
      <c r="E4524" s="39" t="str">
        <f ca="1">VLOOKUP(RANDBETWEEN(1,65),TABLAS!$B$4:$D$68,2,0)</f>
        <v>comprobantes de pago</v>
      </c>
      <c r="F4524" s="41">
        <f t="shared" ca="1" si="70"/>
        <v>8371</v>
      </c>
      <c r="G4524" s="41">
        <f ca="1">RANDBETWEEN(70,130)/100*Tabla1[[#This Row],[Valor Meta 2019]]</f>
        <v>6696.8</v>
      </c>
      <c r="H4524" s="40">
        <f ca="1">RANDBETWEEN(70,120)/100*Tabla1[[#This Row],[Valor Real 2019]]</f>
        <v>7634.3519999999999</v>
      </c>
    </row>
    <row r="4525" spans="2:8" x14ac:dyDescent="0.25">
      <c r="B4525" s="33" t="s">
        <v>31</v>
      </c>
      <c r="C4525" s="36" t="str">
        <f ca="1">VLOOKUP(Tabla1[[#This Row],[Cuenta]],TABLAS!$C:$D,2,0)</f>
        <v>SERVICIOS DE TERCEROS</v>
      </c>
      <c r="D4525" s="33" t="s">
        <v>39</v>
      </c>
      <c r="E4525" s="39" t="str">
        <f ca="1">VLOOKUP(RANDBETWEEN(1,65),TABLAS!$B$4:$D$68,2,0)</f>
        <v>Flete Local</v>
      </c>
      <c r="F4525" s="41">
        <f t="shared" ca="1" si="70"/>
        <v>16862</v>
      </c>
      <c r="G4525" s="41">
        <f ca="1">RANDBETWEEN(70,130)/100*Tabla1[[#This Row],[Valor Meta 2019]]</f>
        <v>20740.259999999998</v>
      </c>
      <c r="H4525" s="40">
        <f ca="1">RANDBETWEEN(70,120)/100*Tabla1[[#This Row],[Valor Real 2019]]</f>
        <v>19910.649599999997</v>
      </c>
    </row>
    <row r="4526" spans="2:8" x14ac:dyDescent="0.25">
      <c r="B4526" s="33" t="s">
        <v>31</v>
      </c>
      <c r="C4526" s="36" t="str">
        <f ca="1">VLOOKUP(Tabla1[[#This Row],[Cuenta]],TABLAS!$C:$D,2,0)</f>
        <v>DEPRECIACIÓN, MAQ Y EQUIPOS</v>
      </c>
      <c r="D4526" s="33" t="s">
        <v>39</v>
      </c>
      <c r="E4526" s="39" t="str">
        <f ca="1">VLOOKUP(RANDBETWEEN(1,65),TABLAS!$B$4:$D$68,2,0)</f>
        <v>Amortiz.Software Costo</v>
      </c>
      <c r="F4526" s="41">
        <f t="shared" ca="1" si="70"/>
        <v>29457</v>
      </c>
      <c r="G4526" s="41">
        <f ca="1">RANDBETWEEN(70,130)/100*Tabla1[[#This Row],[Valor Meta 2019]]</f>
        <v>31518.99</v>
      </c>
      <c r="H4526" s="40">
        <f ca="1">RANDBETWEEN(70,120)/100*Tabla1[[#This Row],[Valor Real 2019]]</f>
        <v>24269.622300000003</v>
      </c>
    </row>
    <row r="4527" spans="2:8" x14ac:dyDescent="0.25">
      <c r="B4527" s="33" t="s">
        <v>31</v>
      </c>
      <c r="C4527" s="36" t="str">
        <f ca="1">VLOOKUP(Tabla1[[#This Row],[Cuenta]],TABLAS!$C:$D,2,0)</f>
        <v>SERVICIOS DE TERCEROS</v>
      </c>
      <c r="D4527" s="33" t="s">
        <v>39</v>
      </c>
      <c r="E4527" s="39" t="str">
        <f ca="1">VLOOKUP(RANDBETWEEN(1,65),TABLAS!$B$4:$D$68,2,0)</f>
        <v>Servicios p·blicos</v>
      </c>
      <c r="F4527" s="41">
        <f t="shared" ca="1" si="70"/>
        <v>10994</v>
      </c>
      <c r="G4527" s="41">
        <f ca="1">RANDBETWEEN(70,130)/100*Tabla1[[#This Row],[Valor Meta 2019]]</f>
        <v>11983.460000000001</v>
      </c>
      <c r="H4527" s="40">
        <f ca="1">RANDBETWEEN(70,120)/100*Tabla1[[#This Row],[Valor Real 2019]]</f>
        <v>14260.3174</v>
      </c>
    </row>
    <row r="4528" spans="2:8" x14ac:dyDescent="0.25">
      <c r="B4528" s="33" t="s">
        <v>31</v>
      </c>
      <c r="C4528" s="36" t="str">
        <f ca="1">VLOOKUP(Tabla1[[#This Row],[Cuenta]],TABLAS!$C:$D,2,0)</f>
        <v>DEPRECIACIÓN, MAQ Y EQUIPOS</v>
      </c>
      <c r="D4528" s="33" t="s">
        <v>39</v>
      </c>
      <c r="E4528" s="39" t="str">
        <f ca="1">VLOOKUP(RANDBETWEEN(1,65),TABLAS!$B$4:$D$68,2,0)</f>
        <v>Deprc.Muebles y enseres leasing</v>
      </c>
      <c r="F4528" s="41">
        <f t="shared" ca="1" si="70"/>
        <v>25847</v>
      </c>
      <c r="G4528" s="41">
        <f ca="1">RANDBETWEEN(70,130)/100*Tabla1[[#This Row],[Valor Meta 2019]]</f>
        <v>33342.629999999997</v>
      </c>
      <c r="H4528" s="40">
        <f ca="1">RANDBETWEEN(70,120)/100*Tabla1[[#This Row],[Valor Real 2019]]</f>
        <v>37343.745600000002</v>
      </c>
    </row>
    <row r="4529" spans="2:8" x14ac:dyDescent="0.25">
      <c r="B4529" s="33" t="s">
        <v>31</v>
      </c>
      <c r="C4529" s="36" t="str">
        <f ca="1">VLOOKUP(Tabla1[[#This Row],[Cuenta]],TABLAS!$C:$D,2,0)</f>
        <v>PERSONAL</v>
      </c>
      <c r="D4529" s="33" t="s">
        <v>40</v>
      </c>
      <c r="E4529" s="39" t="str">
        <f ca="1">VLOOKUP(RANDBETWEEN(1,65),TABLAS!$B$4:$D$68,2,0)</f>
        <v>Descanso medico</v>
      </c>
      <c r="F4529" s="41">
        <f t="shared" ca="1" si="70"/>
        <v>8293</v>
      </c>
      <c r="G4529" s="41">
        <f ca="1">RANDBETWEEN(70,130)/100*Tabla1[[#This Row],[Valor Meta 2019]]</f>
        <v>6717.3300000000008</v>
      </c>
      <c r="H4529" s="40">
        <f ca="1">RANDBETWEEN(70,120)/100*Tabla1[[#This Row],[Valor Real 2019]]</f>
        <v>5037.9975000000004</v>
      </c>
    </row>
    <row r="4530" spans="2:8" x14ac:dyDescent="0.25">
      <c r="B4530" s="33" t="s">
        <v>31</v>
      </c>
      <c r="C4530" s="36" t="str">
        <f ca="1">VLOOKUP(Tabla1[[#This Row],[Cuenta]],TABLAS!$C:$D,2,0)</f>
        <v>SERVICIOS DE TERCEROS</v>
      </c>
      <c r="D4530" s="33" t="s">
        <v>40</v>
      </c>
      <c r="E4530" s="39" t="str">
        <f ca="1">VLOOKUP(RANDBETWEEN(1,65),TABLAS!$B$4:$D$68,2,0)</f>
        <v>Consultorias</v>
      </c>
      <c r="F4530" s="41">
        <f t="shared" ca="1" si="70"/>
        <v>24403</v>
      </c>
      <c r="G4530" s="41">
        <f ca="1">RANDBETWEEN(70,130)/100*Tabla1[[#This Row],[Valor Meta 2019]]</f>
        <v>22206.73</v>
      </c>
      <c r="H4530" s="40">
        <f ca="1">RANDBETWEEN(70,120)/100*Tabla1[[#This Row],[Valor Real 2019]]</f>
        <v>19986.057000000001</v>
      </c>
    </row>
    <row r="4531" spans="2:8" x14ac:dyDescent="0.25">
      <c r="B4531" s="33" t="s">
        <v>31</v>
      </c>
      <c r="C4531" s="36" t="str">
        <f ca="1">VLOOKUP(Tabla1[[#This Row],[Cuenta]],TABLAS!$C:$D,2,0)</f>
        <v>SERVICIOS DE TERCEROS</v>
      </c>
      <c r="D4531" s="33" t="s">
        <v>40</v>
      </c>
      <c r="E4531" s="39" t="str">
        <f ca="1">VLOOKUP(RANDBETWEEN(1,65),TABLAS!$B$4:$D$68,2,0)</f>
        <v>Consultorias</v>
      </c>
      <c r="F4531" s="41">
        <f t="shared" ca="1" si="70"/>
        <v>10736</v>
      </c>
      <c r="G4531" s="41">
        <f ca="1">RANDBETWEEN(70,130)/100*Tabla1[[#This Row],[Valor Meta 2019]]</f>
        <v>12346.4</v>
      </c>
      <c r="H4531" s="40">
        <f ca="1">RANDBETWEEN(70,120)/100*Tabla1[[#This Row],[Valor Real 2019]]</f>
        <v>8889.4079999999994</v>
      </c>
    </row>
    <row r="4532" spans="2:8" x14ac:dyDescent="0.25">
      <c r="B4532" s="33" t="s">
        <v>31</v>
      </c>
      <c r="C4532" s="36" t="str">
        <f ca="1">VLOOKUP(Tabla1[[#This Row],[Cuenta]],TABLAS!$C:$D,2,0)</f>
        <v>SERVICIOS DE TERCEROS</v>
      </c>
      <c r="D4532" s="33" t="s">
        <v>40</v>
      </c>
      <c r="E4532" s="39" t="str">
        <f ca="1">VLOOKUP(RANDBETWEEN(1,65),TABLAS!$B$4:$D$68,2,0)</f>
        <v>Servicio de montacarga</v>
      </c>
      <c r="F4532" s="41">
        <f t="shared" ca="1" si="70"/>
        <v>10610</v>
      </c>
      <c r="G4532" s="41">
        <f ca="1">RANDBETWEEN(70,130)/100*Tabla1[[#This Row],[Valor Meta 2019]]</f>
        <v>8806.2999999999993</v>
      </c>
      <c r="H4532" s="40">
        <f ca="1">RANDBETWEEN(70,120)/100*Tabla1[[#This Row],[Valor Real 2019]]</f>
        <v>7661.4809999999998</v>
      </c>
    </row>
    <row r="4533" spans="2:8" x14ac:dyDescent="0.25">
      <c r="B4533" s="33" t="s">
        <v>31</v>
      </c>
      <c r="C4533" s="36" t="str">
        <f ca="1">VLOOKUP(Tabla1[[#This Row],[Cuenta]],TABLAS!$C:$D,2,0)</f>
        <v>SERVICIOS DE TERCEROS</v>
      </c>
      <c r="D4533" s="33" t="s">
        <v>40</v>
      </c>
      <c r="E4533" s="39" t="str">
        <f ca="1">VLOOKUP(RANDBETWEEN(1,65),TABLAS!$B$4:$D$68,2,0)</f>
        <v>Vigilancia</v>
      </c>
      <c r="F4533" s="41">
        <f t="shared" ca="1" si="70"/>
        <v>11210</v>
      </c>
      <c r="G4533" s="41">
        <f ca="1">RANDBETWEEN(70,130)/100*Tabla1[[#This Row],[Valor Meta 2019]]</f>
        <v>11097.9</v>
      </c>
      <c r="H4533" s="40">
        <f ca="1">RANDBETWEEN(70,120)/100*Tabla1[[#This Row],[Valor Real 2019]]</f>
        <v>7879.5089999999991</v>
      </c>
    </row>
    <row r="4534" spans="2:8" x14ac:dyDescent="0.25">
      <c r="B4534" s="33" t="s">
        <v>31</v>
      </c>
      <c r="C4534" s="36" t="str">
        <f ca="1">VLOOKUP(Tabla1[[#This Row],[Cuenta]],TABLAS!$C:$D,2,0)</f>
        <v>DEPRECIACIÓN, MAQ Y EQUIPOS</v>
      </c>
      <c r="D4534" s="33" t="s">
        <v>40</v>
      </c>
      <c r="E4534" s="39" t="str">
        <f ca="1">VLOOKUP(RANDBETWEEN(1,65),TABLAS!$B$4:$D$68,2,0)</f>
        <v>Deprec.Equipo de computo leasing</v>
      </c>
      <c r="F4534" s="41">
        <f t="shared" ca="1" si="70"/>
        <v>16875</v>
      </c>
      <c r="G4534" s="41">
        <f ca="1">RANDBETWEEN(70,130)/100*Tabla1[[#This Row],[Valor Meta 2019]]</f>
        <v>21768.75</v>
      </c>
      <c r="H4534" s="40">
        <f ca="1">RANDBETWEEN(70,120)/100*Tabla1[[#This Row],[Valor Real 2019]]</f>
        <v>17632.6875</v>
      </c>
    </row>
    <row r="4535" spans="2:8" x14ac:dyDescent="0.25">
      <c r="B4535" s="33" t="s">
        <v>31</v>
      </c>
      <c r="C4535" s="36" t="str">
        <f ca="1">VLOOKUP(Tabla1[[#This Row],[Cuenta]],TABLAS!$C:$D,2,0)</f>
        <v>DEPRECIACIÓN, MAQ Y EQUIPOS</v>
      </c>
      <c r="D4535" s="33" t="s">
        <v>40</v>
      </c>
      <c r="E4535" s="39" t="str">
        <f ca="1">VLOOKUP(RANDBETWEEN(1,65),TABLAS!$B$4:$D$68,2,0)</f>
        <v>Perd. med-desmedros / merma</v>
      </c>
      <c r="F4535" s="41">
        <f t="shared" ca="1" si="70"/>
        <v>18598</v>
      </c>
      <c r="G4535" s="41">
        <f ca="1">RANDBETWEEN(70,130)/100*Tabla1[[#This Row],[Valor Meta 2019]]</f>
        <v>21945.64</v>
      </c>
      <c r="H4535" s="40">
        <f ca="1">RANDBETWEEN(70,120)/100*Tabla1[[#This Row],[Valor Real 2019]]</f>
        <v>15361.947999999999</v>
      </c>
    </row>
    <row r="4536" spans="2:8" x14ac:dyDescent="0.25">
      <c r="B4536" s="33" t="s">
        <v>31</v>
      </c>
      <c r="C4536" s="36" t="str">
        <f ca="1">VLOOKUP(Tabla1[[#This Row],[Cuenta]],TABLAS!$C:$D,2,0)</f>
        <v>PERSONAL</v>
      </c>
      <c r="D4536" s="33" t="s">
        <v>40</v>
      </c>
      <c r="E4536" s="39" t="str">
        <f ca="1">VLOOKUP(RANDBETWEEN(1,65),TABLAS!$B$4:$D$68,2,0)</f>
        <v>Tickets de alimentos</v>
      </c>
      <c r="F4536" s="41">
        <f t="shared" ca="1" si="70"/>
        <v>20442</v>
      </c>
      <c r="G4536" s="41">
        <f ca="1">RANDBETWEEN(70,130)/100*Tabla1[[#This Row],[Valor Meta 2019]]</f>
        <v>20442</v>
      </c>
      <c r="H4536" s="40">
        <f ca="1">RANDBETWEEN(70,120)/100*Tabla1[[#This Row],[Valor Real 2019]]</f>
        <v>24325.98</v>
      </c>
    </row>
    <row r="4537" spans="2:8" x14ac:dyDescent="0.25">
      <c r="B4537" s="33" t="s">
        <v>31</v>
      </c>
      <c r="C4537" s="36" t="str">
        <f ca="1">VLOOKUP(Tabla1[[#This Row],[Cuenta]],TABLAS!$C:$D,2,0)</f>
        <v>SERVICIOS DE TERCEROS</v>
      </c>
      <c r="D4537" s="33" t="s">
        <v>41</v>
      </c>
      <c r="E4537" s="39" t="str">
        <f ca="1">VLOOKUP(RANDBETWEEN(1,65),TABLAS!$B$4:$D$68,2,0)</f>
        <v>Gtos.reclamos de clientes</v>
      </c>
      <c r="F4537" s="41">
        <f t="shared" ca="1" si="70"/>
        <v>26909</v>
      </c>
      <c r="G4537" s="41">
        <f ca="1">RANDBETWEEN(70,130)/100*Tabla1[[#This Row],[Valor Meta 2019]]</f>
        <v>25294.46</v>
      </c>
      <c r="H4537" s="40">
        <f ca="1">RANDBETWEEN(70,120)/100*Tabla1[[#This Row],[Valor Real 2019]]</f>
        <v>30353.351999999999</v>
      </c>
    </row>
    <row r="4538" spans="2:8" x14ac:dyDescent="0.25">
      <c r="B4538" s="33" t="s">
        <v>31</v>
      </c>
      <c r="C4538" s="36" t="str">
        <f ca="1">VLOOKUP(Tabla1[[#This Row],[Cuenta]],TABLAS!$C:$D,2,0)</f>
        <v>SERVICIOS DE TERCEROS</v>
      </c>
      <c r="D4538" s="33" t="s">
        <v>41</v>
      </c>
      <c r="E4538" s="39" t="str">
        <f ca="1">VLOOKUP(RANDBETWEEN(1,65),TABLAS!$B$4:$D$68,2,0)</f>
        <v>Gtos.reclamos de clientes</v>
      </c>
      <c r="F4538" s="41">
        <f t="shared" ca="1" si="70"/>
        <v>17554</v>
      </c>
      <c r="G4538" s="41">
        <f ca="1">RANDBETWEEN(70,130)/100*Tabla1[[#This Row],[Valor Meta 2019]]</f>
        <v>22820.2</v>
      </c>
      <c r="H4538" s="40">
        <f ca="1">RANDBETWEEN(70,120)/100*Tabla1[[#This Row],[Valor Real 2019]]</f>
        <v>23733.008000000002</v>
      </c>
    </row>
    <row r="4539" spans="2:8" x14ac:dyDescent="0.25">
      <c r="B4539" s="33" t="s">
        <v>31</v>
      </c>
      <c r="C4539" s="36" t="str">
        <f ca="1">VLOOKUP(Tabla1[[#This Row],[Cuenta]],TABLAS!$C:$D,2,0)</f>
        <v>SERVICIOS DE TERCEROS</v>
      </c>
      <c r="D4539" s="33" t="s">
        <v>41</v>
      </c>
      <c r="E4539" s="39" t="str">
        <f ca="1">VLOOKUP(RANDBETWEEN(1,65),TABLAS!$B$4:$D$68,2,0)</f>
        <v>Alquileres</v>
      </c>
      <c r="F4539" s="41">
        <f t="shared" ca="1" si="70"/>
        <v>19368</v>
      </c>
      <c r="G4539" s="41">
        <f ca="1">RANDBETWEEN(70,130)/100*Tabla1[[#This Row],[Valor Meta 2019]]</f>
        <v>18012.240000000002</v>
      </c>
      <c r="H4539" s="40">
        <f ca="1">RANDBETWEEN(70,120)/100*Tabla1[[#This Row],[Valor Real 2019]]</f>
        <v>19813.464000000004</v>
      </c>
    </row>
    <row r="4540" spans="2:8" x14ac:dyDescent="0.25">
      <c r="B4540" s="33" t="s">
        <v>31</v>
      </c>
      <c r="C4540" s="36" t="str">
        <f ca="1">VLOOKUP(Tabla1[[#This Row],[Cuenta]],TABLAS!$C:$D,2,0)</f>
        <v>SERVICIOS DE TERCEROS</v>
      </c>
      <c r="D4540" s="33" t="s">
        <v>41</v>
      </c>
      <c r="E4540" s="39" t="str">
        <f ca="1">VLOOKUP(RANDBETWEEN(1,65),TABLAS!$B$4:$D$68,2,0)</f>
        <v>Energia Electrica</v>
      </c>
      <c r="F4540" s="41">
        <f t="shared" ca="1" si="70"/>
        <v>28273</v>
      </c>
      <c r="G4540" s="41">
        <f ca="1">RANDBETWEEN(70,130)/100*Tabla1[[#This Row],[Valor Meta 2019]]</f>
        <v>22618.400000000001</v>
      </c>
      <c r="H4540" s="40">
        <f ca="1">RANDBETWEEN(70,120)/100*Tabla1[[#This Row],[Valor Real 2019]]</f>
        <v>26463.527999999998</v>
      </c>
    </row>
    <row r="4541" spans="2:8" x14ac:dyDescent="0.25">
      <c r="B4541" s="33" t="s">
        <v>31</v>
      </c>
      <c r="C4541" s="36" t="str">
        <f ca="1">VLOOKUP(Tabla1[[#This Row],[Cuenta]],TABLAS!$C:$D,2,0)</f>
        <v>PERSONAL</v>
      </c>
      <c r="D4541" s="33" t="s">
        <v>41</v>
      </c>
      <c r="E4541" s="39" t="str">
        <f ca="1">VLOOKUP(RANDBETWEEN(1,65),TABLAS!$B$4:$D$68,2,0)</f>
        <v>Participacion de utilidades</v>
      </c>
      <c r="F4541" s="41">
        <f t="shared" ca="1" si="70"/>
        <v>25203</v>
      </c>
      <c r="G4541" s="41">
        <f ca="1">RANDBETWEEN(70,130)/100*Tabla1[[#This Row],[Valor Meta 2019]]</f>
        <v>25203</v>
      </c>
      <c r="H4541" s="40">
        <f ca="1">RANDBETWEEN(70,120)/100*Tabla1[[#This Row],[Valor Real 2019]]</f>
        <v>25455.03</v>
      </c>
    </row>
    <row r="4542" spans="2:8" x14ac:dyDescent="0.25">
      <c r="B4542" s="33" t="s">
        <v>31</v>
      </c>
      <c r="C4542" s="36" t="str">
        <f ca="1">VLOOKUP(Tabla1[[#This Row],[Cuenta]],TABLAS!$C:$D,2,0)</f>
        <v>GESTIÓN</v>
      </c>
      <c r="D4542" s="33" t="s">
        <v>41</v>
      </c>
      <c r="E4542" s="39" t="str">
        <f ca="1">VLOOKUP(RANDBETWEEN(1,65),TABLAS!$B$4:$D$68,2,0)</f>
        <v>Seguros-Responsabilidad civil</v>
      </c>
      <c r="F4542" s="41">
        <f t="shared" ca="1" si="70"/>
        <v>25742</v>
      </c>
      <c r="G4542" s="41">
        <f ca="1">RANDBETWEEN(70,130)/100*Tabla1[[#This Row],[Valor Meta 2019]]</f>
        <v>21108.44</v>
      </c>
      <c r="H4542" s="40">
        <f ca="1">RANDBETWEEN(70,120)/100*Tabla1[[#This Row],[Valor Real 2019]]</f>
        <v>18364.342799999999</v>
      </c>
    </row>
    <row r="4543" spans="2:8" x14ac:dyDescent="0.25">
      <c r="B4543" s="33" t="s">
        <v>31</v>
      </c>
      <c r="C4543" s="36" t="str">
        <f ca="1">VLOOKUP(Tabla1[[#This Row],[Cuenta]],TABLAS!$C:$D,2,0)</f>
        <v>SERVICIOS DE TERCEROS</v>
      </c>
      <c r="D4543" s="33" t="s">
        <v>42</v>
      </c>
      <c r="E4543" s="39" t="str">
        <f ca="1">VLOOKUP(RANDBETWEEN(1,65),TABLAS!$B$4:$D$68,2,0)</f>
        <v>Consultorias</v>
      </c>
      <c r="F4543" s="41">
        <f t="shared" ca="1" si="70"/>
        <v>23551</v>
      </c>
      <c r="G4543" s="41">
        <f ca="1">RANDBETWEEN(70,130)/100*Tabla1[[#This Row],[Valor Meta 2019]]</f>
        <v>24728.55</v>
      </c>
      <c r="H4543" s="40">
        <f ca="1">RANDBETWEEN(70,120)/100*Tabla1[[#This Row],[Valor Real 2019]]</f>
        <v>23492.122499999998</v>
      </c>
    </row>
    <row r="4544" spans="2:8" x14ac:dyDescent="0.25">
      <c r="B4544" s="33" t="s">
        <v>31</v>
      </c>
      <c r="C4544" s="36" t="str">
        <f ca="1">VLOOKUP(Tabla1[[#This Row],[Cuenta]],TABLAS!$C:$D,2,0)</f>
        <v>SERVICIOS DE TERCEROS</v>
      </c>
      <c r="D4544" s="33" t="s">
        <v>42</v>
      </c>
      <c r="E4544" s="39" t="str">
        <f ca="1">VLOOKUP(RANDBETWEEN(1,65),TABLAS!$B$4:$D$68,2,0)</f>
        <v>Aporte Publicitario</v>
      </c>
      <c r="F4544" s="41">
        <f t="shared" ca="1" si="70"/>
        <v>21154</v>
      </c>
      <c r="G4544" s="41">
        <f ca="1">RANDBETWEEN(70,130)/100*Tabla1[[#This Row],[Valor Meta 2019]]</f>
        <v>21365.54</v>
      </c>
      <c r="H4544" s="40">
        <f ca="1">RANDBETWEEN(70,120)/100*Tabla1[[#This Row],[Valor Real 2019]]</f>
        <v>25424.992600000001</v>
      </c>
    </row>
    <row r="4545" spans="2:8" x14ac:dyDescent="0.25">
      <c r="B4545" s="33" t="s">
        <v>31</v>
      </c>
      <c r="C4545" s="36" t="str">
        <f ca="1">VLOOKUP(Tabla1[[#This Row],[Cuenta]],TABLAS!$C:$D,2,0)</f>
        <v>GESTIÓN</v>
      </c>
      <c r="D4545" s="33" t="s">
        <v>42</v>
      </c>
      <c r="E4545" s="39" t="str">
        <f ca="1">VLOOKUP(RANDBETWEEN(1,65),TABLAS!$B$4:$D$68,2,0)</f>
        <v>comprobantes de pago</v>
      </c>
      <c r="F4545" s="41">
        <f t="shared" ca="1" si="70"/>
        <v>29433</v>
      </c>
      <c r="G4545" s="41">
        <f ca="1">RANDBETWEEN(70,130)/100*Tabla1[[#This Row],[Valor Meta 2019]]</f>
        <v>33553.619999999995</v>
      </c>
      <c r="H4545" s="40">
        <f ca="1">RANDBETWEEN(70,120)/100*Tabla1[[#This Row],[Valor Real 2019]]</f>
        <v>31875.938999999995</v>
      </c>
    </row>
    <row r="4546" spans="2:8" x14ac:dyDescent="0.25">
      <c r="B4546" s="33" t="s">
        <v>31</v>
      </c>
      <c r="C4546" s="36" t="str">
        <f ca="1">VLOOKUP(Tabla1[[#This Row],[Cuenta]],TABLAS!$C:$D,2,0)</f>
        <v>SERVICIOS DE TERCEROS</v>
      </c>
      <c r="D4546" s="33" t="s">
        <v>42</v>
      </c>
      <c r="E4546" s="39" t="str">
        <f ca="1">VLOOKUP(RANDBETWEEN(1,65),TABLAS!$B$4:$D$68,2,0)</f>
        <v>Reparaciones Vehiculos</v>
      </c>
      <c r="F4546" s="41">
        <f t="shared" ca="1" si="70"/>
        <v>14385</v>
      </c>
      <c r="G4546" s="41">
        <f ca="1">RANDBETWEEN(70,130)/100*Tabla1[[#This Row],[Valor Meta 2019]]</f>
        <v>15104.25</v>
      </c>
      <c r="H4546" s="40">
        <f ca="1">RANDBETWEEN(70,120)/100*Tabla1[[#This Row],[Valor Real 2019]]</f>
        <v>15859.462500000001</v>
      </c>
    </row>
    <row r="4547" spans="2:8" x14ac:dyDescent="0.25">
      <c r="B4547" s="33" t="s">
        <v>31</v>
      </c>
      <c r="C4547" s="36" t="str">
        <f ca="1">VLOOKUP(Tabla1[[#This Row],[Cuenta]],TABLAS!$C:$D,2,0)</f>
        <v>PERSONAL</v>
      </c>
      <c r="D4547" s="33" t="s">
        <v>42</v>
      </c>
      <c r="E4547" s="39" t="str">
        <f ca="1">VLOOKUP(RANDBETWEEN(1,65),TABLAS!$B$4:$D$68,2,0)</f>
        <v>Descanso medico</v>
      </c>
      <c r="F4547" s="41">
        <f t="shared" ca="1" si="70"/>
        <v>25184</v>
      </c>
      <c r="G4547" s="41">
        <f ca="1">RANDBETWEEN(70,130)/100*Tabla1[[#This Row],[Valor Meta 2019]]</f>
        <v>30220.799999999999</v>
      </c>
      <c r="H4547" s="40">
        <f ca="1">RANDBETWEEN(70,120)/100*Tabla1[[#This Row],[Valor Real 2019]]</f>
        <v>25385.471999999998</v>
      </c>
    </row>
    <row r="4548" spans="2:8" x14ac:dyDescent="0.25">
      <c r="B4548" s="33" t="s">
        <v>31</v>
      </c>
      <c r="C4548" s="36" t="str">
        <f ca="1">VLOOKUP(Tabla1[[#This Row],[Cuenta]],TABLAS!$C:$D,2,0)</f>
        <v>PERSONAL</v>
      </c>
      <c r="D4548" s="33" t="s">
        <v>42</v>
      </c>
      <c r="E4548" s="39" t="str">
        <f ca="1">VLOOKUP(RANDBETWEEN(1,65),TABLAS!$B$4:$D$68,2,0)</f>
        <v>Participacion de utilidades</v>
      </c>
      <c r="F4548" s="41">
        <f t="shared" ca="1" si="70"/>
        <v>9733</v>
      </c>
      <c r="G4548" s="41">
        <f ca="1">RANDBETWEEN(70,130)/100*Tabla1[[#This Row],[Valor Meta 2019]]</f>
        <v>11582.269999999999</v>
      </c>
      <c r="H4548" s="40">
        <f ca="1">RANDBETWEEN(70,120)/100*Tabla1[[#This Row],[Valor Real 2019]]</f>
        <v>12508.8516</v>
      </c>
    </row>
    <row r="4549" spans="2:8" x14ac:dyDescent="0.25">
      <c r="B4549" s="33" t="s">
        <v>31</v>
      </c>
      <c r="C4549" s="36" t="str">
        <f ca="1">VLOOKUP(Tabla1[[#This Row],[Cuenta]],TABLAS!$C:$D,2,0)</f>
        <v>DEPRECIACIÓN, MAQ Y EQUIPOS</v>
      </c>
      <c r="D4549" s="33" t="s">
        <v>42</v>
      </c>
      <c r="E4549" s="39" t="str">
        <f ca="1">VLOOKUP(RANDBETWEEN(1,65),TABLAS!$B$4:$D$68,2,0)</f>
        <v>Deprec.Equipos diversos Costo</v>
      </c>
      <c r="F4549" s="41">
        <f t="shared" ca="1" si="70"/>
        <v>24795</v>
      </c>
      <c r="G4549" s="41">
        <f ca="1">RANDBETWEEN(70,130)/100*Tabla1[[#This Row],[Valor Meta 2019]]</f>
        <v>24051.149999999998</v>
      </c>
      <c r="H4549" s="40">
        <f ca="1">RANDBETWEEN(70,120)/100*Tabla1[[#This Row],[Valor Real 2019]]</f>
        <v>25734.730499999998</v>
      </c>
    </row>
    <row r="4550" spans="2:8" x14ac:dyDescent="0.25">
      <c r="B4550" s="33" t="s">
        <v>31</v>
      </c>
      <c r="C4550" s="36" t="str">
        <f ca="1">VLOOKUP(Tabla1[[#This Row],[Cuenta]],TABLAS!$C:$D,2,0)</f>
        <v>PERSONAL</v>
      </c>
      <c r="D4550" s="33" t="s">
        <v>42</v>
      </c>
      <c r="E4550" s="39" t="str">
        <f ca="1">VLOOKUP(RANDBETWEEN(1,65),TABLAS!$B$4:$D$68,2,0)</f>
        <v>Consumos</v>
      </c>
      <c r="F4550" s="41">
        <f t="shared" ref="F4550:F4613" ca="1" si="71">RANDBETWEEN(8000,30000)</f>
        <v>27597</v>
      </c>
      <c r="G4550" s="41">
        <f ca="1">RANDBETWEEN(70,130)/100*Tabla1[[#This Row],[Valor Meta 2019]]</f>
        <v>30632.670000000002</v>
      </c>
      <c r="H4550" s="40">
        <f ca="1">RANDBETWEEN(70,120)/100*Tabla1[[#This Row],[Valor Real 2019]]</f>
        <v>30938.996700000003</v>
      </c>
    </row>
    <row r="4551" spans="2:8" x14ac:dyDescent="0.25">
      <c r="B4551" s="33" t="s">
        <v>31</v>
      </c>
      <c r="C4551" s="36" t="str">
        <f ca="1">VLOOKUP(Tabla1[[#This Row],[Cuenta]],TABLAS!$C:$D,2,0)</f>
        <v>SERVICIOS DE TERCEROS</v>
      </c>
      <c r="D4551" s="33" t="s">
        <v>42</v>
      </c>
      <c r="E4551" s="39" t="str">
        <f ca="1">VLOOKUP(RANDBETWEEN(1,65),TABLAS!$B$4:$D$68,2,0)</f>
        <v>Gtos.reclamos de clientes</v>
      </c>
      <c r="F4551" s="41">
        <f t="shared" ca="1" si="71"/>
        <v>27481</v>
      </c>
      <c r="G4551" s="41">
        <f ca="1">RANDBETWEEN(70,130)/100*Tabla1[[#This Row],[Valor Meta 2019]]</f>
        <v>25557.33</v>
      </c>
      <c r="H4551" s="40">
        <f ca="1">RANDBETWEEN(70,120)/100*Tabla1[[#This Row],[Valor Real 2019]]</f>
        <v>21212.583900000001</v>
      </c>
    </row>
    <row r="4552" spans="2:8" x14ac:dyDescent="0.25">
      <c r="B4552" s="33" t="s">
        <v>31</v>
      </c>
      <c r="C4552" s="36" t="str">
        <f ca="1">VLOOKUP(Tabla1[[#This Row],[Cuenta]],TABLAS!$C:$D,2,0)</f>
        <v>DEPRECIACIÓN, MAQ Y EQUIPOS</v>
      </c>
      <c r="D4552" s="33" t="s">
        <v>42</v>
      </c>
      <c r="E4552" s="39" t="str">
        <f ca="1">VLOOKUP(RANDBETWEEN(1,65),TABLAS!$B$4:$D$68,2,0)</f>
        <v>Deprec.Edificaciones Costo</v>
      </c>
      <c r="F4552" s="41">
        <f t="shared" ca="1" si="71"/>
        <v>13558</v>
      </c>
      <c r="G4552" s="41">
        <f ca="1">RANDBETWEEN(70,130)/100*Tabla1[[#This Row],[Valor Meta 2019]]</f>
        <v>11524.3</v>
      </c>
      <c r="H4552" s="40">
        <f ca="1">RANDBETWEEN(70,120)/100*Tabla1[[#This Row],[Valor Real 2019]]</f>
        <v>10487.112999999999</v>
      </c>
    </row>
    <row r="4553" spans="2:8" x14ac:dyDescent="0.25">
      <c r="B4553" s="33" t="s">
        <v>31</v>
      </c>
      <c r="C4553" s="36" t="str">
        <f ca="1">VLOOKUP(Tabla1[[#This Row],[Cuenta]],TABLAS!$C:$D,2,0)</f>
        <v>GESTIÓN</v>
      </c>
      <c r="D4553" s="33" t="s">
        <v>42</v>
      </c>
      <c r="E4553" s="39" t="str">
        <f ca="1">VLOOKUP(RANDBETWEEN(1,65),TABLAS!$B$4:$D$68,2,0)</f>
        <v>Seguros-vehiculos</v>
      </c>
      <c r="F4553" s="41">
        <f t="shared" ca="1" si="71"/>
        <v>28267</v>
      </c>
      <c r="G4553" s="41">
        <f ca="1">RANDBETWEEN(70,130)/100*Tabla1[[#This Row],[Valor Meta 2019]]</f>
        <v>25722.97</v>
      </c>
      <c r="H4553" s="40">
        <f ca="1">RANDBETWEEN(70,120)/100*Tabla1[[#This Row],[Valor Real 2019]]</f>
        <v>28038.037300000004</v>
      </c>
    </row>
    <row r="4554" spans="2:8" x14ac:dyDescent="0.25">
      <c r="B4554" s="33" t="s">
        <v>31</v>
      </c>
      <c r="C4554" s="36" t="str">
        <f ca="1">VLOOKUP(Tabla1[[#This Row],[Cuenta]],TABLAS!$C:$D,2,0)</f>
        <v>DEPRECIACIÓN, MAQ Y EQUIPOS</v>
      </c>
      <c r="D4554" s="33" t="s">
        <v>42</v>
      </c>
      <c r="E4554" s="39" t="str">
        <f ca="1">VLOOKUP(RANDBETWEEN(1,65),TABLAS!$B$4:$D$68,2,0)</f>
        <v>Deprec.Maquinarias leasing</v>
      </c>
      <c r="F4554" s="41">
        <f t="shared" ca="1" si="71"/>
        <v>11404</v>
      </c>
      <c r="G4554" s="41">
        <f ca="1">RANDBETWEEN(70,130)/100*Tabla1[[#This Row],[Valor Meta 2019]]</f>
        <v>14597.12</v>
      </c>
      <c r="H4554" s="40">
        <f ca="1">RANDBETWEEN(70,120)/100*Tabla1[[#This Row],[Valor Real 2019]]</f>
        <v>14451.148800000001</v>
      </c>
    </row>
    <row r="4555" spans="2:8" x14ac:dyDescent="0.25">
      <c r="B4555" s="33" t="s">
        <v>31</v>
      </c>
      <c r="C4555" s="36" t="str">
        <f ca="1">VLOOKUP(Tabla1[[#This Row],[Cuenta]],TABLAS!$C:$D,2,0)</f>
        <v>DEPRECIACIÓN, MAQ Y EQUIPOS</v>
      </c>
      <c r="D4555" s="33" t="s">
        <v>42</v>
      </c>
      <c r="E4555" s="39" t="str">
        <f ca="1">VLOOKUP(RANDBETWEEN(1,65),TABLAS!$B$4:$D$68,2,0)</f>
        <v>Deprec.Equipos diversos Costo</v>
      </c>
      <c r="F4555" s="41">
        <f t="shared" ca="1" si="71"/>
        <v>18342</v>
      </c>
      <c r="G4555" s="41">
        <f ca="1">RANDBETWEEN(70,130)/100*Tabla1[[#This Row],[Valor Meta 2019]]</f>
        <v>17241.48</v>
      </c>
      <c r="H4555" s="40">
        <f ca="1">RANDBETWEEN(70,120)/100*Tabla1[[#This Row],[Valor Real 2019]]</f>
        <v>13103.524799999999</v>
      </c>
    </row>
    <row r="4556" spans="2:8" x14ac:dyDescent="0.25">
      <c r="B4556" s="33" t="s">
        <v>31</v>
      </c>
      <c r="C4556" s="36" t="str">
        <f ca="1">VLOOKUP(Tabla1[[#This Row],[Cuenta]],TABLAS!$C:$D,2,0)</f>
        <v>DEPRECIACIÓN, MAQ Y EQUIPOS</v>
      </c>
      <c r="D4556" s="33" t="s">
        <v>42</v>
      </c>
      <c r="E4556" s="39" t="str">
        <f ca="1">VLOOKUP(RANDBETWEEN(1,65),TABLAS!$B$4:$D$68,2,0)</f>
        <v>Deprec.Equipo de transporte leasing</v>
      </c>
      <c r="F4556" s="41">
        <f t="shared" ca="1" si="71"/>
        <v>9577</v>
      </c>
      <c r="G4556" s="41">
        <f ca="1">RANDBETWEEN(70,130)/100*Tabla1[[#This Row],[Valor Meta 2019]]</f>
        <v>8523.5300000000007</v>
      </c>
      <c r="H4556" s="40">
        <f ca="1">RANDBETWEEN(70,120)/100*Tabla1[[#This Row],[Valor Real 2019]]</f>
        <v>9461.1183000000019</v>
      </c>
    </row>
    <row r="4557" spans="2:8" x14ac:dyDescent="0.25">
      <c r="B4557" s="33" t="s">
        <v>31</v>
      </c>
      <c r="C4557" s="36" t="str">
        <f ca="1">VLOOKUP(Tabla1[[#This Row],[Cuenta]],TABLAS!$C:$D,2,0)</f>
        <v>DEPRECIACIÓN, MAQ Y EQUIPOS</v>
      </c>
      <c r="D4557" s="33" t="s">
        <v>42</v>
      </c>
      <c r="E4557" s="39" t="str">
        <f ca="1">VLOOKUP(RANDBETWEEN(1,65),TABLAS!$B$4:$D$68,2,0)</f>
        <v>Deprec.Equipo de transporte Costo</v>
      </c>
      <c r="F4557" s="41">
        <f t="shared" ca="1" si="71"/>
        <v>28217</v>
      </c>
      <c r="G4557" s="41">
        <f ca="1">RANDBETWEEN(70,130)/100*Tabla1[[#This Row],[Valor Meta 2019]]</f>
        <v>25113.13</v>
      </c>
      <c r="H4557" s="40">
        <f ca="1">RANDBETWEEN(70,120)/100*Tabla1[[#This Row],[Valor Real 2019]]</f>
        <v>28126.705600000005</v>
      </c>
    </row>
    <row r="4558" spans="2:8" x14ac:dyDescent="0.25">
      <c r="B4558" s="33" t="s">
        <v>31</v>
      </c>
      <c r="C4558" s="36" t="str">
        <f ca="1">VLOOKUP(Tabla1[[#This Row],[Cuenta]],TABLAS!$C:$D,2,0)</f>
        <v>SERVICIOS DE TERCEROS</v>
      </c>
      <c r="D4558" s="33" t="s">
        <v>43</v>
      </c>
      <c r="E4558" s="39" t="str">
        <f ca="1">VLOOKUP(RANDBETWEEN(1,65),TABLAS!$B$4:$D$68,2,0)</f>
        <v>Servicio de montacarga</v>
      </c>
      <c r="F4558" s="41">
        <f t="shared" ca="1" si="71"/>
        <v>22815</v>
      </c>
      <c r="G4558" s="41">
        <f ca="1">RANDBETWEEN(70,130)/100*Tabla1[[#This Row],[Valor Meta 2019]]</f>
        <v>22815</v>
      </c>
      <c r="H4558" s="40">
        <f ca="1">RANDBETWEEN(70,120)/100*Tabla1[[#This Row],[Valor Real 2019]]</f>
        <v>23271.3</v>
      </c>
    </row>
    <row r="4559" spans="2:8" x14ac:dyDescent="0.25">
      <c r="B4559" s="33" t="s">
        <v>31</v>
      </c>
      <c r="C4559" s="36" t="str">
        <f ca="1">VLOOKUP(Tabla1[[#This Row],[Cuenta]],TABLAS!$C:$D,2,0)</f>
        <v>GESTIÓN</v>
      </c>
      <c r="D4559" s="33" t="s">
        <v>43</v>
      </c>
      <c r="E4559" s="39" t="str">
        <f ca="1">VLOOKUP(RANDBETWEEN(1,65),TABLAS!$B$4:$D$68,2,0)</f>
        <v>Combustible</v>
      </c>
      <c r="F4559" s="41">
        <f t="shared" ca="1" si="71"/>
        <v>12440</v>
      </c>
      <c r="G4559" s="41">
        <f ca="1">RANDBETWEEN(70,130)/100*Tabla1[[#This Row],[Valor Meta 2019]]</f>
        <v>11320.4</v>
      </c>
      <c r="H4559" s="40">
        <f ca="1">RANDBETWEEN(70,120)/100*Tabla1[[#This Row],[Valor Real 2019]]</f>
        <v>11999.624</v>
      </c>
    </row>
    <row r="4560" spans="2:8" x14ac:dyDescent="0.25">
      <c r="B4560" s="33" t="s">
        <v>31</v>
      </c>
      <c r="C4560" s="36" t="str">
        <f ca="1">VLOOKUP(Tabla1[[#This Row],[Cuenta]],TABLAS!$C:$D,2,0)</f>
        <v>SERVICIOS DE TERCEROS</v>
      </c>
      <c r="D4560" s="33" t="s">
        <v>43</v>
      </c>
      <c r="E4560" s="39" t="str">
        <f ca="1">VLOOKUP(RANDBETWEEN(1,65),TABLAS!$B$4:$D$68,2,0)</f>
        <v>Gtos.reclamos de clientes</v>
      </c>
      <c r="F4560" s="41">
        <f t="shared" ca="1" si="71"/>
        <v>12987</v>
      </c>
      <c r="G4560" s="41">
        <f ca="1">RANDBETWEEN(70,130)/100*Tabla1[[#This Row],[Valor Meta 2019]]</f>
        <v>14415.570000000002</v>
      </c>
      <c r="H4560" s="40">
        <f ca="1">RANDBETWEEN(70,120)/100*Tabla1[[#This Row],[Valor Real 2019]]</f>
        <v>14127.258600000001</v>
      </c>
    </row>
    <row r="4561" spans="2:8" x14ac:dyDescent="0.25">
      <c r="B4561" s="33" t="s">
        <v>31</v>
      </c>
      <c r="C4561" s="36" t="str">
        <f ca="1">VLOOKUP(Tabla1[[#This Row],[Cuenta]],TABLAS!$C:$D,2,0)</f>
        <v>PERSONAL</v>
      </c>
      <c r="D4561" s="33" t="s">
        <v>43</v>
      </c>
      <c r="E4561" s="39" t="str">
        <f ca="1">VLOOKUP(RANDBETWEEN(1,65),TABLAS!$B$4:$D$68,2,0)</f>
        <v>Tickets de alimentos</v>
      </c>
      <c r="F4561" s="41">
        <f t="shared" ca="1" si="71"/>
        <v>8429</v>
      </c>
      <c r="G4561" s="41">
        <f ca="1">RANDBETWEEN(70,130)/100*Tabla1[[#This Row],[Valor Meta 2019]]</f>
        <v>8597.58</v>
      </c>
      <c r="H4561" s="40">
        <f ca="1">RANDBETWEEN(70,120)/100*Tabla1[[#This Row],[Valor Real 2019]]</f>
        <v>6362.2092000000002</v>
      </c>
    </row>
    <row r="4562" spans="2:8" x14ac:dyDescent="0.25">
      <c r="B4562" s="33" t="s">
        <v>31</v>
      </c>
      <c r="C4562" s="36" t="str">
        <f ca="1">VLOOKUP(Tabla1[[#This Row],[Cuenta]],TABLAS!$C:$D,2,0)</f>
        <v>SERVICIOS DE TERCEROS</v>
      </c>
      <c r="D4562" s="33" t="s">
        <v>43</v>
      </c>
      <c r="E4562" s="39" t="str">
        <f ca="1">VLOOKUP(RANDBETWEEN(1,65),TABLAS!$B$4:$D$68,2,0)</f>
        <v>Servicio de montacarga</v>
      </c>
      <c r="F4562" s="41">
        <f t="shared" ca="1" si="71"/>
        <v>10997</v>
      </c>
      <c r="G4562" s="41">
        <f ca="1">RANDBETWEEN(70,130)/100*Tabla1[[#This Row],[Valor Meta 2019]]</f>
        <v>13746.25</v>
      </c>
      <c r="H4562" s="40">
        <f ca="1">RANDBETWEEN(70,120)/100*Tabla1[[#This Row],[Valor Real 2019]]</f>
        <v>10997</v>
      </c>
    </row>
    <row r="4563" spans="2:8" x14ac:dyDescent="0.25">
      <c r="B4563" s="33" t="s">
        <v>31</v>
      </c>
      <c r="C4563" s="36" t="str">
        <f ca="1">VLOOKUP(Tabla1[[#This Row],[Cuenta]],TABLAS!$C:$D,2,0)</f>
        <v>GESTIÓN</v>
      </c>
      <c r="D4563" s="33" t="s">
        <v>43</v>
      </c>
      <c r="E4563" s="39" t="str">
        <f ca="1">VLOOKUP(RANDBETWEEN(1,65),TABLAS!$B$4:$D$68,2,0)</f>
        <v>Combustible</v>
      </c>
      <c r="F4563" s="41">
        <f t="shared" ca="1" si="71"/>
        <v>25261</v>
      </c>
      <c r="G4563" s="41">
        <f ca="1">RANDBETWEEN(70,130)/100*Tabla1[[#This Row],[Valor Meta 2019]]</f>
        <v>24503.17</v>
      </c>
      <c r="H4563" s="40">
        <f ca="1">RANDBETWEEN(70,120)/100*Tabla1[[#This Row],[Valor Real 2019]]</f>
        <v>20582.662799999998</v>
      </c>
    </row>
    <row r="4564" spans="2:8" x14ac:dyDescent="0.25">
      <c r="B4564" s="33" t="s">
        <v>31</v>
      </c>
      <c r="C4564" s="36" t="str">
        <f ca="1">VLOOKUP(Tabla1[[#This Row],[Cuenta]],TABLAS!$C:$D,2,0)</f>
        <v>PERSONAL</v>
      </c>
      <c r="D4564" s="33" t="s">
        <v>43</v>
      </c>
      <c r="E4564" s="39" t="str">
        <f ca="1">VLOOKUP(RANDBETWEEN(1,65),TABLAS!$B$4:$D$68,2,0)</f>
        <v>SCTR-Seg complemntario trabajo de riesgo</v>
      </c>
      <c r="F4564" s="41">
        <f t="shared" ca="1" si="71"/>
        <v>13382</v>
      </c>
      <c r="G4564" s="41">
        <f ca="1">RANDBETWEEN(70,130)/100*Tabla1[[#This Row],[Valor Meta 2019]]</f>
        <v>15523.119999999999</v>
      </c>
      <c r="H4564" s="40">
        <f ca="1">RANDBETWEEN(70,120)/100*Tabla1[[#This Row],[Valor Real 2019]]</f>
        <v>11331.8776</v>
      </c>
    </row>
    <row r="4565" spans="2:8" x14ac:dyDescent="0.25">
      <c r="B4565" s="33" t="s">
        <v>31</v>
      </c>
      <c r="C4565" s="36" t="str">
        <f ca="1">VLOOKUP(Tabla1[[#This Row],[Cuenta]],TABLAS!$C:$D,2,0)</f>
        <v>DEPRECIACIÓN, MAQ Y EQUIPOS</v>
      </c>
      <c r="D4565" s="33" t="s">
        <v>43</v>
      </c>
      <c r="E4565" s="39" t="str">
        <f ca="1">VLOOKUP(RANDBETWEEN(1,65),TABLAS!$B$4:$D$68,2,0)</f>
        <v>Deprec.Equipo de transporte Costo</v>
      </c>
      <c r="F4565" s="41">
        <f t="shared" ca="1" si="71"/>
        <v>26030</v>
      </c>
      <c r="G4565" s="41">
        <f ca="1">RANDBETWEEN(70,130)/100*Tabla1[[#This Row],[Valor Meta 2019]]</f>
        <v>22385.8</v>
      </c>
      <c r="H4565" s="40">
        <f ca="1">RANDBETWEEN(70,120)/100*Tabla1[[#This Row],[Valor Real 2019]]</f>
        <v>21042.651999999998</v>
      </c>
    </row>
    <row r="4566" spans="2:8" x14ac:dyDescent="0.25">
      <c r="B4566" s="33" t="s">
        <v>32</v>
      </c>
      <c r="C4566" s="36" t="str">
        <f ca="1">VLOOKUP(Tabla1[[#This Row],[Cuenta]],TABLAS!$C:$D,2,0)</f>
        <v>DEPRECIACIÓN, MAQ Y EQUIPOS</v>
      </c>
      <c r="D4566" s="33" t="s">
        <v>38</v>
      </c>
      <c r="E4566" s="39" t="str">
        <f ca="1">VLOOKUP(RANDBETWEEN(1,65),TABLAS!$B$4:$D$68,2,0)</f>
        <v>Deprec.Edificaciones Costo</v>
      </c>
      <c r="F4566" s="41">
        <f t="shared" ca="1" si="71"/>
        <v>29542</v>
      </c>
      <c r="G4566" s="41">
        <f ca="1">RANDBETWEEN(70,130)/100*Tabla1[[#This Row],[Valor Meta 2019]]</f>
        <v>30132.84</v>
      </c>
      <c r="H4566" s="40">
        <f ca="1">RANDBETWEEN(70,120)/100*Tabla1[[#This Row],[Valor Real 2019]]</f>
        <v>21092.987999999998</v>
      </c>
    </row>
    <row r="4567" spans="2:8" x14ac:dyDescent="0.25">
      <c r="B4567" s="33" t="s">
        <v>32</v>
      </c>
      <c r="C4567" s="36" t="str">
        <f ca="1">VLOOKUP(Tabla1[[#This Row],[Cuenta]],TABLAS!$C:$D,2,0)</f>
        <v>GESTIÓN</v>
      </c>
      <c r="D4567" s="33" t="s">
        <v>38</v>
      </c>
      <c r="E4567" s="39" t="str">
        <f ca="1">VLOOKUP(RANDBETWEEN(1,65),TABLAS!$B$4:$D$68,2,0)</f>
        <v>comprobantes de pago</v>
      </c>
      <c r="F4567" s="41">
        <f t="shared" ca="1" si="71"/>
        <v>18517</v>
      </c>
      <c r="G4567" s="41">
        <f ca="1">RANDBETWEEN(70,130)/100*Tabla1[[#This Row],[Valor Meta 2019]]</f>
        <v>18517</v>
      </c>
      <c r="H4567" s="40">
        <f ca="1">RANDBETWEEN(70,120)/100*Tabla1[[#This Row],[Valor Real 2019]]</f>
        <v>15554.279999999999</v>
      </c>
    </row>
    <row r="4568" spans="2:8" x14ac:dyDescent="0.25">
      <c r="B4568" s="33" t="s">
        <v>32</v>
      </c>
      <c r="C4568" s="36" t="str">
        <f ca="1">VLOOKUP(Tabla1[[#This Row],[Cuenta]],TABLAS!$C:$D,2,0)</f>
        <v>DEPRECIACIÓN, MAQ Y EQUIPOS</v>
      </c>
      <c r="D4568" s="33" t="s">
        <v>38</v>
      </c>
      <c r="E4568" s="39" t="str">
        <f ca="1">VLOOKUP(RANDBETWEEN(1,65),TABLAS!$B$4:$D$68,2,0)</f>
        <v>Deprec.Equipo de transporte Costo</v>
      </c>
      <c r="F4568" s="41">
        <f t="shared" ca="1" si="71"/>
        <v>20845</v>
      </c>
      <c r="G4568" s="41">
        <f ca="1">RANDBETWEEN(70,130)/100*Tabla1[[#This Row],[Valor Meta 2019]]</f>
        <v>16676</v>
      </c>
      <c r="H4568" s="40">
        <f ca="1">RANDBETWEEN(70,120)/100*Tabla1[[#This Row],[Valor Real 2019]]</f>
        <v>12173.48</v>
      </c>
    </row>
    <row r="4569" spans="2:8" x14ac:dyDescent="0.25">
      <c r="B4569" s="33" t="s">
        <v>32</v>
      </c>
      <c r="C4569" s="36" t="str">
        <f ca="1">VLOOKUP(Tabla1[[#This Row],[Cuenta]],TABLAS!$C:$D,2,0)</f>
        <v>DEPRECIACIÓN, MAQ Y EQUIPOS</v>
      </c>
      <c r="D4569" s="33" t="s">
        <v>38</v>
      </c>
      <c r="E4569" s="39" t="str">
        <f ca="1">VLOOKUP(RANDBETWEEN(1,65),TABLAS!$B$4:$D$68,2,0)</f>
        <v>Perdida medicion activos-MercaderÝa Difer.inventar</v>
      </c>
      <c r="F4569" s="41">
        <f t="shared" ca="1" si="71"/>
        <v>15108</v>
      </c>
      <c r="G4569" s="41">
        <f ca="1">RANDBETWEEN(70,130)/100*Tabla1[[#This Row],[Valor Meta 2019]]</f>
        <v>18885</v>
      </c>
      <c r="H4569" s="40">
        <f ca="1">RANDBETWEEN(70,120)/100*Tabla1[[#This Row],[Valor Real 2019]]</f>
        <v>18885</v>
      </c>
    </row>
    <row r="4570" spans="2:8" x14ac:dyDescent="0.25">
      <c r="B4570" s="33" t="s">
        <v>32</v>
      </c>
      <c r="C4570" s="36" t="str">
        <f ca="1">VLOOKUP(Tabla1[[#This Row],[Cuenta]],TABLAS!$C:$D,2,0)</f>
        <v>SERVICIOS DE TERCEROS</v>
      </c>
      <c r="D4570" s="33" t="s">
        <v>38</v>
      </c>
      <c r="E4570" s="39" t="str">
        <f ca="1">VLOOKUP(RANDBETWEEN(1,65),TABLAS!$B$4:$D$68,2,0)</f>
        <v>Reparaciones Vehiculos</v>
      </c>
      <c r="F4570" s="41">
        <f t="shared" ca="1" si="71"/>
        <v>24192</v>
      </c>
      <c r="G4570" s="41">
        <f ca="1">RANDBETWEEN(70,130)/100*Tabla1[[#This Row],[Valor Meta 2019]]</f>
        <v>22982.399999999998</v>
      </c>
      <c r="H4570" s="40">
        <f ca="1">RANDBETWEEN(70,120)/100*Tabla1[[#This Row],[Valor Real 2019]]</f>
        <v>21833.279999999995</v>
      </c>
    </row>
    <row r="4571" spans="2:8" x14ac:dyDescent="0.25">
      <c r="B4571" s="33" t="s">
        <v>32</v>
      </c>
      <c r="C4571" s="36" t="str">
        <f ca="1">VLOOKUP(Tabla1[[#This Row],[Cuenta]],TABLAS!$C:$D,2,0)</f>
        <v>SERVICIOS DE TERCEROS</v>
      </c>
      <c r="D4571" s="33" t="s">
        <v>38</v>
      </c>
      <c r="E4571" s="39" t="str">
        <f ca="1">VLOOKUP(RANDBETWEEN(1,65),TABLAS!$B$4:$D$68,2,0)</f>
        <v>Mantenimiento / Reparaciones</v>
      </c>
      <c r="F4571" s="41">
        <f t="shared" ca="1" si="71"/>
        <v>24044</v>
      </c>
      <c r="G4571" s="41">
        <f ca="1">RANDBETWEEN(70,130)/100*Tabla1[[#This Row],[Valor Meta 2019]]</f>
        <v>30055</v>
      </c>
      <c r="H4571" s="40">
        <f ca="1">RANDBETWEEN(70,120)/100*Tabla1[[#This Row],[Valor Real 2019]]</f>
        <v>27951.15</v>
      </c>
    </row>
    <row r="4572" spans="2:8" x14ac:dyDescent="0.25">
      <c r="B4572" s="33" t="s">
        <v>32</v>
      </c>
      <c r="C4572" s="36" t="str">
        <f ca="1">VLOOKUP(Tabla1[[#This Row],[Cuenta]],TABLAS!$C:$D,2,0)</f>
        <v>DEPRECIACIÓN, MAQ Y EQUIPOS</v>
      </c>
      <c r="D4572" s="33" t="s">
        <v>39</v>
      </c>
      <c r="E4572" s="39" t="str">
        <f ca="1">VLOOKUP(RANDBETWEEN(1,65),TABLAS!$B$4:$D$68,2,0)</f>
        <v>Deprec.Equipos diversos Costo</v>
      </c>
      <c r="F4572" s="41">
        <f t="shared" ca="1" si="71"/>
        <v>17513</v>
      </c>
      <c r="G4572" s="41">
        <f ca="1">RANDBETWEEN(70,130)/100*Tabla1[[#This Row],[Valor Meta 2019]]</f>
        <v>18563.780000000002</v>
      </c>
      <c r="H4572" s="40">
        <f ca="1">RANDBETWEEN(70,120)/100*Tabla1[[#This Row],[Valor Real 2019]]</f>
        <v>19677.606800000005</v>
      </c>
    </row>
    <row r="4573" spans="2:8" x14ac:dyDescent="0.25">
      <c r="B4573" s="33" t="s">
        <v>32</v>
      </c>
      <c r="C4573" s="36" t="str">
        <f ca="1">VLOOKUP(Tabla1[[#This Row],[Cuenta]],TABLAS!$C:$D,2,0)</f>
        <v>GESTIÓN</v>
      </c>
      <c r="D4573" s="33" t="s">
        <v>39</v>
      </c>
      <c r="E4573" s="39" t="str">
        <f ca="1">VLOOKUP(RANDBETWEEN(1,65),TABLAS!$B$4:$D$68,2,0)</f>
        <v>Arbitrios municipales</v>
      </c>
      <c r="F4573" s="41">
        <f t="shared" ca="1" si="71"/>
        <v>13031</v>
      </c>
      <c r="G4573" s="41">
        <f ca="1">RANDBETWEEN(70,130)/100*Tabla1[[#This Row],[Valor Meta 2019]]</f>
        <v>12640.07</v>
      </c>
      <c r="H4573" s="40">
        <f ca="1">RANDBETWEEN(70,120)/100*Tabla1[[#This Row],[Valor Real 2019]]</f>
        <v>14788.881899999998</v>
      </c>
    </row>
    <row r="4574" spans="2:8" x14ac:dyDescent="0.25">
      <c r="B4574" s="33" t="s">
        <v>32</v>
      </c>
      <c r="C4574" s="36" t="str">
        <f ca="1">VLOOKUP(Tabla1[[#This Row],[Cuenta]],TABLAS!$C:$D,2,0)</f>
        <v>PERSONAL</v>
      </c>
      <c r="D4574" s="33" t="s">
        <v>39</v>
      </c>
      <c r="E4574" s="39" t="str">
        <f ca="1">VLOOKUP(RANDBETWEEN(1,65),TABLAS!$B$4:$D$68,2,0)</f>
        <v>Gratif. Ordinarias Empleados</v>
      </c>
      <c r="F4574" s="41">
        <f t="shared" ca="1" si="71"/>
        <v>14169</v>
      </c>
      <c r="G4574" s="41">
        <f ca="1">RANDBETWEEN(70,130)/100*Tabla1[[#This Row],[Valor Meta 2019]]</f>
        <v>11901.96</v>
      </c>
      <c r="H4574" s="40">
        <f ca="1">RANDBETWEEN(70,120)/100*Tabla1[[#This Row],[Valor Real 2019]]</f>
        <v>10592.7444</v>
      </c>
    </row>
    <row r="4575" spans="2:8" x14ac:dyDescent="0.25">
      <c r="B4575" s="33" t="s">
        <v>32</v>
      </c>
      <c r="C4575" s="36" t="str">
        <f ca="1">VLOOKUP(Tabla1[[#This Row],[Cuenta]],TABLAS!$C:$D,2,0)</f>
        <v>GESTIÓN</v>
      </c>
      <c r="D4575" s="33" t="s">
        <v>39</v>
      </c>
      <c r="E4575" s="39" t="str">
        <f ca="1">VLOOKUP(RANDBETWEEN(1,65),TABLAS!$B$4:$D$68,2,0)</f>
        <v>Seguros-Responsabilidad civil</v>
      </c>
      <c r="F4575" s="41">
        <f t="shared" ca="1" si="71"/>
        <v>14299</v>
      </c>
      <c r="G4575" s="41">
        <f ca="1">RANDBETWEEN(70,130)/100*Tabla1[[#This Row],[Valor Meta 2019]]</f>
        <v>16872.82</v>
      </c>
      <c r="H4575" s="40">
        <f ca="1">RANDBETWEEN(70,120)/100*Tabla1[[#This Row],[Valor Real 2019]]</f>
        <v>15016.809799999999</v>
      </c>
    </row>
    <row r="4576" spans="2:8" x14ac:dyDescent="0.25">
      <c r="B4576" s="33" t="s">
        <v>32</v>
      </c>
      <c r="C4576" s="36" t="str">
        <f ca="1">VLOOKUP(Tabla1[[#This Row],[Cuenta]],TABLAS!$C:$D,2,0)</f>
        <v>GESTIÓN</v>
      </c>
      <c r="D4576" s="33" t="s">
        <v>39</v>
      </c>
      <c r="E4576" s="39" t="str">
        <f ca="1">VLOOKUP(RANDBETWEEN(1,65),TABLAS!$B$4:$D$68,2,0)</f>
        <v>Costo neto enajenaci¾n</v>
      </c>
      <c r="F4576" s="41">
        <f t="shared" ca="1" si="71"/>
        <v>22923</v>
      </c>
      <c r="G4576" s="41">
        <f ca="1">RANDBETWEEN(70,130)/100*Tabla1[[#This Row],[Valor Meta 2019]]</f>
        <v>28195.29</v>
      </c>
      <c r="H4576" s="40">
        <f ca="1">RANDBETWEEN(70,120)/100*Tabla1[[#This Row],[Valor Real 2019]]</f>
        <v>23120.1378</v>
      </c>
    </row>
    <row r="4577" spans="2:8" x14ac:dyDescent="0.25">
      <c r="B4577" s="33" t="s">
        <v>32</v>
      </c>
      <c r="C4577" s="36" t="str">
        <f ca="1">VLOOKUP(Tabla1[[#This Row],[Cuenta]],TABLAS!$C:$D,2,0)</f>
        <v>PERSONAL</v>
      </c>
      <c r="D4577" s="33" t="s">
        <v>39</v>
      </c>
      <c r="E4577" s="39" t="str">
        <f ca="1">VLOOKUP(RANDBETWEEN(1,65),TABLAS!$B$4:$D$68,2,0)</f>
        <v>Movilidad y/o servicio de Transporte</v>
      </c>
      <c r="F4577" s="41">
        <f t="shared" ca="1" si="71"/>
        <v>14413</v>
      </c>
      <c r="G4577" s="41">
        <f ca="1">RANDBETWEEN(70,130)/100*Tabla1[[#This Row],[Valor Meta 2019]]</f>
        <v>12106.92</v>
      </c>
      <c r="H4577" s="40">
        <f ca="1">RANDBETWEEN(70,120)/100*Tabla1[[#This Row],[Valor Real 2019]]</f>
        <v>13922.957999999999</v>
      </c>
    </row>
    <row r="4578" spans="2:8" x14ac:dyDescent="0.25">
      <c r="B4578" s="33" t="s">
        <v>32</v>
      </c>
      <c r="C4578" s="36" t="str">
        <f ca="1">VLOOKUP(Tabla1[[#This Row],[Cuenta]],TABLAS!$C:$D,2,0)</f>
        <v>SERVICIOS DE TERCEROS</v>
      </c>
      <c r="D4578" s="33" t="s">
        <v>39</v>
      </c>
      <c r="E4578" s="39" t="str">
        <f ca="1">VLOOKUP(RANDBETWEEN(1,65),TABLAS!$B$4:$D$68,2,0)</f>
        <v>Otros Fletes</v>
      </c>
      <c r="F4578" s="41">
        <f t="shared" ca="1" si="71"/>
        <v>28292</v>
      </c>
      <c r="G4578" s="41">
        <f ca="1">RANDBETWEEN(70,130)/100*Tabla1[[#This Row],[Valor Meta 2019]]</f>
        <v>25745.72</v>
      </c>
      <c r="H4578" s="40">
        <f ca="1">RANDBETWEEN(70,120)/100*Tabla1[[#This Row],[Valor Real 2019]]</f>
        <v>24715.891200000002</v>
      </c>
    </row>
    <row r="4579" spans="2:8" x14ac:dyDescent="0.25">
      <c r="B4579" s="33" t="s">
        <v>32</v>
      </c>
      <c r="C4579" s="36" t="str">
        <f ca="1">VLOOKUP(Tabla1[[#This Row],[Cuenta]],TABLAS!$C:$D,2,0)</f>
        <v>SERVICIOS DE TERCEROS</v>
      </c>
      <c r="D4579" s="33" t="s">
        <v>39</v>
      </c>
      <c r="E4579" s="39" t="str">
        <f ca="1">VLOOKUP(RANDBETWEEN(1,65),TABLAS!$B$4:$D$68,2,0)</f>
        <v>Gastos por almacenaje y/o embalaje</v>
      </c>
      <c r="F4579" s="41">
        <f t="shared" ca="1" si="71"/>
        <v>13824</v>
      </c>
      <c r="G4579" s="41">
        <f ca="1">RANDBETWEEN(70,130)/100*Tabla1[[#This Row],[Valor Meta 2019]]</f>
        <v>14653.44</v>
      </c>
      <c r="H4579" s="40">
        <f ca="1">RANDBETWEEN(70,120)/100*Tabla1[[#This Row],[Valor Real 2019]]</f>
        <v>12748.4928</v>
      </c>
    </row>
    <row r="4580" spans="2:8" x14ac:dyDescent="0.25">
      <c r="B4580" s="33" t="s">
        <v>32</v>
      </c>
      <c r="C4580" s="36" t="str">
        <f ca="1">VLOOKUP(Tabla1[[#This Row],[Cuenta]],TABLAS!$C:$D,2,0)</f>
        <v>SERVICIOS DE TERCEROS</v>
      </c>
      <c r="D4580" s="33" t="s">
        <v>39</v>
      </c>
      <c r="E4580" s="39" t="str">
        <f ca="1">VLOOKUP(RANDBETWEEN(1,65),TABLAS!$B$4:$D$68,2,0)</f>
        <v>Gasto de viaje</v>
      </c>
      <c r="F4580" s="41">
        <f t="shared" ca="1" si="71"/>
        <v>26244</v>
      </c>
      <c r="G4580" s="41">
        <f ca="1">RANDBETWEEN(70,130)/100*Tabla1[[#This Row],[Valor Meta 2019]]</f>
        <v>20470.32</v>
      </c>
      <c r="H4580" s="40">
        <f ca="1">RANDBETWEEN(70,120)/100*Tabla1[[#This Row],[Valor Real 2019]]</f>
        <v>22107.945600000003</v>
      </c>
    </row>
    <row r="4581" spans="2:8" x14ac:dyDescent="0.25">
      <c r="B4581" s="33" t="s">
        <v>32</v>
      </c>
      <c r="C4581" s="36" t="str">
        <f ca="1">VLOOKUP(Tabla1[[#This Row],[Cuenta]],TABLAS!$C:$D,2,0)</f>
        <v>SERVICIOS DE TERCEROS</v>
      </c>
      <c r="D4581" s="33" t="s">
        <v>39</v>
      </c>
      <c r="E4581" s="39" t="str">
        <f ca="1">VLOOKUP(RANDBETWEEN(1,65),TABLAS!$B$4:$D$68,2,0)</f>
        <v>Gasto de viaje</v>
      </c>
      <c r="F4581" s="41">
        <f t="shared" ca="1" si="71"/>
        <v>10991</v>
      </c>
      <c r="G4581" s="41">
        <f ca="1">RANDBETWEEN(70,130)/100*Tabla1[[#This Row],[Valor Meta 2019]]</f>
        <v>10881.09</v>
      </c>
      <c r="H4581" s="40">
        <f ca="1">RANDBETWEEN(70,120)/100*Tabla1[[#This Row],[Valor Real 2019]]</f>
        <v>8052.0065999999997</v>
      </c>
    </row>
    <row r="4582" spans="2:8" x14ac:dyDescent="0.25">
      <c r="B4582" s="33" t="s">
        <v>32</v>
      </c>
      <c r="C4582" s="36" t="str">
        <f ca="1">VLOOKUP(Tabla1[[#This Row],[Cuenta]],TABLAS!$C:$D,2,0)</f>
        <v>DEPRECIACIÓN, MAQ Y EQUIPOS</v>
      </c>
      <c r="D4582" s="33" t="s">
        <v>39</v>
      </c>
      <c r="E4582" s="39" t="str">
        <f ca="1">VLOOKUP(RANDBETWEEN(1,65),TABLAS!$B$4:$D$68,2,0)</f>
        <v>Deprec.Equipos diversos Costo</v>
      </c>
      <c r="F4582" s="41">
        <f t="shared" ca="1" si="71"/>
        <v>24321</v>
      </c>
      <c r="G4582" s="41">
        <f ca="1">RANDBETWEEN(70,130)/100*Tabla1[[#This Row],[Valor Meta 2019]]</f>
        <v>28455.57</v>
      </c>
      <c r="H4582" s="40">
        <f ca="1">RANDBETWEEN(70,120)/100*Tabla1[[#This Row],[Valor Real 2019]]</f>
        <v>31301.127</v>
      </c>
    </row>
    <row r="4583" spans="2:8" x14ac:dyDescent="0.25">
      <c r="B4583" s="33" t="s">
        <v>32</v>
      </c>
      <c r="C4583" s="36" t="str">
        <f ca="1">VLOOKUP(Tabla1[[#This Row],[Cuenta]],TABLAS!$C:$D,2,0)</f>
        <v>DEPRECIACIÓN, MAQ Y EQUIPOS</v>
      </c>
      <c r="D4583" s="33" t="s">
        <v>39</v>
      </c>
      <c r="E4583" s="39" t="str">
        <f ca="1">VLOOKUP(RANDBETWEEN(1,65),TABLAS!$B$4:$D$68,2,0)</f>
        <v>Deprec.Equipos diversos Costo</v>
      </c>
      <c r="F4583" s="41">
        <f t="shared" ca="1" si="71"/>
        <v>20796</v>
      </c>
      <c r="G4583" s="41">
        <f ca="1">RANDBETWEEN(70,130)/100*Tabla1[[#This Row],[Valor Meta 2019]]</f>
        <v>21627.84</v>
      </c>
      <c r="H4583" s="40">
        <f ca="1">RANDBETWEEN(70,120)/100*Tabla1[[#This Row],[Valor Real 2019]]</f>
        <v>19465.056</v>
      </c>
    </row>
    <row r="4584" spans="2:8" x14ac:dyDescent="0.25">
      <c r="B4584" s="33" t="s">
        <v>32</v>
      </c>
      <c r="C4584" s="36" t="str">
        <f ca="1">VLOOKUP(Tabla1[[#This Row],[Cuenta]],TABLAS!$C:$D,2,0)</f>
        <v>DEPRECIACIÓN, MAQ Y EQUIPOS</v>
      </c>
      <c r="D4584" s="33" t="s">
        <v>39</v>
      </c>
      <c r="E4584" s="39" t="str">
        <f ca="1">VLOOKUP(RANDBETWEEN(1,65),TABLAS!$B$4:$D$68,2,0)</f>
        <v>Deprec.Equipo de transporte leasing</v>
      </c>
      <c r="F4584" s="41">
        <f t="shared" ca="1" si="71"/>
        <v>8248</v>
      </c>
      <c r="G4584" s="41">
        <f ca="1">RANDBETWEEN(70,130)/100*Tabla1[[#This Row],[Valor Meta 2019]]</f>
        <v>6928.32</v>
      </c>
      <c r="H4584" s="40">
        <f ca="1">RANDBETWEEN(70,120)/100*Tabla1[[#This Row],[Valor Real 2019]]</f>
        <v>6859.0367999999999</v>
      </c>
    </row>
    <row r="4585" spans="2:8" x14ac:dyDescent="0.25">
      <c r="B4585" s="33" t="s">
        <v>32</v>
      </c>
      <c r="C4585" s="36" t="str">
        <f ca="1">VLOOKUP(Tabla1[[#This Row],[Cuenta]],TABLAS!$C:$D,2,0)</f>
        <v>GESTIÓN</v>
      </c>
      <c r="D4585" s="33" t="s">
        <v>39</v>
      </c>
      <c r="E4585" s="39" t="str">
        <f ca="1">VLOOKUP(RANDBETWEEN(1,65),TABLAS!$B$4:$D$68,2,0)</f>
        <v>Suministros diversos</v>
      </c>
      <c r="F4585" s="41">
        <f t="shared" ca="1" si="71"/>
        <v>14023</v>
      </c>
      <c r="G4585" s="41">
        <f ca="1">RANDBETWEEN(70,130)/100*Tabla1[[#This Row],[Valor Meta 2019]]</f>
        <v>10657.48</v>
      </c>
      <c r="H4585" s="40">
        <f ca="1">RANDBETWEEN(70,120)/100*Tabla1[[#This Row],[Valor Real 2019]]</f>
        <v>10337.755599999999</v>
      </c>
    </row>
    <row r="4586" spans="2:8" x14ac:dyDescent="0.25">
      <c r="B4586" s="33" t="s">
        <v>32</v>
      </c>
      <c r="C4586" s="36" t="str">
        <f ca="1">VLOOKUP(Tabla1[[#This Row],[Cuenta]],TABLAS!$C:$D,2,0)</f>
        <v>SERVICIOS DE TERCEROS</v>
      </c>
      <c r="D4586" s="33" t="s">
        <v>40</v>
      </c>
      <c r="E4586" s="39" t="str">
        <f ca="1">VLOOKUP(RANDBETWEEN(1,65),TABLAS!$B$4:$D$68,2,0)</f>
        <v>Gastos por almacenaje y/o embalaje</v>
      </c>
      <c r="F4586" s="41">
        <f t="shared" ca="1" si="71"/>
        <v>26100</v>
      </c>
      <c r="G4586" s="41">
        <f ca="1">RANDBETWEEN(70,130)/100*Tabla1[[#This Row],[Valor Meta 2019]]</f>
        <v>25839</v>
      </c>
      <c r="H4586" s="40">
        <f ca="1">RANDBETWEEN(70,120)/100*Tabla1[[#This Row],[Valor Real 2019]]</f>
        <v>22738.32</v>
      </c>
    </row>
    <row r="4587" spans="2:8" x14ac:dyDescent="0.25">
      <c r="B4587" s="33" t="s">
        <v>32</v>
      </c>
      <c r="C4587" s="36" t="str">
        <f ca="1">VLOOKUP(Tabla1[[#This Row],[Cuenta]],TABLAS!$C:$D,2,0)</f>
        <v>SERVICIOS DE TERCEROS</v>
      </c>
      <c r="D4587" s="33" t="s">
        <v>40</v>
      </c>
      <c r="E4587" s="39" t="str">
        <f ca="1">VLOOKUP(RANDBETWEEN(1,65),TABLAS!$B$4:$D$68,2,0)</f>
        <v>Alquileres</v>
      </c>
      <c r="F4587" s="41">
        <f t="shared" ca="1" si="71"/>
        <v>11859</v>
      </c>
      <c r="G4587" s="41">
        <f ca="1">RANDBETWEEN(70,130)/100*Tabla1[[#This Row],[Valor Meta 2019]]</f>
        <v>14823.75</v>
      </c>
      <c r="H4587" s="40">
        <f ca="1">RANDBETWEEN(70,120)/100*Tabla1[[#This Row],[Valor Real 2019]]</f>
        <v>12748.424999999999</v>
      </c>
    </row>
    <row r="4588" spans="2:8" x14ac:dyDescent="0.25">
      <c r="B4588" s="33" t="s">
        <v>32</v>
      </c>
      <c r="C4588" s="36" t="str">
        <f ca="1">VLOOKUP(Tabla1[[#This Row],[Cuenta]],TABLAS!$C:$D,2,0)</f>
        <v>PERSONAL</v>
      </c>
      <c r="D4588" s="33" t="s">
        <v>40</v>
      </c>
      <c r="E4588" s="39" t="str">
        <f ca="1">VLOOKUP(RANDBETWEEN(1,65),TABLAS!$B$4:$D$68,2,0)</f>
        <v>Gratificaciones Extraordinarias Empleados</v>
      </c>
      <c r="F4588" s="41">
        <f t="shared" ca="1" si="71"/>
        <v>27351</v>
      </c>
      <c r="G4588" s="41">
        <f ca="1">RANDBETWEEN(70,130)/100*Tabla1[[#This Row],[Valor Meta 2019]]</f>
        <v>35556.300000000003</v>
      </c>
      <c r="H4588" s="40">
        <f ca="1">RANDBETWEEN(70,120)/100*Tabla1[[#This Row],[Valor Real 2019]]</f>
        <v>38400.804000000004</v>
      </c>
    </row>
    <row r="4589" spans="2:8" x14ac:dyDescent="0.25">
      <c r="B4589" s="33" t="s">
        <v>32</v>
      </c>
      <c r="C4589" s="36" t="str">
        <f ca="1">VLOOKUP(Tabla1[[#This Row],[Cuenta]],TABLAS!$C:$D,2,0)</f>
        <v>SERVICIOS DE TERCEROS</v>
      </c>
      <c r="D4589" s="33" t="s">
        <v>40</v>
      </c>
      <c r="E4589" s="39" t="str">
        <f ca="1">VLOOKUP(RANDBETWEEN(1,65),TABLAS!$B$4:$D$68,2,0)</f>
        <v>Alquileres</v>
      </c>
      <c r="F4589" s="41">
        <f t="shared" ca="1" si="71"/>
        <v>18667</v>
      </c>
      <c r="G4589" s="41">
        <f ca="1">RANDBETWEEN(70,130)/100*Tabla1[[#This Row],[Valor Meta 2019]]</f>
        <v>19227.010000000002</v>
      </c>
      <c r="H4589" s="40">
        <f ca="1">RANDBETWEEN(70,120)/100*Tabla1[[#This Row],[Valor Real 2019]]</f>
        <v>17304.309000000001</v>
      </c>
    </row>
    <row r="4590" spans="2:8" x14ac:dyDescent="0.25">
      <c r="B4590" s="33" t="s">
        <v>32</v>
      </c>
      <c r="C4590" s="36" t="str">
        <f ca="1">VLOOKUP(Tabla1[[#This Row],[Cuenta]],TABLAS!$C:$D,2,0)</f>
        <v>GESTIÓN</v>
      </c>
      <c r="D4590" s="33" t="s">
        <v>40</v>
      </c>
      <c r="E4590" s="39" t="str">
        <f ca="1">VLOOKUP(RANDBETWEEN(1,65),TABLAS!$B$4:$D$68,2,0)</f>
        <v>Combustible</v>
      </c>
      <c r="F4590" s="41">
        <f t="shared" ca="1" si="71"/>
        <v>18707</v>
      </c>
      <c r="G4590" s="41">
        <f ca="1">RANDBETWEEN(70,130)/100*Tabla1[[#This Row],[Valor Meta 2019]]</f>
        <v>13281.97</v>
      </c>
      <c r="H4590" s="40">
        <f ca="1">RANDBETWEEN(70,120)/100*Tabla1[[#This Row],[Valor Real 2019]]</f>
        <v>15008.626099999998</v>
      </c>
    </row>
    <row r="4591" spans="2:8" x14ac:dyDescent="0.25">
      <c r="B4591" s="33" t="s">
        <v>32</v>
      </c>
      <c r="C4591" s="36" t="str">
        <f ca="1">VLOOKUP(Tabla1[[#This Row],[Cuenta]],TABLAS!$C:$D,2,0)</f>
        <v>SERVICIOS DE TERCEROS</v>
      </c>
      <c r="D4591" s="33" t="s">
        <v>40</v>
      </c>
      <c r="E4591" s="39" t="str">
        <f ca="1">VLOOKUP(RANDBETWEEN(1,65),TABLAS!$B$4:$D$68,2,0)</f>
        <v>Otros Fletes</v>
      </c>
      <c r="F4591" s="41">
        <f t="shared" ca="1" si="71"/>
        <v>12283</v>
      </c>
      <c r="G4591" s="41">
        <f ca="1">RANDBETWEEN(70,130)/100*Tabla1[[#This Row],[Valor Meta 2019]]</f>
        <v>9457.91</v>
      </c>
      <c r="H4591" s="40">
        <f ca="1">RANDBETWEEN(70,120)/100*Tabla1[[#This Row],[Valor Real 2019]]</f>
        <v>10403.701000000001</v>
      </c>
    </row>
    <row r="4592" spans="2:8" x14ac:dyDescent="0.25">
      <c r="B4592" s="33" t="s">
        <v>32</v>
      </c>
      <c r="C4592" s="36" t="str">
        <f ca="1">VLOOKUP(Tabla1[[#This Row],[Cuenta]],TABLAS!$C:$D,2,0)</f>
        <v>GESTIÓN</v>
      </c>
      <c r="D4592" s="33" t="s">
        <v>40</v>
      </c>
      <c r="E4592" s="39" t="str">
        <f ca="1">VLOOKUP(RANDBETWEEN(1,65),TABLAS!$B$4:$D$68,2,0)</f>
        <v>SOAT</v>
      </c>
      <c r="F4592" s="41">
        <f t="shared" ca="1" si="71"/>
        <v>19068</v>
      </c>
      <c r="G4592" s="41">
        <f ca="1">RANDBETWEEN(70,130)/100*Tabla1[[#This Row],[Valor Meta 2019]]</f>
        <v>16589.16</v>
      </c>
      <c r="H4592" s="40">
        <f ca="1">RANDBETWEEN(70,120)/100*Tabla1[[#This Row],[Valor Real 2019]]</f>
        <v>18911.642399999997</v>
      </c>
    </row>
    <row r="4593" spans="2:8" x14ac:dyDescent="0.25">
      <c r="B4593" s="33" t="s">
        <v>32</v>
      </c>
      <c r="C4593" s="36" t="str">
        <f ca="1">VLOOKUP(Tabla1[[#This Row],[Cuenta]],TABLAS!$C:$D,2,0)</f>
        <v>SERVICIOS DE TERCEROS</v>
      </c>
      <c r="D4593" s="33" t="s">
        <v>40</v>
      </c>
      <c r="E4593" s="39" t="str">
        <f ca="1">VLOOKUP(RANDBETWEEN(1,65),TABLAS!$B$4:$D$68,2,0)</f>
        <v>Flete Local</v>
      </c>
      <c r="F4593" s="41">
        <f t="shared" ca="1" si="71"/>
        <v>10125</v>
      </c>
      <c r="G4593" s="41">
        <f ca="1">RANDBETWEEN(70,130)/100*Tabla1[[#This Row],[Valor Meta 2019]]</f>
        <v>9213.75</v>
      </c>
      <c r="H4593" s="40">
        <f ca="1">RANDBETWEEN(70,120)/100*Tabla1[[#This Row],[Valor Real 2019]]</f>
        <v>7371</v>
      </c>
    </row>
    <row r="4594" spans="2:8" x14ac:dyDescent="0.25">
      <c r="B4594" s="33" t="s">
        <v>32</v>
      </c>
      <c r="C4594" s="36" t="str">
        <f ca="1">VLOOKUP(Tabla1[[#This Row],[Cuenta]],TABLAS!$C:$D,2,0)</f>
        <v>PERSONAL</v>
      </c>
      <c r="D4594" s="33" t="s">
        <v>41</v>
      </c>
      <c r="E4594" s="39" t="str">
        <f ca="1">VLOOKUP(RANDBETWEEN(1,65),TABLAS!$B$4:$D$68,2,0)</f>
        <v>Consumos</v>
      </c>
      <c r="F4594" s="41">
        <f t="shared" ca="1" si="71"/>
        <v>24521</v>
      </c>
      <c r="G4594" s="41">
        <f ca="1">RANDBETWEEN(70,130)/100*Tabla1[[#This Row],[Valor Meta 2019]]</f>
        <v>24030.579999999998</v>
      </c>
      <c r="H4594" s="40">
        <f ca="1">RANDBETWEEN(70,120)/100*Tabla1[[#This Row],[Valor Real 2019]]</f>
        <v>24511.191599999998</v>
      </c>
    </row>
    <row r="4595" spans="2:8" x14ac:dyDescent="0.25">
      <c r="B4595" s="33" t="s">
        <v>32</v>
      </c>
      <c r="C4595" s="36" t="str">
        <f ca="1">VLOOKUP(Tabla1[[#This Row],[Cuenta]],TABLAS!$C:$D,2,0)</f>
        <v>SERVICIOS DE TERCEROS</v>
      </c>
      <c r="D4595" s="33" t="s">
        <v>41</v>
      </c>
      <c r="E4595" s="39" t="str">
        <f ca="1">VLOOKUP(RANDBETWEEN(1,65),TABLAS!$B$4:$D$68,2,0)</f>
        <v>Servicio de personal (service)</v>
      </c>
      <c r="F4595" s="41">
        <f t="shared" ca="1" si="71"/>
        <v>8942</v>
      </c>
      <c r="G4595" s="41">
        <f ca="1">RANDBETWEEN(70,130)/100*Tabla1[[#This Row],[Valor Meta 2019]]</f>
        <v>11535.18</v>
      </c>
      <c r="H4595" s="40">
        <f ca="1">RANDBETWEEN(70,120)/100*Tabla1[[#This Row],[Valor Real 2019]]</f>
        <v>11765.883600000001</v>
      </c>
    </row>
    <row r="4596" spans="2:8" x14ac:dyDescent="0.25">
      <c r="B4596" s="33" t="s">
        <v>32</v>
      </c>
      <c r="C4596" s="36" t="str">
        <f ca="1">VLOOKUP(Tabla1[[#This Row],[Cuenta]],TABLAS!$C:$D,2,0)</f>
        <v>DEPRECIACIÓN, MAQ Y EQUIPOS</v>
      </c>
      <c r="D4596" s="33" t="s">
        <v>41</v>
      </c>
      <c r="E4596" s="39" t="str">
        <f ca="1">VLOOKUP(RANDBETWEEN(1,65),TABLAS!$B$4:$D$68,2,0)</f>
        <v>Depre.Equipos diversos leasing</v>
      </c>
      <c r="F4596" s="41">
        <f t="shared" ca="1" si="71"/>
        <v>15217</v>
      </c>
      <c r="G4596" s="41">
        <f ca="1">RANDBETWEEN(70,130)/100*Tabla1[[#This Row],[Valor Meta 2019]]</f>
        <v>17043.04</v>
      </c>
      <c r="H4596" s="40">
        <f ca="1">RANDBETWEEN(70,120)/100*Tabla1[[#This Row],[Valor Real 2019]]</f>
        <v>13464.001600000001</v>
      </c>
    </row>
    <row r="4597" spans="2:8" x14ac:dyDescent="0.25">
      <c r="B4597" s="33" t="s">
        <v>32</v>
      </c>
      <c r="C4597" s="36" t="str">
        <f ca="1">VLOOKUP(Tabla1[[#This Row],[Cuenta]],TABLAS!$C:$D,2,0)</f>
        <v>DEPRECIACIÓN, MAQ Y EQUIPOS</v>
      </c>
      <c r="D4597" s="33" t="s">
        <v>41</v>
      </c>
      <c r="E4597" s="39" t="str">
        <f ca="1">VLOOKUP(RANDBETWEEN(1,65),TABLAS!$B$4:$D$68,2,0)</f>
        <v>Perd. med-desmedros / merma</v>
      </c>
      <c r="F4597" s="41">
        <f t="shared" ca="1" si="71"/>
        <v>28708</v>
      </c>
      <c r="G4597" s="41">
        <f ca="1">RANDBETWEEN(70,130)/100*Tabla1[[#This Row],[Valor Meta 2019]]</f>
        <v>36459.160000000003</v>
      </c>
      <c r="H4597" s="40">
        <f ca="1">RANDBETWEEN(70,120)/100*Tabla1[[#This Row],[Valor Real 2019]]</f>
        <v>32084.060800000003</v>
      </c>
    </row>
    <row r="4598" spans="2:8" x14ac:dyDescent="0.25">
      <c r="B4598" s="33" t="s">
        <v>32</v>
      </c>
      <c r="C4598" s="36" t="str">
        <f ca="1">VLOOKUP(Tabla1[[#This Row],[Cuenta]],TABLAS!$C:$D,2,0)</f>
        <v>DEPRECIACIÓN, MAQ Y EQUIPOS</v>
      </c>
      <c r="D4598" s="33" t="s">
        <v>41</v>
      </c>
      <c r="E4598" s="39" t="str">
        <f ca="1">VLOOKUP(RANDBETWEEN(1,65),TABLAS!$B$4:$D$68,2,0)</f>
        <v>Amortiz.Software Costo</v>
      </c>
      <c r="F4598" s="41">
        <f t="shared" ca="1" si="71"/>
        <v>27884</v>
      </c>
      <c r="G4598" s="41">
        <f ca="1">RANDBETWEEN(70,130)/100*Tabla1[[#This Row],[Valor Meta 2019]]</f>
        <v>32345.439999999999</v>
      </c>
      <c r="H4598" s="40">
        <f ca="1">RANDBETWEEN(70,120)/100*Tabla1[[#This Row],[Valor Real 2019]]</f>
        <v>33315.803200000002</v>
      </c>
    </row>
    <row r="4599" spans="2:8" x14ac:dyDescent="0.25">
      <c r="B4599" s="33" t="s">
        <v>32</v>
      </c>
      <c r="C4599" s="36" t="str">
        <f ca="1">VLOOKUP(Tabla1[[#This Row],[Cuenta]],TABLAS!$C:$D,2,0)</f>
        <v>GESTIÓN</v>
      </c>
      <c r="D4599" s="33" t="s">
        <v>41</v>
      </c>
      <c r="E4599" s="39" t="str">
        <f ca="1">VLOOKUP(RANDBETWEEN(1,65),TABLAS!$B$4:$D$68,2,0)</f>
        <v>Costo neto enajenaci¾n</v>
      </c>
      <c r="F4599" s="41">
        <f t="shared" ca="1" si="71"/>
        <v>22623</v>
      </c>
      <c r="G4599" s="41">
        <f ca="1">RANDBETWEEN(70,130)/100*Tabla1[[#This Row],[Valor Meta 2019]]</f>
        <v>27373.829999999998</v>
      </c>
      <c r="H4599" s="40">
        <f ca="1">RANDBETWEEN(70,120)/100*Tabla1[[#This Row],[Valor Real 2019]]</f>
        <v>29289.998100000001</v>
      </c>
    </row>
    <row r="4600" spans="2:8" x14ac:dyDescent="0.25">
      <c r="B4600" s="33" t="s">
        <v>32</v>
      </c>
      <c r="C4600" s="36" t="str">
        <f ca="1">VLOOKUP(Tabla1[[#This Row],[Cuenta]],TABLAS!$C:$D,2,0)</f>
        <v>GESTIÓN</v>
      </c>
      <c r="D4600" s="33" t="s">
        <v>42</v>
      </c>
      <c r="E4600" s="39" t="str">
        <f ca="1">VLOOKUP(RANDBETWEEN(1,65),TABLAS!$B$4:$D$68,2,0)</f>
        <v>Arbitrios municipales</v>
      </c>
      <c r="F4600" s="41">
        <f t="shared" ca="1" si="71"/>
        <v>11984</v>
      </c>
      <c r="G4600" s="41">
        <f ca="1">RANDBETWEEN(70,130)/100*Tabla1[[#This Row],[Valor Meta 2019]]</f>
        <v>14260.96</v>
      </c>
      <c r="H4600" s="40">
        <f ca="1">RANDBETWEEN(70,120)/100*Tabla1[[#This Row],[Valor Real 2019]]</f>
        <v>16542.713599999999</v>
      </c>
    </row>
    <row r="4601" spans="2:8" x14ac:dyDescent="0.25">
      <c r="B4601" s="33" t="s">
        <v>32</v>
      </c>
      <c r="C4601" s="36" t="str">
        <f ca="1">VLOOKUP(Tabla1[[#This Row],[Cuenta]],TABLAS!$C:$D,2,0)</f>
        <v>DEPRECIACIÓN, MAQ Y EQUIPOS</v>
      </c>
      <c r="D4601" s="33" t="s">
        <v>42</v>
      </c>
      <c r="E4601" s="39" t="str">
        <f ca="1">VLOOKUP(RANDBETWEEN(1,65),TABLAS!$B$4:$D$68,2,0)</f>
        <v>Deprec. Edificaciones leasing</v>
      </c>
      <c r="F4601" s="41">
        <f t="shared" ca="1" si="71"/>
        <v>10114</v>
      </c>
      <c r="G4601" s="41">
        <f ca="1">RANDBETWEEN(70,130)/100*Tabla1[[#This Row],[Valor Meta 2019]]</f>
        <v>10012.86</v>
      </c>
      <c r="H4601" s="40">
        <f ca="1">RANDBETWEEN(70,120)/100*Tabla1[[#This Row],[Valor Real 2019]]</f>
        <v>10613.631600000001</v>
      </c>
    </row>
    <row r="4602" spans="2:8" x14ac:dyDescent="0.25">
      <c r="B4602" s="33" t="s">
        <v>32</v>
      </c>
      <c r="C4602" s="36" t="str">
        <f ca="1">VLOOKUP(Tabla1[[#This Row],[Cuenta]],TABLAS!$C:$D,2,0)</f>
        <v>PERSONAL</v>
      </c>
      <c r="D4602" s="33" t="s">
        <v>42</v>
      </c>
      <c r="E4602" s="39" t="str">
        <f ca="1">VLOOKUP(RANDBETWEEN(1,65),TABLAS!$B$4:$D$68,2,0)</f>
        <v>Atenciones y obsequios al personal</v>
      </c>
      <c r="F4602" s="41">
        <f t="shared" ca="1" si="71"/>
        <v>11514</v>
      </c>
      <c r="G4602" s="41">
        <f ca="1">RANDBETWEEN(70,130)/100*Tabla1[[#This Row],[Valor Meta 2019]]</f>
        <v>12435.12</v>
      </c>
      <c r="H4602" s="40">
        <f ca="1">RANDBETWEEN(70,120)/100*Tabla1[[#This Row],[Valor Real 2019]]</f>
        <v>11191.608</v>
      </c>
    </row>
    <row r="4603" spans="2:8" x14ac:dyDescent="0.25">
      <c r="B4603" s="33" t="s">
        <v>32</v>
      </c>
      <c r="C4603" s="36" t="str">
        <f ca="1">VLOOKUP(Tabla1[[#This Row],[Cuenta]],TABLAS!$C:$D,2,0)</f>
        <v>PERSONAL</v>
      </c>
      <c r="D4603" s="33" t="s">
        <v>42</v>
      </c>
      <c r="E4603" s="39" t="str">
        <f ca="1">VLOOKUP(RANDBETWEEN(1,65),TABLAS!$B$4:$D$68,2,0)</f>
        <v>Consumos</v>
      </c>
      <c r="F4603" s="41">
        <f t="shared" ca="1" si="71"/>
        <v>18802</v>
      </c>
      <c r="G4603" s="41">
        <f ca="1">RANDBETWEEN(70,130)/100*Tabla1[[#This Row],[Valor Meta 2019]]</f>
        <v>17485.86</v>
      </c>
      <c r="H4603" s="40">
        <f ca="1">RANDBETWEEN(70,120)/100*Tabla1[[#This Row],[Valor Real 2019]]</f>
        <v>18884.728800000001</v>
      </c>
    </row>
    <row r="4604" spans="2:8" x14ac:dyDescent="0.25">
      <c r="B4604" s="33" t="s">
        <v>32</v>
      </c>
      <c r="C4604" s="36" t="str">
        <f ca="1">VLOOKUP(Tabla1[[#This Row],[Cuenta]],TABLAS!$C:$D,2,0)</f>
        <v>DEPRECIACIÓN, MAQ Y EQUIPOS</v>
      </c>
      <c r="D4604" s="33" t="s">
        <v>42</v>
      </c>
      <c r="E4604" s="39" t="str">
        <f ca="1">VLOOKUP(RANDBETWEEN(1,65),TABLAS!$B$4:$D$68,2,0)</f>
        <v>Depre.Equipos diversos leasing</v>
      </c>
      <c r="F4604" s="41">
        <f t="shared" ca="1" si="71"/>
        <v>27716</v>
      </c>
      <c r="G4604" s="41">
        <f ca="1">RANDBETWEEN(70,130)/100*Tabla1[[#This Row],[Valor Meta 2019]]</f>
        <v>19678.36</v>
      </c>
      <c r="H4604" s="40">
        <f ca="1">RANDBETWEEN(70,120)/100*Tabla1[[#This Row],[Valor Real 2019]]</f>
        <v>17316.9568</v>
      </c>
    </row>
    <row r="4605" spans="2:8" x14ac:dyDescent="0.25">
      <c r="B4605" s="33" t="s">
        <v>32</v>
      </c>
      <c r="C4605" s="36" t="str">
        <f ca="1">VLOOKUP(Tabla1[[#This Row],[Cuenta]],TABLAS!$C:$D,2,0)</f>
        <v>SERVICIOS DE TERCEROS</v>
      </c>
      <c r="D4605" s="33" t="s">
        <v>42</v>
      </c>
      <c r="E4605" s="39" t="str">
        <f ca="1">VLOOKUP(RANDBETWEEN(1,65),TABLAS!$B$4:$D$68,2,0)</f>
        <v>Alquileres</v>
      </c>
      <c r="F4605" s="41">
        <f t="shared" ca="1" si="71"/>
        <v>9222</v>
      </c>
      <c r="G4605" s="41">
        <f ca="1">RANDBETWEEN(70,130)/100*Tabla1[[#This Row],[Valor Meta 2019]]</f>
        <v>9590.880000000001</v>
      </c>
      <c r="H4605" s="40">
        <f ca="1">RANDBETWEEN(70,120)/100*Tabla1[[#This Row],[Valor Real 2019]]</f>
        <v>7001.3424000000005</v>
      </c>
    </row>
    <row r="4606" spans="2:8" x14ac:dyDescent="0.25">
      <c r="B4606" s="33" t="s">
        <v>32</v>
      </c>
      <c r="C4606" s="36" t="str">
        <f ca="1">VLOOKUP(Tabla1[[#This Row],[Cuenta]],TABLAS!$C:$D,2,0)</f>
        <v>GESTIÓN</v>
      </c>
      <c r="D4606" s="33" t="s">
        <v>42</v>
      </c>
      <c r="E4606" s="39" t="str">
        <f ca="1">VLOOKUP(RANDBETWEEN(1,65),TABLAS!$B$4:$D$68,2,0)</f>
        <v>Suministros diversos</v>
      </c>
      <c r="F4606" s="41">
        <f t="shared" ca="1" si="71"/>
        <v>25918</v>
      </c>
      <c r="G4606" s="41">
        <f ca="1">RANDBETWEEN(70,130)/100*Tabla1[[#This Row],[Valor Meta 2019]]</f>
        <v>25658.82</v>
      </c>
      <c r="H4606" s="40">
        <f ca="1">RANDBETWEEN(70,120)/100*Tabla1[[#This Row],[Valor Real 2019]]</f>
        <v>26171.9964</v>
      </c>
    </row>
    <row r="4607" spans="2:8" x14ac:dyDescent="0.25">
      <c r="B4607" s="33" t="s">
        <v>32</v>
      </c>
      <c r="C4607" s="36" t="str">
        <f ca="1">VLOOKUP(Tabla1[[#This Row],[Cuenta]],TABLAS!$C:$D,2,0)</f>
        <v>PERSONAL</v>
      </c>
      <c r="D4607" s="33" t="s">
        <v>42</v>
      </c>
      <c r="E4607" s="39" t="str">
        <f ca="1">VLOOKUP(RANDBETWEEN(1,65),TABLAS!$B$4:$D$68,2,0)</f>
        <v>Indemnizacion Despido Arbitrario</v>
      </c>
      <c r="F4607" s="41">
        <f t="shared" ca="1" si="71"/>
        <v>25018</v>
      </c>
      <c r="G4607" s="41">
        <f ca="1">RANDBETWEEN(70,130)/100*Tabla1[[#This Row],[Valor Meta 2019]]</f>
        <v>30021.599999999999</v>
      </c>
      <c r="H4607" s="40">
        <f ca="1">RANDBETWEEN(70,120)/100*Tabla1[[#This Row],[Valor Real 2019]]</f>
        <v>22816.415999999997</v>
      </c>
    </row>
    <row r="4608" spans="2:8" x14ac:dyDescent="0.25">
      <c r="B4608" s="33" t="s">
        <v>32</v>
      </c>
      <c r="C4608" s="36" t="str">
        <f ca="1">VLOOKUP(Tabla1[[#This Row],[Cuenta]],TABLAS!$C:$D,2,0)</f>
        <v>PERSONAL</v>
      </c>
      <c r="D4608" s="33" t="s">
        <v>42</v>
      </c>
      <c r="E4608" s="39" t="str">
        <f ca="1">VLOOKUP(RANDBETWEEN(1,65),TABLAS!$B$4:$D$68,2,0)</f>
        <v>Tickets de alimentos</v>
      </c>
      <c r="F4608" s="41">
        <f t="shared" ca="1" si="71"/>
        <v>13692</v>
      </c>
      <c r="G4608" s="41">
        <f ca="1">RANDBETWEEN(70,130)/100*Tabla1[[#This Row],[Valor Meta 2019]]</f>
        <v>15198.12</v>
      </c>
      <c r="H4608" s="40">
        <f ca="1">RANDBETWEEN(70,120)/100*Tabla1[[#This Row],[Valor Real 2019]]</f>
        <v>12310.477200000001</v>
      </c>
    </row>
    <row r="4609" spans="2:8" x14ac:dyDescent="0.25">
      <c r="B4609" s="33" t="s">
        <v>32</v>
      </c>
      <c r="C4609" s="36" t="str">
        <f ca="1">VLOOKUP(Tabla1[[#This Row],[Cuenta]],TABLAS!$C:$D,2,0)</f>
        <v>GESTIÓN</v>
      </c>
      <c r="D4609" s="33" t="s">
        <v>42</v>
      </c>
      <c r="E4609" s="39" t="str">
        <f ca="1">VLOOKUP(RANDBETWEEN(1,65),TABLAS!$B$4:$D$68,2,0)</f>
        <v>Otros-Gastos Reparables</v>
      </c>
      <c r="F4609" s="41">
        <f t="shared" ca="1" si="71"/>
        <v>18861</v>
      </c>
      <c r="G4609" s="41">
        <f ca="1">RANDBETWEEN(70,130)/100*Tabla1[[#This Row],[Valor Meta 2019]]</f>
        <v>18672.39</v>
      </c>
      <c r="H4609" s="40">
        <f ca="1">RANDBETWEEN(70,120)/100*Tabla1[[#This Row],[Valor Real 2019]]</f>
        <v>16431.7032</v>
      </c>
    </row>
    <row r="4610" spans="2:8" x14ac:dyDescent="0.25">
      <c r="B4610" s="33" t="s">
        <v>32</v>
      </c>
      <c r="C4610" s="36" t="str">
        <f ca="1">VLOOKUP(Tabla1[[#This Row],[Cuenta]],TABLAS!$C:$D,2,0)</f>
        <v>SERVICIOS DE TERCEROS</v>
      </c>
      <c r="D4610" s="33" t="s">
        <v>42</v>
      </c>
      <c r="E4610" s="39" t="str">
        <f ca="1">VLOOKUP(RANDBETWEEN(1,65),TABLAS!$B$4:$D$68,2,0)</f>
        <v>Servicio de montacarga</v>
      </c>
      <c r="F4610" s="41">
        <f t="shared" ca="1" si="71"/>
        <v>18793</v>
      </c>
      <c r="G4610" s="41">
        <f ca="1">RANDBETWEEN(70,130)/100*Tabla1[[#This Row],[Valor Meta 2019]]</f>
        <v>13906.82</v>
      </c>
      <c r="H4610" s="40">
        <f ca="1">RANDBETWEEN(70,120)/100*Tabla1[[#This Row],[Valor Real 2019]]</f>
        <v>13489.615399999999</v>
      </c>
    </row>
    <row r="4611" spans="2:8" x14ac:dyDescent="0.25">
      <c r="B4611" s="33" t="s">
        <v>32</v>
      </c>
      <c r="C4611" s="36" t="str">
        <f ca="1">VLOOKUP(Tabla1[[#This Row],[Cuenta]],TABLAS!$C:$D,2,0)</f>
        <v>PERSONAL</v>
      </c>
      <c r="D4611" s="33" t="s">
        <v>42</v>
      </c>
      <c r="E4611" s="39" t="str">
        <f ca="1">VLOOKUP(RANDBETWEEN(1,65),TABLAS!$B$4:$D$68,2,0)</f>
        <v>Vacaciones</v>
      </c>
      <c r="F4611" s="41">
        <f t="shared" ca="1" si="71"/>
        <v>28426</v>
      </c>
      <c r="G4611" s="41">
        <f ca="1">RANDBETWEEN(70,130)/100*Tabla1[[#This Row],[Valor Meta 2019]]</f>
        <v>28710.260000000002</v>
      </c>
      <c r="H4611" s="40">
        <f ca="1">RANDBETWEEN(70,120)/100*Tabla1[[#This Row],[Valor Real 2019]]</f>
        <v>34452.311999999998</v>
      </c>
    </row>
    <row r="4612" spans="2:8" x14ac:dyDescent="0.25">
      <c r="B4612" s="33" t="s">
        <v>32</v>
      </c>
      <c r="C4612" s="36" t="str">
        <f ca="1">VLOOKUP(Tabla1[[#This Row],[Cuenta]],TABLAS!$C:$D,2,0)</f>
        <v>SERVICIOS DE TERCEROS</v>
      </c>
      <c r="D4612" s="33" t="s">
        <v>42</v>
      </c>
      <c r="E4612" s="39" t="str">
        <f ca="1">VLOOKUP(RANDBETWEEN(1,65),TABLAS!$B$4:$D$68,2,0)</f>
        <v>Flete a Provincia</v>
      </c>
      <c r="F4612" s="41">
        <f t="shared" ca="1" si="71"/>
        <v>17119</v>
      </c>
      <c r="G4612" s="41">
        <f ca="1">RANDBETWEEN(70,130)/100*Tabla1[[#This Row],[Valor Meta 2019]]</f>
        <v>20371.61</v>
      </c>
      <c r="H4612" s="40">
        <f ca="1">RANDBETWEEN(70,120)/100*Tabla1[[#This Row],[Valor Real 2019]]</f>
        <v>19149.313399999999</v>
      </c>
    </row>
    <row r="4613" spans="2:8" x14ac:dyDescent="0.25">
      <c r="B4613" s="33" t="s">
        <v>32</v>
      </c>
      <c r="C4613" s="36" t="str">
        <f ca="1">VLOOKUP(Tabla1[[#This Row],[Cuenta]],TABLAS!$C:$D,2,0)</f>
        <v>SERVICIOS DE TERCEROS</v>
      </c>
      <c r="D4613" s="33" t="s">
        <v>42</v>
      </c>
      <c r="E4613" s="39" t="str">
        <f ca="1">VLOOKUP(RANDBETWEEN(1,65),TABLAS!$B$4:$D$68,2,0)</f>
        <v>Limpieza</v>
      </c>
      <c r="F4613" s="41">
        <f t="shared" ca="1" si="71"/>
        <v>18740</v>
      </c>
      <c r="G4613" s="41">
        <f ca="1">RANDBETWEEN(70,130)/100*Tabla1[[#This Row],[Valor Meta 2019]]</f>
        <v>15179.400000000001</v>
      </c>
      <c r="H4613" s="40">
        <f ca="1">RANDBETWEEN(70,120)/100*Tabla1[[#This Row],[Valor Real 2019]]</f>
        <v>16090.164000000002</v>
      </c>
    </row>
    <row r="4614" spans="2:8" x14ac:dyDescent="0.25">
      <c r="B4614" s="33" t="s">
        <v>32</v>
      </c>
      <c r="C4614" s="36" t="str">
        <f ca="1">VLOOKUP(Tabla1[[#This Row],[Cuenta]],TABLAS!$C:$D,2,0)</f>
        <v>PERSONAL</v>
      </c>
      <c r="D4614" s="33" t="s">
        <v>42</v>
      </c>
      <c r="E4614" s="39" t="str">
        <f ca="1">VLOOKUP(RANDBETWEEN(1,65),TABLAS!$B$4:$D$68,2,0)</f>
        <v>Participacion de utilidades</v>
      </c>
      <c r="F4614" s="41">
        <f t="shared" ref="F4614:F4677" ca="1" si="72">RANDBETWEEN(8000,30000)</f>
        <v>13124</v>
      </c>
      <c r="G4614" s="41">
        <f ca="1">RANDBETWEEN(70,130)/100*Tabla1[[#This Row],[Valor Meta 2019]]</f>
        <v>14436.400000000001</v>
      </c>
      <c r="H4614" s="40">
        <f ca="1">RANDBETWEEN(70,120)/100*Tabla1[[#This Row],[Valor Real 2019]]</f>
        <v>15013.856000000002</v>
      </c>
    </row>
    <row r="4615" spans="2:8" x14ac:dyDescent="0.25">
      <c r="B4615" s="33" t="s">
        <v>32</v>
      </c>
      <c r="C4615" s="36" t="str">
        <f ca="1">VLOOKUP(Tabla1[[#This Row],[Cuenta]],TABLAS!$C:$D,2,0)</f>
        <v>DEPRECIACIÓN, MAQ Y EQUIPOS</v>
      </c>
      <c r="D4615" s="33" t="s">
        <v>43</v>
      </c>
      <c r="E4615" s="39" t="str">
        <f ca="1">VLOOKUP(RANDBETWEEN(1,65),TABLAS!$B$4:$D$68,2,0)</f>
        <v>Perdida medicion activos-MercaderÝa Difer.inventar</v>
      </c>
      <c r="F4615" s="41">
        <f t="shared" ca="1" si="72"/>
        <v>13410</v>
      </c>
      <c r="G4615" s="41">
        <f ca="1">RANDBETWEEN(70,130)/100*Tabla1[[#This Row],[Valor Meta 2019]]</f>
        <v>13275.9</v>
      </c>
      <c r="H4615" s="40">
        <f ca="1">RANDBETWEEN(70,120)/100*Tabla1[[#This Row],[Valor Real 2019]]</f>
        <v>15400.043999999998</v>
      </c>
    </row>
    <row r="4616" spans="2:8" x14ac:dyDescent="0.25">
      <c r="B4616" s="33" t="s">
        <v>32</v>
      </c>
      <c r="C4616" s="36" t="str">
        <f ca="1">VLOOKUP(Tabla1[[#This Row],[Cuenta]],TABLAS!$C:$D,2,0)</f>
        <v>SERVICIOS DE TERCEROS</v>
      </c>
      <c r="D4616" s="33" t="s">
        <v>43</v>
      </c>
      <c r="E4616" s="39" t="str">
        <f ca="1">VLOOKUP(RANDBETWEEN(1,65),TABLAS!$B$4:$D$68,2,0)</f>
        <v>Gasto de viaje</v>
      </c>
      <c r="F4616" s="41">
        <f t="shared" ca="1" si="72"/>
        <v>24749</v>
      </c>
      <c r="G4616" s="41">
        <f ca="1">RANDBETWEEN(70,130)/100*Tabla1[[#This Row],[Valor Meta 2019]]</f>
        <v>27471.390000000003</v>
      </c>
      <c r="H4616" s="40">
        <f ca="1">RANDBETWEEN(70,120)/100*Tabla1[[#This Row],[Valor Real 2019]]</f>
        <v>19504.686900000001</v>
      </c>
    </row>
    <row r="4617" spans="2:8" x14ac:dyDescent="0.25">
      <c r="B4617" s="33" t="s">
        <v>32</v>
      </c>
      <c r="C4617" s="36" t="str">
        <f ca="1">VLOOKUP(Tabla1[[#This Row],[Cuenta]],TABLAS!$C:$D,2,0)</f>
        <v>DEPRECIACIÓN, MAQ Y EQUIPOS</v>
      </c>
      <c r="D4617" s="33" t="s">
        <v>43</v>
      </c>
      <c r="E4617" s="39" t="str">
        <f ca="1">VLOOKUP(RANDBETWEEN(1,65),TABLAS!$B$4:$D$68,2,0)</f>
        <v>Deprec.Equipos diversos Costo</v>
      </c>
      <c r="F4617" s="41">
        <f t="shared" ca="1" si="72"/>
        <v>9021</v>
      </c>
      <c r="G4617" s="41">
        <f ca="1">RANDBETWEEN(70,130)/100*Tabla1[[#This Row],[Valor Meta 2019]]</f>
        <v>6495.12</v>
      </c>
      <c r="H4617" s="40">
        <f ca="1">RANDBETWEEN(70,120)/100*Tabla1[[#This Row],[Valor Real 2019]]</f>
        <v>5325.9983999999995</v>
      </c>
    </row>
    <row r="4618" spans="2:8" x14ac:dyDescent="0.25">
      <c r="B4618" s="33" t="s">
        <v>32</v>
      </c>
      <c r="C4618" s="36" t="str">
        <f ca="1">VLOOKUP(Tabla1[[#This Row],[Cuenta]],TABLAS!$C:$D,2,0)</f>
        <v>DEPRECIACIÓN, MAQ Y EQUIPOS</v>
      </c>
      <c r="D4618" s="33" t="s">
        <v>43</v>
      </c>
      <c r="E4618" s="39" t="str">
        <f ca="1">VLOOKUP(RANDBETWEEN(1,65),TABLAS!$B$4:$D$68,2,0)</f>
        <v>Depre.Equipos diversos leasing</v>
      </c>
      <c r="F4618" s="41">
        <f t="shared" ca="1" si="72"/>
        <v>19485</v>
      </c>
      <c r="G4618" s="41">
        <f ca="1">RANDBETWEEN(70,130)/100*Tabla1[[#This Row],[Valor Meta 2019]]</f>
        <v>15003.45</v>
      </c>
      <c r="H4618" s="40">
        <f ca="1">RANDBETWEEN(70,120)/100*Tabla1[[#This Row],[Valor Real 2019]]</f>
        <v>13203.036</v>
      </c>
    </row>
    <row r="4619" spans="2:8" x14ac:dyDescent="0.25">
      <c r="B4619" s="33" t="s">
        <v>32</v>
      </c>
      <c r="C4619" s="36" t="str">
        <f ca="1">VLOOKUP(Tabla1[[#This Row],[Cuenta]],TABLAS!$C:$D,2,0)</f>
        <v>SERVICIOS DE TERCEROS</v>
      </c>
      <c r="D4619" s="33" t="s">
        <v>43</v>
      </c>
      <c r="E4619" s="39" t="str">
        <f ca="1">VLOOKUP(RANDBETWEEN(1,65),TABLAS!$B$4:$D$68,2,0)</f>
        <v>Gtos.reclamos de clientes</v>
      </c>
      <c r="F4619" s="41">
        <f t="shared" ca="1" si="72"/>
        <v>10917</v>
      </c>
      <c r="G4619" s="41">
        <f ca="1">RANDBETWEEN(70,130)/100*Tabla1[[#This Row],[Valor Meta 2019]]</f>
        <v>8515.26</v>
      </c>
      <c r="H4619" s="40">
        <f ca="1">RANDBETWEEN(70,120)/100*Tabla1[[#This Row],[Valor Real 2019]]</f>
        <v>8855.8703999999998</v>
      </c>
    </row>
    <row r="4620" spans="2:8" x14ac:dyDescent="0.25">
      <c r="B4620" s="33" t="s">
        <v>32</v>
      </c>
      <c r="C4620" s="36" t="str">
        <f ca="1">VLOOKUP(Tabla1[[#This Row],[Cuenta]],TABLAS!$C:$D,2,0)</f>
        <v>PERSONAL</v>
      </c>
      <c r="D4620" s="33" t="s">
        <v>43</v>
      </c>
      <c r="E4620" s="39" t="str">
        <f ca="1">VLOOKUP(RANDBETWEEN(1,65),TABLAS!$B$4:$D$68,2,0)</f>
        <v>Indemnizacion Despido Arbitrario</v>
      </c>
      <c r="F4620" s="41">
        <f t="shared" ca="1" si="72"/>
        <v>12275</v>
      </c>
      <c r="G4620" s="41">
        <f ca="1">RANDBETWEEN(70,130)/100*Tabla1[[#This Row],[Valor Meta 2019]]</f>
        <v>9697.25</v>
      </c>
      <c r="H4620" s="40">
        <f ca="1">RANDBETWEEN(70,120)/100*Tabla1[[#This Row],[Valor Real 2019]]</f>
        <v>8727.5249999999996</v>
      </c>
    </row>
    <row r="4621" spans="2:8" x14ac:dyDescent="0.25">
      <c r="B4621" s="33" t="s">
        <v>32</v>
      </c>
      <c r="C4621" s="36" t="str">
        <f ca="1">VLOOKUP(Tabla1[[#This Row],[Cuenta]],TABLAS!$C:$D,2,0)</f>
        <v>PERSONAL</v>
      </c>
      <c r="D4621" s="33" t="s">
        <v>43</v>
      </c>
      <c r="E4621" s="39" t="str">
        <f ca="1">VLOOKUP(RANDBETWEEN(1,65),TABLAS!$B$4:$D$68,2,0)</f>
        <v>CTS-Compensación por tiempo de servicio</v>
      </c>
      <c r="F4621" s="41">
        <f t="shared" ca="1" si="72"/>
        <v>20361</v>
      </c>
      <c r="G4621" s="41">
        <f ca="1">RANDBETWEEN(70,130)/100*Tabla1[[#This Row],[Valor Meta 2019]]</f>
        <v>17103.239999999998</v>
      </c>
      <c r="H4621" s="40">
        <f ca="1">RANDBETWEEN(70,120)/100*Tabla1[[#This Row],[Valor Real 2019]]</f>
        <v>20352.855599999995</v>
      </c>
    </row>
    <row r="4622" spans="2:8" x14ac:dyDescent="0.25">
      <c r="B4622" s="33" t="s">
        <v>32</v>
      </c>
      <c r="C4622" s="36" t="str">
        <f ca="1">VLOOKUP(Tabla1[[#This Row],[Cuenta]],TABLAS!$C:$D,2,0)</f>
        <v>DEPRECIACIÓN, MAQ Y EQUIPOS</v>
      </c>
      <c r="D4622" s="33" t="s">
        <v>43</v>
      </c>
      <c r="E4622" s="39" t="str">
        <f ca="1">VLOOKUP(RANDBETWEEN(1,65),TABLAS!$B$4:$D$68,2,0)</f>
        <v>Deprec.Maquinarias leasing</v>
      </c>
      <c r="F4622" s="41">
        <f t="shared" ca="1" si="72"/>
        <v>19532</v>
      </c>
      <c r="G4622" s="41">
        <f ca="1">RANDBETWEEN(70,130)/100*Tabla1[[#This Row],[Valor Meta 2019]]</f>
        <v>19336.68</v>
      </c>
      <c r="H4622" s="40">
        <f ca="1">RANDBETWEEN(70,120)/100*Tabla1[[#This Row],[Valor Real 2019]]</f>
        <v>18176.479199999998</v>
      </c>
    </row>
    <row r="4623" spans="2:8" x14ac:dyDescent="0.25">
      <c r="B4623" s="33" t="s">
        <v>32</v>
      </c>
      <c r="C4623" s="36" t="str">
        <f ca="1">VLOOKUP(Tabla1[[#This Row],[Cuenta]],TABLAS!$C:$D,2,0)</f>
        <v>DEPRECIACIÓN, MAQ Y EQUIPOS</v>
      </c>
      <c r="D4623" s="33" t="s">
        <v>38</v>
      </c>
      <c r="E4623" s="39" t="str">
        <f ca="1">VLOOKUP(RANDBETWEEN(1,65),TABLAS!$B$4:$D$68,2,0)</f>
        <v>Depre.Equipos diversos leasing</v>
      </c>
      <c r="F4623" s="41">
        <f t="shared" ca="1" si="72"/>
        <v>20474</v>
      </c>
      <c r="G4623" s="41">
        <f ca="1">RANDBETWEEN(70,130)/100*Tabla1[[#This Row],[Valor Meta 2019]]</f>
        <v>25183.02</v>
      </c>
      <c r="H4623" s="40">
        <f ca="1">RANDBETWEEN(70,120)/100*Tabla1[[#This Row],[Valor Real 2019]]</f>
        <v>25938.510600000001</v>
      </c>
    </row>
    <row r="4624" spans="2:8" x14ac:dyDescent="0.25">
      <c r="B4624" s="33" t="s">
        <v>32</v>
      </c>
      <c r="C4624" s="36" t="str">
        <f ca="1">VLOOKUP(Tabla1[[#This Row],[Cuenta]],TABLAS!$C:$D,2,0)</f>
        <v>SERVICIOS DE TERCEROS</v>
      </c>
      <c r="D4624" s="33" t="s">
        <v>38</v>
      </c>
      <c r="E4624" s="39" t="str">
        <f ca="1">VLOOKUP(RANDBETWEEN(1,65),TABLAS!$B$4:$D$68,2,0)</f>
        <v>Reparaciones Vehiculos</v>
      </c>
      <c r="F4624" s="41">
        <f t="shared" ca="1" si="72"/>
        <v>14587</v>
      </c>
      <c r="G4624" s="41">
        <f ca="1">RANDBETWEEN(70,130)/100*Tabla1[[#This Row],[Valor Meta 2019]]</f>
        <v>18379.62</v>
      </c>
      <c r="H4624" s="40">
        <f ca="1">RANDBETWEEN(70,120)/100*Tabla1[[#This Row],[Valor Real 2019]]</f>
        <v>18563.4162</v>
      </c>
    </row>
    <row r="4625" spans="2:8" x14ac:dyDescent="0.25">
      <c r="B4625" s="33" t="s">
        <v>32</v>
      </c>
      <c r="C4625" s="36" t="str">
        <f ca="1">VLOOKUP(Tabla1[[#This Row],[Cuenta]],TABLAS!$C:$D,2,0)</f>
        <v>DEPRECIACIÓN, MAQ Y EQUIPOS</v>
      </c>
      <c r="D4625" s="33" t="s">
        <v>38</v>
      </c>
      <c r="E4625" s="39" t="str">
        <f ca="1">VLOOKUP(RANDBETWEEN(1,65),TABLAS!$B$4:$D$68,2,0)</f>
        <v>Amortiz.Software Costo</v>
      </c>
      <c r="F4625" s="41">
        <f t="shared" ca="1" si="72"/>
        <v>16059</v>
      </c>
      <c r="G4625" s="41">
        <f ca="1">RANDBETWEEN(70,130)/100*Tabla1[[#This Row],[Valor Meta 2019]]</f>
        <v>12686.61</v>
      </c>
      <c r="H4625" s="40">
        <f ca="1">RANDBETWEEN(70,120)/100*Tabla1[[#This Row],[Valor Real 2019]]</f>
        <v>14843.333699999999</v>
      </c>
    </row>
    <row r="4626" spans="2:8" x14ac:dyDescent="0.25">
      <c r="B4626" s="33" t="s">
        <v>32</v>
      </c>
      <c r="C4626" s="36" t="str">
        <f ca="1">VLOOKUP(Tabla1[[#This Row],[Cuenta]],TABLAS!$C:$D,2,0)</f>
        <v>SERVICIOS DE TERCEROS</v>
      </c>
      <c r="D4626" s="33" t="s">
        <v>38</v>
      </c>
      <c r="E4626" s="39" t="str">
        <f ca="1">VLOOKUP(RANDBETWEEN(1,65),TABLAS!$B$4:$D$68,2,0)</f>
        <v>Otros Fletes</v>
      </c>
      <c r="F4626" s="41">
        <f t="shared" ca="1" si="72"/>
        <v>10811</v>
      </c>
      <c r="G4626" s="41">
        <f ca="1">RANDBETWEEN(70,130)/100*Tabla1[[#This Row],[Valor Meta 2019]]</f>
        <v>12000.210000000001</v>
      </c>
      <c r="H4626" s="40">
        <f ca="1">RANDBETWEEN(70,120)/100*Tabla1[[#This Row],[Valor Real 2019]]</f>
        <v>8760.1532999999999</v>
      </c>
    </row>
    <row r="4627" spans="2:8" x14ac:dyDescent="0.25">
      <c r="B4627" s="33" t="s">
        <v>32</v>
      </c>
      <c r="C4627" s="36" t="str">
        <f ca="1">VLOOKUP(Tabla1[[#This Row],[Cuenta]],TABLAS!$C:$D,2,0)</f>
        <v>DEPRECIACIÓN, MAQ Y EQUIPOS</v>
      </c>
      <c r="D4627" s="33" t="s">
        <v>38</v>
      </c>
      <c r="E4627" s="39" t="str">
        <f ca="1">VLOOKUP(RANDBETWEEN(1,65),TABLAS!$B$4:$D$68,2,0)</f>
        <v>Deprec.Maquinarias Costo</v>
      </c>
      <c r="F4627" s="41">
        <f t="shared" ca="1" si="72"/>
        <v>19047</v>
      </c>
      <c r="G4627" s="41">
        <f ca="1">RANDBETWEEN(70,130)/100*Tabla1[[#This Row],[Valor Meta 2019]]</f>
        <v>14094.78</v>
      </c>
      <c r="H4627" s="40">
        <f ca="1">RANDBETWEEN(70,120)/100*Tabla1[[#This Row],[Valor Real 2019]]</f>
        <v>14235.727800000001</v>
      </c>
    </row>
    <row r="4628" spans="2:8" x14ac:dyDescent="0.25">
      <c r="B4628" s="33" t="s">
        <v>32</v>
      </c>
      <c r="C4628" s="36" t="str">
        <f ca="1">VLOOKUP(Tabla1[[#This Row],[Cuenta]],TABLAS!$C:$D,2,0)</f>
        <v>DEPRECIACIÓN, MAQ Y EQUIPOS</v>
      </c>
      <c r="D4628" s="33" t="s">
        <v>38</v>
      </c>
      <c r="E4628" s="39" t="str">
        <f ca="1">VLOOKUP(RANDBETWEEN(1,65),TABLAS!$B$4:$D$68,2,0)</f>
        <v>Deprc.Muebles y enseres leasing</v>
      </c>
      <c r="F4628" s="41">
        <f t="shared" ca="1" si="72"/>
        <v>24703</v>
      </c>
      <c r="G4628" s="41">
        <f ca="1">RANDBETWEEN(70,130)/100*Tabla1[[#This Row],[Valor Meta 2019]]</f>
        <v>19268.34</v>
      </c>
      <c r="H4628" s="40">
        <f ca="1">RANDBETWEEN(70,120)/100*Tabla1[[#This Row],[Valor Real 2019]]</f>
        <v>20231.757000000001</v>
      </c>
    </row>
    <row r="4629" spans="2:8" x14ac:dyDescent="0.25">
      <c r="B4629" s="33" t="s">
        <v>32</v>
      </c>
      <c r="C4629" s="36" t="str">
        <f ca="1">VLOOKUP(Tabla1[[#This Row],[Cuenta]],TABLAS!$C:$D,2,0)</f>
        <v>GESTIÓN</v>
      </c>
      <c r="D4629" s="33" t="s">
        <v>39</v>
      </c>
      <c r="E4629" s="39" t="str">
        <f ca="1">VLOOKUP(RANDBETWEEN(1,65),TABLAS!$B$4:$D$68,2,0)</f>
        <v>SOAT</v>
      </c>
      <c r="F4629" s="41">
        <f t="shared" ca="1" si="72"/>
        <v>15828</v>
      </c>
      <c r="G4629" s="41">
        <f ca="1">RANDBETWEEN(70,130)/100*Tabla1[[#This Row],[Valor Meta 2019]]</f>
        <v>20418.12</v>
      </c>
      <c r="H4629" s="40">
        <f ca="1">RANDBETWEEN(70,120)/100*Tabla1[[#This Row],[Valor Real 2019]]</f>
        <v>15313.59</v>
      </c>
    </row>
    <row r="4630" spans="2:8" x14ac:dyDescent="0.25">
      <c r="B4630" s="33" t="s">
        <v>32</v>
      </c>
      <c r="C4630" s="36" t="str">
        <f ca="1">VLOOKUP(Tabla1[[#This Row],[Cuenta]],TABLAS!$C:$D,2,0)</f>
        <v>DEPRECIACIÓN, MAQ Y EQUIPOS</v>
      </c>
      <c r="D4630" s="33" t="s">
        <v>39</v>
      </c>
      <c r="E4630" s="39" t="str">
        <f ca="1">VLOOKUP(RANDBETWEEN(1,65),TABLAS!$B$4:$D$68,2,0)</f>
        <v>Deprc.Muebles y enseres leasing</v>
      </c>
      <c r="F4630" s="41">
        <f t="shared" ca="1" si="72"/>
        <v>23416</v>
      </c>
      <c r="G4630" s="41">
        <f ca="1">RANDBETWEEN(70,130)/100*Tabla1[[#This Row],[Valor Meta 2019]]</f>
        <v>18030.32</v>
      </c>
      <c r="H4630" s="40">
        <f ca="1">RANDBETWEEN(70,120)/100*Tabla1[[#This Row],[Valor Real 2019]]</f>
        <v>20193.958400000003</v>
      </c>
    </row>
    <row r="4631" spans="2:8" x14ac:dyDescent="0.25">
      <c r="B4631" s="33" t="s">
        <v>32</v>
      </c>
      <c r="C4631" s="36" t="str">
        <f ca="1">VLOOKUP(Tabla1[[#This Row],[Cuenta]],TABLAS!$C:$D,2,0)</f>
        <v>SERVICIOS DE TERCEROS</v>
      </c>
      <c r="D4631" s="33" t="s">
        <v>39</v>
      </c>
      <c r="E4631" s="39" t="str">
        <f ca="1">VLOOKUP(RANDBETWEEN(1,65),TABLAS!$B$4:$D$68,2,0)</f>
        <v>Gasto de viaje</v>
      </c>
      <c r="F4631" s="41">
        <f t="shared" ca="1" si="72"/>
        <v>8870</v>
      </c>
      <c r="G4631" s="41">
        <f ca="1">RANDBETWEEN(70,130)/100*Tabla1[[#This Row],[Valor Meta 2019]]</f>
        <v>10111.799999999999</v>
      </c>
      <c r="H4631" s="40">
        <f ca="1">RANDBETWEEN(70,120)/100*Tabla1[[#This Row],[Valor Real 2019]]</f>
        <v>9808.4459999999999</v>
      </c>
    </row>
    <row r="4632" spans="2:8" x14ac:dyDescent="0.25">
      <c r="B4632" s="33" t="s">
        <v>32</v>
      </c>
      <c r="C4632" s="36" t="str">
        <f ca="1">VLOOKUP(Tabla1[[#This Row],[Cuenta]],TABLAS!$C:$D,2,0)</f>
        <v>PERSONAL</v>
      </c>
      <c r="D4632" s="33" t="s">
        <v>39</v>
      </c>
      <c r="E4632" s="39" t="str">
        <f ca="1">VLOOKUP(RANDBETWEEN(1,65),TABLAS!$B$4:$D$68,2,0)</f>
        <v>Indemnizacion Despido Arbitrario</v>
      </c>
      <c r="F4632" s="41">
        <f t="shared" ca="1" si="72"/>
        <v>19656</v>
      </c>
      <c r="G4632" s="41">
        <f ca="1">RANDBETWEEN(70,130)/100*Tabla1[[#This Row],[Valor Meta 2019]]</f>
        <v>16707.599999999999</v>
      </c>
      <c r="H4632" s="40">
        <f ca="1">RANDBETWEEN(70,120)/100*Tabla1[[#This Row],[Valor Real 2019]]</f>
        <v>15036.839999999998</v>
      </c>
    </row>
    <row r="4633" spans="2:8" x14ac:dyDescent="0.25">
      <c r="B4633" s="33" t="s">
        <v>32</v>
      </c>
      <c r="C4633" s="36" t="str">
        <f ca="1">VLOOKUP(Tabla1[[#This Row],[Cuenta]],TABLAS!$C:$D,2,0)</f>
        <v>DEPRECIACIÓN, MAQ Y EQUIPOS</v>
      </c>
      <c r="D4633" s="33" t="s">
        <v>39</v>
      </c>
      <c r="E4633" s="39" t="str">
        <f ca="1">VLOOKUP(RANDBETWEEN(1,65),TABLAS!$B$4:$D$68,2,0)</f>
        <v>Deprec.Maquinarias Costo</v>
      </c>
      <c r="F4633" s="41">
        <f t="shared" ca="1" si="72"/>
        <v>29936</v>
      </c>
      <c r="G4633" s="41">
        <f ca="1">RANDBETWEEN(70,130)/100*Tabla1[[#This Row],[Valor Meta 2019]]</f>
        <v>38617.440000000002</v>
      </c>
      <c r="H4633" s="40">
        <f ca="1">RANDBETWEEN(70,120)/100*Tabla1[[#This Row],[Valor Real 2019]]</f>
        <v>42093.009600000005</v>
      </c>
    </row>
    <row r="4634" spans="2:8" x14ac:dyDescent="0.25">
      <c r="B4634" s="33" t="s">
        <v>32</v>
      </c>
      <c r="C4634" s="36" t="str">
        <f ca="1">VLOOKUP(Tabla1[[#This Row],[Cuenta]],TABLAS!$C:$D,2,0)</f>
        <v>SERVICIOS DE TERCEROS</v>
      </c>
      <c r="D4634" s="33" t="s">
        <v>39</v>
      </c>
      <c r="E4634" s="39" t="str">
        <f ca="1">VLOOKUP(RANDBETWEEN(1,65),TABLAS!$B$4:$D$68,2,0)</f>
        <v>Servicio de personal (service)</v>
      </c>
      <c r="F4634" s="41">
        <f t="shared" ca="1" si="72"/>
        <v>20924</v>
      </c>
      <c r="G4634" s="41">
        <f ca="1">RANDBETWEEN(70,130)/100*Tabla1[[#This Row],[Valor Meta 2019]]</f>
        <v>23434.880000000001</v>
      </c>
      <c r="H4634" s="40">
        <f ca="1">RANDBETWEEN(70,120)/100*Tabla1[[#This Row],[Valor Real 2019]]</f>
        <v>27653.1584</v>
      </c>
    </row>
    <row r="4635" spans="2:8" x14ac:dyDescent="0.25">
      <c r="B4635" s="33" t="s">
        <v>32</v>
      </c>
      <c r="C4635" s="36" t="str">
        <f ca="1">VLOOKUP(Tabla1[[#This Row],[Cuenta]],TABLAS!$C:$D,2,0)</f>
        <v>GESTIÓN</v>
      </c>
      <c r="D4635" s="33" t="s">
        <v>39</v>
      </c>
      <c r="E4635" s="39" t="str">
        <f ca="1">VLOOKUP(RANDBETWEEN(1,65),TABLAS!$B$4:$D$68,2,0)</f>
        <v>Suministros diversos</v>
      </c>
      <c r="F4635" s="41">
        <f t="shared" ca="1" si="72"/>
        <v>16826</v>
      </c>
      <c r="G4635" s="41">
        <f ca="1">RANDBETWEEN(70,130)/100*Tabla1[[#This Row],[Valor Meta 2019]]</f>
        <v>18508.600000000002</v>
      </c>
      <c r="H4635" s="40">
        <f ca="1">RANDBETWEEN(70,120)/100*Tabla1[[#This Row],[Valor Real 2019]]</f>
        <v>14991.966000000002</v>
      </c>
    </row>
    <row r="4636" spans="2:8" x14ac:dyDescent="0.25">
      <c r="B4636" s="33" t="s">
        <v>32</v>
      </c>
      <c r="C4636" s="36" t="str">
        <f ca="1">VLOOKUP(Tabla1[[#This Row],[Cuenta]],TABLAS!$C:$D,2,0)</f>
        <v>PERSONAL</v>
      </c>
      <c r="D4636" s="33" t="s">
        <v>39</v>
      </c>
      <c r="E4636" s="39" t="str">
        <f ca="1">VLOOKUP(RANDBETWEEN(1,65),TABLAS!$B$4:$D$68,2,0)</f>
        <v>Tickets de alimentos</v>
      </c>
      <c r="F4636" s="41">
        <f t="shared" ca="1" si="72"/>
        <v>26546</v>
      </c>
      <c r="G4636" s="41">
        <f ca="1">RANDBETWEEN(70,130)/100*Tabla1[[#This Row],[Valor Meta 2019]]</f>
        <v>19909.5</v>
      </c>
      <c r="H4636" s="40">
        <f ca="1">RANDBETWEEN(70,120)/100*Tabla1[[#This Row],[Valor Real 2019]]</f>
        <v>14135.744999999999</v>
      </c>
    </row>
    <row r="4637" spans="2:8" x14ac:dyDescent="0.25">
      <c r="B4637" s="33" t="s">
        <v>32</v>
      </c>
      <c r="C4637" s="36" t="str">
        <f ca="1">VLOOKUP(Tabla1[[#This Row],[Cuenta]],TABLAS!$C:$D,2,0)</f>
        <v>PERSONAL</v>
      </c>
      <c r="D4637" s="33" t="s">
        <v>39</v>
      </c>
      <c r="E4637" s="39" t="str">
        <f ca="1">VLOOKUP(RANDBETWEEN(1,65),TABLAS!$B$4:$D$68,2,0)</f>
        <v>Descanso medico</v>
      </c>
      <c r="F4637" s="41">
        <f t="shared" ca="1" si="72"/>
        <v>10614</v>
      </c>
      <c r="G4637" s="41">
        <f ca="1">RANDBETWEEN(70,130)/100*Tabla1[[#This Row],[Valor Meta 2019]]</f>
        <v>8066.64</v>
      </c>
      <c r="H4637" s="40">
        <f ca="1">RANDBETWEEN(70,120)/100*Tabla1[[#This Row],[Valor Real 2019]]</f>
        <v>7824.6408000000001</v>
      </c>
    </row>
    <row r="4638" spans="2:8" x14ac:dyDescent="0.25">
      <c r="B4638" s="33" t="s">
        <v>32</v>
      </c>
      <c r="C4638" s="36" t="str">
        <f ca="1">VLOOKUP(Tabla1[[#This Row],[Cuenta]],TABLAS!$C:$D,2,0)</f>
        <v>SERVICIOS DE TERCEROS</v>
      </c>
      <c r="D4638" s="33" t="s">
        <v>39</v>
      </c>
      <c r="E4638" s="39" t="str">
        <f ca="1">VLOOKUP(RANDBETWEEN(1,65),TABLAS!$B$4:$D$68,2,0)</f>
        <v>Otros Fletes</v>
      </c>
      <c r="F4638" s="41">
        <f t="shared" ca="1" si="72"/>
        <v>12772</v>
      </c>
      <c r="G4638" s="41">
        <f ca="1">RANDBETWEEN(70,130)/100*Tabla1[[#This Row],[Valor Meta 2019]]</f>
        <v>10600.76</v>
      </c>
      <c r="H4638" s="40">
        <f ca="1">RANDBETWEEN(70,120)/100*Tabla1[[#This Row],[Valor Real 2019]]</f>
        <v>9328.6687999999995</v>
      </c>
    </row>
    <row r="4639" spans="2:8" x14ac:dyDescent="0.25">
      <c r="B4639" s="33" t="s">
        <v>32</v>
      </c>
      <c r="C4639" s="36" t="str">
        <f ca="1">VLOOKUP(Tabla1[[#This Row],[Cuenta]],TABLAS!$C:$D,2,0)</f>
        <v>PERSONAL</v>
      </c>
      <c r="D4639" s="33" t="s">
        <v>39</v>
      </c>
      <c r="E4639" s="39" t="str">
        <f ca="1">VLOOKUP(RANDBETWEEN(1,65),TABLAS!$B$4:$D$68,2,0)</f>
        <v>Seguro de vida</v>
      </c>
      <c r="F4639" s="41">
        <f t="shared" ca="1" si="72"/>
        <v>24921</v>
      </c>
      <c r="G4639" s="41">
        <f ca="1">RANDBETWEEN(70,130)/100*Tabla1[[#This Row],[Valor Meta 2019]]</f>
        <v>32148.09</v>
      </c>
      <c r="H4639" s="40">
        <f ca="1">RANDBETWEEN(70,120)/100*Tabla1[[#This Row],[Valor Real 2019]]</f>
        <v>32469.570899999999</v>
      </c>
    </row>
    <row r="4640" spans="2:8" x14ac:dyDescent="0.25">
      <c r="B4640" s="33" t="s">
        <v>32</v>
      </c>
      <c r="C4640" s="36" t="str">
        <f ca="1">VLOOKUP(Tabla1[[#This Row],[Cuenta]],TABLAS!$C:$D,2,0)</f>
        <v>SERVICIOS DE TERCEROS</v>
      </c>
      <c r="D4640" s="33" t="s">
        <v>39</v>
      </c>
      <c r="E4640" s="39" t="str">
        <f ca="1">VLOOKUP(RANDBETWEEN(1,65),TABLAS!$B$4:$D$68,2,0)</f>
        <v>Servicios p·blicos</v>
      </c>
      <c r="F4640" s="41">
        <f t="shared" ca="1" si="72"/>
        <v>15915</v>
      </c>
      <c r="G4640" s="41">
        <f ca="1">RANDBETWEEN(70,130)/100*Tabla1[[#This Row],[Valor Meta 2019]]</f>
        <v>14005.2</v>
      </c>
      <c r="H4640" s="40">
        <f ca="1">RANDBETWEEN(70,120)/100*Tabla1[[#This Row],[Valor Real 2019]]</f>
        <v>12884.784000000001</v>
      </c>
    </row>
    <row r="4641" spans="2:8" x14ac:dyDescent="0.25">
      <c r="B4641" s="33" t="s">
        <v>32</v>
      </c>
      <c r="C4641" s="36" t="str">
        <f ca="1">VLOOKUP(Tabla1[[#This Row],[Cuenta]],TABLAS!$C:$D,2,0)</f>
        <v>DEPRECIACIÓN, MAQ Y EQUIPOS</v>
      </c>
      <c r="D4641" s="33" t="s">
        <v>39</v>
      </c>
      <c r="E4641" s="39" t="str">
        <f ca="1">VLOOKUP(RANDBETWEEN(1,65),TABLAS!$B$4:$D$68,2,0)</f>
        <v>Deprec.Edificaciones Costo</v>
      </c>
      <c r="F4641" s="41">
        <f t="shared" ca="1" si="72"/>
        <v>14708</v>
      </c>
      <c r="G4641" s="41">
        <f ca="1">RANDBETWEEN(70,130)/100*Tabla1[[#This Row],[Valor Meta 2019]]</f>
        <v>17061.28</v>
      </c>
      <c r="H4641" s="40">
        <f ca="1">RANDBETWEEN(70,120)/100*Tabla1[[#This Row],[Valor Real 2019]]</f>
        <v>12625.347199999998</v>
      </c>
    </row>
    <row r="4642" spans="2:8" x14ac:dyDescent="0.25">
      <c r="B4642" s="33" t="s">
        <v>32</v>
      </c>
      <c r="C4642" s="36" t="str">
        <f ca="1">VLOOKUP(Tabla1[[#This Row],[Cuenta]],TABLAS!$C:$D,2,0)</f>
        <v>SERVICIOS DE TERCEROS</v>
      </c>
      <c r="D4642" s="33" t="s">
        <v>39</v>
      </c>
      <c r="E4642" s="39" t="str">
        <f ca="1">VLOOKUP(RANDBETWEEN(1,65),TABLAS!$B$4:$D$68,2,0)</f>
        <v>Courier</v>
      </c>
      <c r="F4642" s="41">
        <f t="shared" ca="1" si="72"/>
        <v>16977</v>
      </c>
      <c r="G4642" s="41">
        <f ca="1">RANDBETWEEN(70,130)/100*Tabla1[[#This Row],[Valor Meta 2019]]</f>
        <v>15788.61</v>
      </c>
      <c r="H4642" s="40">
        <f ca="1">RANDBETWEEN(70,120)/100*Tabla1[[#This Row],[Valor Real 2019]]</f>
        <v>16262.268300000002</v>
      </c>
    </row>
    <row r="4643" spans="2:8" x14ac:dyDescent="0.25">
      <c r="B4643" s="33" t="s">
        <v>32</v>
      </c>
      <c r="C4643" s="36" t="str">
        <f ca="1">VLOOKUP(Tabla1[[#This Row],[Cuenta]],TABLAS!$C:$D,2,0)</f>
        <v>PERSONAL</v>
      </c>
      <c r="D4643" s="33" t="s">
        <v>40</v>
      </c>
      <c r="E4643" s="39" t="str">
        <f ca="1">VLOOKUP(RANDBETWEEN(1,65),TABLAS!$B$4:$D$68,2,0)</f>
        <v>ESSALUD-RÚgimen de prestaciones de salud</v>
      </c>
      <c r="F4643" s="41">
        <f t="shared" ca="1" si="72"/>
        <v>29575</v>
      </c>
      <c r="G4643" s="41">
        <f ca="1">RANDBETWEEN(70,130)/100*Tabla1[[#This Row],[Valor Meta 2019]]</f>
        <v>21294</v>
      </c>
      <c r="H4643" s="40">
        <f ca="1">RANDBETWEEN(70,120)/100*Tabla1[[#This Row],[Valor Real 2019]]</f>
        <v>24488.1</v>
      </c>
    </row>
    <row r="4644" spans="2:8" x14ac:dyDescent="0.25">
      <c r="B4644" s="33" t="s">
        <v>32</v>
      </c>
      <c r="C4644" s="36" t="str">
        <f ca="1">VLOOKUP(Tabla1[[#This Row],[Cuenta]],TABLAS!$C:$D,2,0)</f>
        <v>PERSONAL</v>
      </c>
      <c r="D4644" s="33" t="s">
        <v>40</v>
      </c>
      <c r="E4644" s="39" t="str">
        <f ca="1">VLOOKUP(RANDBETWEEN(1,65),TABLAS!$B$4:$D$68,2,0)</f>
        <v>ESSALUD-RÚgimen de prestaciones de salud</v>
      </c>
      <c r="F4644" s="41">
        <f t="shared" ca="1" si="72"/>
        <v>18437</v>
      </c>
      <c r="G4644" s="41">
        <f ca="1">RANDBETWEEN(70,130)/100*Tabla1[[#This Row],[Valor Meta 2019]]</f>
        <v>17515.149999999998</v>
      </c>
      <c r="H4644" s="40">
        <f ca="1">RANDBETWEEN(70,120)/100*Tabla1[[#This Row],[Valor Real 2019]]</f>
        <v>13136.362499999999</v>
      </c>
    </row>
    <row r="4645" spans="2:8" x14ac:dyDescent="0.25">
      <c r="B4645" s="33" t="s">
        <v>32</v>
      </c>
      <c r="C4645" s="36" t="str">
        <f ca="1">VLOOKUP(Tabla1[[#This Row],[Cuenta]],TABLAS!$C:$D,2,0)</f>
        <v>SERVICIOS DE TERCEROS</v>
      </c>
      <c r="D4645" s="33" t="s">
        <v>40</v>
      </c>
      <c r="E4645" s="39" t="str">
        <f ca="1">VLOOKUP(RANDBETWEEN(1,65),TABLAS!$B$4:$D$68,2,0)</f>
        <v>Gasto de viaje</v>
      </c>
      <c r="F4645" s="41">
        <f t="shared" ca="1" si="72"/>
        <v>25527</v>
      </c>
      <c r="G4645" s="41">
        <f ca="1">RANDBETWEEN(70,130)/100*Tabla1[[#This Row],[Valor Meta 2019]]</f>
        <v>20932.14</v>
      </c>
      <c r="H4645" s="40">
        <f ca="1">RANDBETWEEN(70,120)/100*Tabla1[[#This Row],[Valor Real 2019]]</f>
        <v>14652.497999999998</v>
      </c>
    </row>
    <row r="4646" spans="2:8" x14ac:dyDescent="0.25">
      <c r="B4646" s="33" t="s">
        <v>32</v>
      </c>
      <c r="C4646" s="36" t="str">
        <f ca="1">VLOOKUP(Tabla1[[#This Row],[Cuenta]],TABLAS!$C:$D,2,0)</f>
        <v>PERSONAL</v>
      </c>
      <c r="D4646" s="33" t="s">
        <v>40</v>
      </c>
      <c r="E4646" s="39" t="str">
        <f ca="1">VLOOKUP(RANDBETWEEN(1,65),TABLAS!$B$4:$D$68,2,0)</f>
        <v>SCTR-Seg complemntario trabajo de riesgo</v>
      </c>
      <c r="F4646" s="41">
        <f t="shared" ca="1" si="72"/>
        <v>9891</v>
      </c>
      <c r="G4646" s="41">
        <f ca="1">RANDBETWEEN(70,130)/100*Tabla1[[#This Row],[Valor Meta 2019]]</f>
        <v>10484.460000000001</v>
      </c>
      <c r="H4646" s="40">
        <f ca="1">RANDBETWEEN(70,120)/100*Tabla1[[#This Row],[Valor Real 2019]]</f>
        <v>7339.1220000000003</v>
      </c>
    </row>
    <row r="4647" spans="2:8" x14ac:dyDescent="0.25">
      <c r="B4647" s="33" t="s">
        <v>32</v>
      </c>
      <c r="C4647" s="36" t="str">
        <f ca="1">VLOOKUP(Tabla1[[#This Row],[Cuenta]],TABLAS!$C:$D,2,0)</f>
        <v>PERSONAL</v>
      </c>
      <c r="D4647" s="33" t="s">
        <v>40</v>
      </c>
      <c r="E4647" s="39" t="str">
        <f ca="1">VLOOKUP(RANDBETWEEN(1,65),TABLAS!$B$4:$D$68,2,0)</f>
        <v>Gratificaciones Extraordinarias Empleados</v>
      </c>
      <c r="F4647" s="41">
        <f t="shared" ca="1" si="72"/>
        <v>25616</v>
      </c>
      <c r="G4647" s="41">
        <f ca="1">RANDBETWEEN(70,130)/100*Tabla1[[#This Row],[Valor Meta 2019]]</f>
        <v>31763.84</v>
      </c>
      <c r="H4647" s="40">
        <f ca="1">RANDBETWEEN(70,120)/100*Tabla1[[#This Row],[Valor Real 2019]]</f>
        <v>26363.9872</v>
      </c>
    </row>
    <row r="4648" spans="2:8" x14ac:dyDescent="0.25">
      <c r="B4648" s="33" t="s">
        <v>32</v>
      </c>
      <c r="C4648" s="36" t="str">
        <f ca="1">VLOOKUP(Tabla1[[#This Row],[Cuenta]],TABLAS!$C:$D,2,0)</f>
        <v>SERVICIOS DE TERCEROS</v>
      </c>
      <c r="D4648" s="33" t="s">
        <v>40</v>
      </c>
      <c r="E4648" s="39" t="str">
        <f ca="1">VLOOKUP(RANDBETWEEN(1,65),TABLAS!$B$4:$D$68,2,0)</f>
        <v>Courier</v>
      </c>
      <c r="F4648" s="41">
        <f t="shared" ca="1" si="72"/>
        <v>8807</v>
      </c>
      <c r="G4648" s="41">
        <f ca="1">RANDBETWEEN(70,130)/100*Tabla1[[#This Row],[Valor Meta 2019]]</f>
        <v>8718.93</v>
      </c>
      <c r="H4648" s="40">
        <f ca="1">RANDBETWEEN(70,120)/100*Tabla1[[#This Row],[Valor Real 2019]]</f>
        <v>8282.9835000000003</v>
      </c>
    </row>
    <row r="4649" spans="2:8" x14ac:dyDescent="0.25">
      <c r="B4649" s="33" t="s">
        <v>32</v>
      </c>
      <c r="C4649" s="36" t="str">
        <f ca="1">VLOOKUP(Tabla1[[#This Row],[Cuenta]],TABLAS!$C:$D,2,0)</f>
        <v>SERVICIOS DE TERCEROS</v>
      </c>
      <c r="D4649" s="33" t="s">
        <v>40</v>
      </c>
      <c r="E4649" s="39" t="str">
        <f ca="1">VLOOKUP(RANDBETWEEN(1,65),TABLAS!$B$4:$D$68,2,0)</f>
        <v>Flete Local</v>
      </c>
      <c r="F4649" s="41">
        <f t="shared" ca="1" si="72"/>
        <v>10399</v>
      </c>
      <c r="G4649" s="41">
        <f ca="1">RANDBETWEEN(70,130)/100*Tabla1[[#This Row],[Valor Meta 2019]]</f>
        <v>8527.18</v>
      </c>
      <c r="H4649" s="40">
        <f ca="1">RANDBETWEEN(70,120)/100*Tabla1[[#This Row],[Valor Real 2019]]</f>
        <v>8271.3646000000008</v>
      </c>
    </row>
    <row r="4650" spans="2:8" x14ac:dyDescent="0.25">
      <c r="B4650" s="33" t="s">
        <v>32</v>
      </c>
      <c r="C4650" s="36" t="str">
        <f ca="1">VLOOKUP(Tabla1[[#This Row],[Cuenta]],TABLAS!$C:$D,2,0)</f>
        <v>SERVICIOS DE TERCEROS</v>
      </c>
      <c r="D4650" s="33" t="s">
        <v>40</v>
      </c>
      <c r="E4650" s="39" t="str">
        <f ca="1">VLOOKUP(RANDBETWEEN(1,65),TABLAS!$B$4:$D$68,2,0)</f>
        <v>Alquileres</v>
      </c>
      <c r="F4650" s="41">
        <f t="shared" ca="1" si="72"/>
        <v>22625</v>
      </c>
      <c r="G4650" s="41">
        <f ca="1">RANDBETWEEN(70,130)/100*Tabla1[[#This Row],[Valor Meta 2019]]</f>
        <v>21720</v>
      </c>
      <c r="H4650" s="40">
        <f ca="1">RANDBETWEEN(70,120)/100*Tabla1[[#This Row],[Valor Real 2019]]</f>
        <v>18462</v>
      </c>
    </row>
    <row r="4651" spans="2:8" x14ac:dyDescent="0.25">
      <c r="B4651" s="33" t="s">
        <v>32</v>
      </c>
      <c r="C4651" s="36" t="str">
        <f ca="1">VLOOKUP(Tabla1[[#This Row],[Cuenta]],TABLAS!$C:$D,2,0)</f>
        <v>DEPRECIACIÓN, MAQ Y EQUIPOS</v>
      </c>
      <c r="D4651" s="33" t="s">
        <v>41</v>
      </c>
      <c r="E4651" s="39" t="str">
        <f ca="1">VLOOKUP(RANDBETWEEN(1,65),TABLAS!$B$4:$D$68,2,0)</f>
        <v>Deprec.Equipo de transporte Costo</v>
      </c>
      <c r="F4651" s="41">
        <f t="shared" ca="1" si="72"/>
        <v>18829</v>
      </c>
      <c r="G4651" s="41">
        <f ca="1">RANDBETWEEN(70,130)/100*Tabla1[[#This Row],[Valor Meta 2019]]</f>
        <v>15063.2</v>
      </c>
      <c r="H4651" s="40">
        <f ca="1">RANDBETWEEN(70,120)/100*Tabla1[[#This Row],[Valor Real 2019]]</f>
        <v>16870.784000000003</v>
      </c>
    </row>
    <row r="4652" spans="2:8" x14ac:dyDescent="0.25">
      <c r="B4652" s="33" t="s">
        <v>32</v>
      </c>
      <c r="C4652" s="36" t="str">
        <f ca="1">VLOOKUP(Tabla1[[#This Row],[Cuenta]],TABLAS!$C:$D,2,0)</f>
        <v>GESTIÓN</v>
      </c>
      <c r="D4652" s="33" t="s">
        <v>41</v>
      </c>
      <c r="E4652" s="39" t="str">
        <f ca="1">VLOOKUP(RANDBETWEEN(1,65),TABLAS!$B$4:$D$68,2,0)</f>
        <v>Movilidad</v>
      </c>
      <c r="F4652" s="41">
        <f t="shared" ca="1" si="72"/>
        <v>15152</v>
      </c>
      <c r="G4652" s="41">
        <f ca="1">RANDBETWEEN(70,130)/100*Tabla1[[#This Row],[Valor Meta 2019]]</f>
        <v>14242.88</v>
      </c>
      <c r="H4652" s="40">
        <f ca="1">RANDBETWEEN(70,120)/100*Tabla1[[#This Row],[Valor Real 2019]]</f>
        <v>12818.591999999999</v>
      </c>
    </row>
    <row r="4653" spans="2:8" x14ac:dyDescent="0.25">
      <c r="B4653" s="33" t="s">
        <v>32</v>
      </c>
      <c r="C4653" s="36" t="str">
        <f ca="1">VLOOKUP(Tabla1[[#This Row],[Cuenta]],TABLAS!$C:$D,2,0)</f>
        <v>SERVICIOS DE TERCEROS</v>
      </c>
      <c r="D4653" s="33" t="s">
        <v>41</v>
      </c>
      <c r="E4653" s="39" t="str">
        <f ca="1">VLOOKUP(RANDBETWEEN(1,65),TABLAS!$B$4:$D$68,2,0)</f>
        <v>Flete Local</v>
      </c>
      <c r="F4653" s="41">
        <f t="shared" ca="1" si="72"/>
        <v>10594</v>
      </c>
      <c r="G4653" s="41">
        <f ca="1">RANDBETWEEN(70,130)/100*Tabla1[[#This Row],[Valor Meta 2019]]</f>
        <v>8051.4400000000005</v>
      </c>
      <c r="H4653" s="40">
        <f ca="1">RANDBETWEEN(70,120)/100*Tabla1[[#This Row],[Valor Real 2019]]</f>
        <v>6441.152000000001</v>
      </c>
    </row>
    <row r="4654" spans="2:8" x14ac:dyDescent="0.25">
      <c r="B4654" s="33" t="s">
        <v>32</v>
      </c>
      <c r="C4654" s="36" t="str">
        <f ca="1">VLOOKUP(Tabla1[[#This Row],[Cuenta]],TABLAS!$C:$D,2,0)</f>
        <v>DEPRECIACIÓN, MAQ Y EQUIPOS</v>
      </c>
      <c r="D4654" s="33" t="s">
        <v>41</v>
      </c>
      <c r="E4654" s="39" t="str">
        <f ca="1">VLOOKUP(RANDBETWEEN(1,65),TABLAS!$B$4:$D$68,2,0)</f>
        <v>Depre.Equipos diversos leasing</v>
      </c>
      <c r="F4654" s="41">
        <f t="shared" ca="1" si="72"/>
        <v>25564</v>
      </c>
      <c r="G4654" s="41">
        <f ca="1">RANDBETWEEN(70,130)/100*Tabla1[[#This Row],[Valor Meta 2019]]</f>
        <v>26842.2</v>
      </c>
      <c r="H4654" s="40">
        <f ca="1">RANDBETWEEN(70,120)/100*Tabla1[[#This Row],[Valor Real 2019]]</f>
        <v>31136.951999999997</v>
      </c>
    </row>
    <row r="4655" spans="2:8" x14ac:dyDescent="0.25">
      <c r="B4655" s="33" t="s">
        <v>32</v>
      </c>
      <c r="C4655" s="36" t="str">
        <f ca="1">VLOOKUP(Tabla1[[#This Row],[Cuenta]],TABLAS!$C:$D,2,0)</f>
        <v>DEPRECIACIÓN, MAQ Y EQUIPOS</v>
      </c>
      <c r="D4655" s="33" t="s">
        <v>41</v>
      </c>
      <c r="E4655" s="39" t="str">
        <f ca="1">VLOOKUP(RANDBETWEEN(1,65),TABLAS!$B$4:$D$68,2,0)</f>
        <v>Dperec.Muebles y enseres Costo</v>
      </c>
      <c r="F4655" s="41">
        <f t="shared" ca="1" si="72"/>
        <v>8347</v>
      </c>
      <c r="G4655" s="41">
        <f ca="1">RANDBETWEEN(70,130)/100*Tabla1[[#This Row],[Valor Meta 2019]]</f>
        <v>7512.3</v>
      </c>
      <c r="H4655" s="40">
        <f ca="1">RANDBETWEEN(70,120)/100*Tabla1[[#This Row],[Valor Real 2019]]</f>
        <v>7211.808</v>
      </c>
    </row>
    <row r="4656" spans="2:8" x14ac:dyDescent="0.25">
      <c r="B4656" s="33" t="s">
        <v>32</v>
      </c>
      <c r="C4656" s="36" t="str">
        <f ca="1">VLOOKUP(Tabla1[[#This Row],[Cuenta]],TABLAS!$C:$D,2,0)</f>
        <v>PERSONAL</v>
      </c>
      <c r="D4656" s="33" t="s">
        <v>41</v>
      </c>
      <c r="E4656" s="39" t="str">
        <f ca="1">VLOOKUP(RANDBETWEEN(1,65),TABLAS!$B$4:$D$68,2,0)</f>
        <v>Uniformes</v>
      </c>
      <c r="F4656" s="41">
        <f t="shared" ca="1" si="72"/>
        <v>9292</v>
      </c>
      <c r="G4656" s="41">
        <f ca="1">RANDBETWEEN(70,130)/100*Tabla1[[#This Row],[Valor Meta 2019]]</f>
        <v>7154.84</v>
      </c>
      <c r="H4656" s="40">
        <f ca="1">RANDBETWEEN(70,120)/100*Tabla1[[#This Row],[Valor Real 2019]]</f>
        <v>7083.2916000000005</v>
      </c>
    </row>
    <row r="4657" spans="2:8" x14ac:dyDescent="0.25">
      <c r="B4657" s="33" t="s">
        <v>32</v>
      </c>
      <c r="C4657" s="36" t="str">
        <f ca="1">VLOOKUP(Tabla1[[#This Row],[Cuenta]],TABLAS!$C:$D,2,0)</f>
        <v>SERVICIOS DE TERCEROS</v>
      </c>
      <c r="D4657" s="33" t="s">
        <v>42</v>
      </c>
      <c r="E4657" s="39" t="str">
        <f ca="1">VLOOKUP(RANDBETWEEN(1,65),TABLAS!$B$4:$D$68,2,0)</f>
        <v>Gastos por almacenaje y/o embalaje</v>
      </c>
      <c r="F4657" s="41">
        <f t="shared" ca="1" si="72"/>
        <v>26242</v>
      </c>
      <c r="G4657" s="41">
        <f ca="1">RANDBETWEEN(70,130)/100*Tabla1[[#This Row],[Valor Meta 2019]]</f>
        <v>20731.18</v>
      </c>
      <c r="H4657" s="40">
        <f ca="1">RANDBETWEEN(70,120)/100*Tabla1[[#This Row],[Valor Real 2019]]</f>
        <v>21145.803599999999</v>
      </c>
    </row>
    <row r="4658" spans="2:8" x14ac:dyDescent="0.25">
      <c r="B4658" s="33" t="s">
        <v>32</v>
      </c>
      <c r="C4658" s="36" t="str">
        <f ca="1">VLOOKUP(Tabla1[[#This Row],[Cuenta]],TABLAS!$C:$D,2,0)</f>
        <v>SERVICIOS DE TERCEROS</v>
      </c>
      <c r="D4658" s="33" t="s">
        <v>42</v>
      </c>
      <c r="E4658" s="39" t="str">
        <f ca="1">VLOOKUP(RANDBETWEEN(1,65),TABLAS!$B$4:$D$68,2,0)</f>
        <v>Flete a Provincia</v>
      </c>
      <c r="F4658" s="41">
        <f t="shared" ca="1" si="72"/>
        <v>16105</v>
      </c>
      <c r="G4658" s="41">
        <f ca="1">RANDBETWEEN(70,130)/100*Tabla1[[#This Row],[Valor Meta 2019]]</f>
        <v>13689.25</v>
      </c>
      <c r="H4658" s="40">
        <f ca="1">RANDBETWEEN(70,120)/100*Tabla1[[#This Row],[Valor Real 2019]]</f>
        <v>15879.529999999999</v>
      </c>
    </row>
    <row r="4659" spans="2:8" x14ac:dyDescent="0.25">
      <c r="B4659" s="33" t="s">
        <v>32</v>
      </c>
      <c r="C4659" s="36" t="str">
        <f ca="1">VLOOKUP(Tabla1[[#This Row],[Cuenta]],TABLAS!$C:$D,2,0)</f>
        <v>PERSONAL</v>
      </c>
      <c r="D4659" s="33" t="s">
        <v>42</v>
      </c>
      <c r="E4659" s="39" t="str">
        <f ca="1">VLOOKUP(RANDBETWEEN(1,65),TABLAS!$B$4:$D$68,2,0)</f>
        <v>Uniformes</v>
      </c>
      <c r="F4659" s="41">
        <f t="shared" ca="1" si="72"/>
        <v>20806</v>
      </c>
      <c r="G4659" s="41">
        <f ca="1">RANDBETWEEN(70,130)/100*Tabla1[[#This Row],[Valor Meta 2019]]</f>
        <v>26007.5</v>
      </c>
      <c r="H4659" s="40">
        <f ca="1">RANDBETWEEN(70,120)/100*Tabla1[[#This Row],[Valor Real 2019]]</f>
        <v>18985.474999999999</v>
      </c>
    </row>
    <row r="4660" spans="2:8" x14ac:dyDescent="0.25">
      <c r="B4660" s="33" t="s">
        <v>32</v>
      </c>
      <c r="C4660" s="36" t="str">
        <f ca="1">VLOOKUP(Tabla1[[#This Row],[Cuenta]],TABLAS!$C:$D,2,0)</f>
        <v>PERSONAL</v>
      </c>
      <c r="D4660" s="33" t="s">
        <v>42</v>
      </c>
      <c r="E4660" s="39" t="str">
        <f ca="1">VLOOKUP(RANDBETWEEN(1,65),TABLAS!$B$4:$D$68,2,0)</f>
        <v>Participacion de utilidades</v>
      </c>
      <c r="F4660" s="41">
        <f t="shared" ca="1" si="72"/>
        <v>8676</v>
      </c>
      <c r="G4660" s="41">
        <f ca="1">RANDBETWEEN(70,130)/100*Tabla1[[#This Row],[Valor Meta 2019]]</f>
        <v>6767.2800000000007</v>
      </c>
      <c r="H4660" s="40">
        <f ca="1">RANDBETWEEN(70,120)/100*Tabla1[[#This Row],[Valor Real 2019]]</f>
        <v>6496.5888000000004</v>
      </c>
    </row>
    <row r="4661" spans="2:8" x14ac:dyDescent="0.25">
      <c r="B4661" s="33" t="s">
        <v>32</v>
      </c>
      <c r="C4661" s="36" t="str">
        <f ca="1">VLOOKUP(Tabla1[[#This Row],[Cuenta]],TABLAS!$C:$D,2,0)</f>
        <v>GESTIÓN</v>
      </c>
      <c r="D4661" s="33" t="s">
        <v>42</v>
      </c>
      <c r="E4661" s="39" t="str">
        <f ca="1">VLOOKUP(RANDBETWEEN(1,65),TABLAS!$B$4:$D$68,2,0)</f>
        <v>Seguros-vehiculos</v>
      </c>
      <c r="F4661" s="41">
        <f t="shared" ca="1" si="72"/>
        <v>11416</v>
      </c>
      <c r="G4661" s="41">
        <f ca="1">RANDBETWEEN(70,130)/100*Tabla1[[#This Row],[Valor Meta 2019]]</f>
        <v>9361.119999999999</v>
      </c>
      <c r="H4661" s="40">
        <f ca="1">RANDBETWEEN(70,120)/100*Tabla1[[#This Row],[Valor Real 2019]]</f>
        <v>10016.3984</v>
      </c>
    </row>
    <row r="4662" spans="2:8" x14ac:dyDescent="0.25">
      <c r="B4662" s="33" t="s">
        <v>32</v>
      </c>
      <c r="C4662" s="36" t="str">
        <f ca="1">VLOOKUP(Tabla1[[#This Row],[Cuenta]],TABLAS!$C:$D,2,0)</f>
        <v>DEPRECIACIÓN, MAQ Y EQUIPOS</v>
      </c>
      <c r="D4662" s="33" t="s">
        <v>42</v>
      </c>
      <c r="E4662" s="39" t="str">
        <f ca="1">VLOOKUP(RANDBETWEEN(1,65),TABLAS!$B$4:$D$68,2,0)</f>
        <v>Deprec.Maquinarias leasing</v>
      </c>
      <c r="F4662" s="41">
        <f t="shared" ca="1" si="72"/>
        <v>24411</v>
      </c>
      <c r="G4662" s="41">
        <f ca="1">RANDBETWEEN(70,130)/100*Tabla1[[#This Row],[Valor Meta 2019]]</f>
        <v>30513.75</v>
      </c>
      <c r="H4662" s="40">
        <f ca="1">RANDBETWEEN(70,120)/100*Tabla1[[#This Row],[Valor Real 2019]]</f>
        <v>26852.1</v>
      </c>
    </row>
    <row r="4663" spans="2:8" x14ac:dyDescent="0.25">
      <c r="B4663" s="33" t="s">
        <v>32</v>
      </c>
      <c r="C4663" s="36" t="str">
        <f ca="1">VLOOKUP(Tabla1[[#This Row],[Cuenta]],TABLAS!$C:$D,2,0)</f>
        <v>SERVICIOS DE TERCEROS</v>
      </c>
      <c r="D4663" s="33" t="s">
        <v>42</v>
      </c>
      <c r="E4663" s="39" t="str">
        <f ca="1">VLOOKUP(RANDBETWEEN(1,65),TABLAS!$B$4:$D$68,2,0)</f>
        <v>Consultorias</v>
      </c>
      <c r="F4663" s="41">
        <f t="shared" ca="1" si="72"/>
        <v>9341</v>
      </c>
      <c r="G4663" s="41">
        <f ca="1">RANDBETWEEN(70,130)/100*Tabla1[[#This Row],[Valor Meta 2019]]</f>
        <v>6538.7</v>
      </c>
      <c r="H4663" s="40">
        <f ca="1">RANDBETWEEN(70,120)/100*Tabla1[[#This Row],[Valor Real 2019]]</f>
        <v>5819.4430000000002</v>
      </c>
    </row>
    <row r="4664" spans="2:8" x14ac:dyDescent="0.25">
      <c r="B4664" s="33" t="s">
        <v>32</v>
      </c>
      <c r="C4664" s="36" t="str">
        <f ca="1">VLOOKUP(Tabla1[[#This Row],[Cuenta]],TABLAS!$C:$D,2,0)</f>
        <v>DEPRECIACIÓN, MAQ Y EQUIPOS</v>
      </c>
      <c r="D4664" s="33" t="s">
        <v>42</v>
      </c>
      <c r="E4664" s="39" t="str">
        <f ca="1">VLOOKUP(RANDBETWEEN(1,65),TABLAS!$B$4:$D$68,2,0)</f>
        <v>Deprec. Edificaciones leasing</v>
      </c>
      <c r="F4664" s="41">
        <f t="shared" ca="1" si="72"/>
        <v>18137</v>
      </c>
      <c r="G4664" s="41">
        <f ca="1">RANDBETWEEN(70,130)/100*Tabla1[[#This Row],[Valor Meta 2019]]</f>
        <v>21220.289999999997</v>
      </c>
      <c r="H4664" s="40">
        <f ca="1">RANDBETWEEN(70,120)/100*Tabla1[[#This Row],[Valor Real 2019]]</f>
        <v>18886.058099999998</v>
      </c>
    </row>
    <row r="4665" spans="2:8" x14ac:dyDescent="0.25">
      <c r="B4665" s="33" t="s">
        <v>32</v>
      </c>
      <c r="C4665" s="36" t="str">
        <f ca="1">VLOOKUP(Tabla1[[#This Row],[Cuenta]],TABLAS!$C:$D,2,0)</f>
        <v>SERVICIOS DE TERCEROS</v>
      </c>
      <c r="D4665" s="33" t="s">
        <v>42</v>
      </c>
      <c r="E4665" s="39" t="str">
        <f ca="1">VLOOKUP(RANDBETWEEN(1,65),TABLAS!$B$4:$D$68,2,0)</f>
        <v>Limpieza</v>
      </c>
      <c r="F4665" s="41">
        <f t="shared" ca="1" si="72"/>
        <v>27287</v>
      </c>
      <c r="G4665" s="41">
        <f ca="1">RANDBETWEEN(70,130)/100*Tabla1[[#This Row],[Valor Meta 2019]]</f>
        <v>23466.82</v>
      </c>
      <c r="H4665" s="40">
        <f ca="1">RANDBETWEEN(70,120)/100*Tabla1[[#This Row],[Valor Real 2019]]</f>
        <v>23701.4882</v>
      </c>
    </row>
    <row r="4666" spans="2:8" x14ac:dyDescent="0.25">
      <c r="B4666" s="33" t="s">
        <v>32</v>
      </c>
      <c r="C4666" s="36" t="str">
        <f ca="1">VLOOKUP(Tabla1[[#This Row],[Cuenta]],TABLAS!$C:$D,2,0)</f>
        <v>SERVICIOS DE TERCEROS</v>
      </c>
      <c r="D4666" s="33" t="s">
        <v>42</v>
      </c>
      <c r="E4666" s="39" t="str">
        <f ca="1">VLOOKUP(RANDBETWEEN(1,65),TABLAS!$B$4:$D$68,2,0)</f>
        <v>Selección Y Eval. Pe</v>
      </c>
      <c r="F4666" s="41">
        <f t="shared" ca="1" si="72"/>
        <v>18232</v>
      </c>
      <c r="G4666" s="41">
        <f ca="1">RANDBETWEEN(70,130)/100*Tabla1[[#This Row],[Valor Meta 2019]]</f>
        <v>22790</v>
      </c>
      <c r="H4666" s="40">
        <f ca="1">RANDBETWEEN(70,120)/100*Tabla1[[#This Row],[Valor Real 2019]]</f>
        <v>25069.000000000004</v>
      </c>
    </row>
    <row r="4667" spans="2:8" x14ac:dyDescent="0.25">
      <c r="B4667" s="33" t="s">
        <v>32</v>
      </c>
      <c r="C4667" s="36" t="str">
        <f ca="1">VLOOKUP(Tabla1[[#This Row],[Cuenta]],TABLAS!$C:$D,2,0)</f>
        <v>SERVICIOS DE TERCEROS</v>
      </c>
      <c r="D4667" s="33" t="s">
        <v>42</v>
      </c>
      <c r="E4667" s="39" t="str">
        <f ca="1">VLOOKUP(RANDBETWEEN(1,65),TABLAS!$B$4:$D$68,2,0)</f>
        <v>Courier</v>
      </c>
      <c r="F4667" s="41">
        <f t="shared" ca="1" si="72"/>
        <v>12949</v>
      </c>
      <c r="G4667" s="41">
        <f ca="1">RANDBETWEEN(70,130)/100*Tabla1[[#This Row],[Valor Meta 2019]]</f>
        <v>16574.72</v>
      </c>
      <c r="H4667" s="40">
        <f ca="1">RANDBETWEEN(70,120)/100*Tabla1[[#This Row],[Valor Real 2019]]</f>
        <v>17071.961600000002</v>
      </c>
    </row>
    <row r="4668" spans="2:8" x14ac:dyDescent="0.25">
      <c r="B4668" s="33" t="s">
        <v>32</v>
      </c>
      <c r="C4668" s="36" t="str">
        <f ca="1">VLOOKUP(Tabla1[[#This Row],[Cuenta]],TABLAS!$C:$D,2,0)</f>
        <v>PERSONAL</v>
      </c>
      <c r="D4668" s="33" t="s">
        <v>42</v>
      </c>
      <c r="E4668" s="39" t="str">
        <f ca="1">VLOOKUP(RANDBETWEEN(1,65),TABLAS!$B$4:$D$68,2,0)</f>
        <v>Gratif. Ordinarias Empleados</v>
      </c>
      <c r="F4668" s="41">
        <f t="shared" ca="1" si="72"/>
        <v>9772</v>
      </c>
      <c r="G4668" s="41">
        <f ca="1">RANDBETWEEN(70,130)/100*Tabla1[[#This Row],[Valor Meta 2019]]</f>
        <v>8403.92</v>
      </c>
      <c r="H4668" s="40">
        <f ca="1">RANDBETWEEN(70,120)/100*Tabla1[[#This Row],[Valor Real 2019]]</f>
        <v>6555.0576000000001</v>
      </c>
    </row>
    <row r="4669" spans="2:8" x14ac:dyDescent="0.25">
      <c r="B4669" s="33" t="s">
        <v>32</v>
      </c>
      <c r="C4669" s="36" t="str">
        <f ca="1">VLOOKUP(Tabla1[[#This Row],[Cuenta]],TABLAS!$C:$D,2,0)</f>
        <v>SERVICIOS DE TERCEROS</v>
      </c>
      <c r="D4669" s="33" t="s">
        <v>42</v>
      </c>
      <c r="E4669" s="39" t="str">
        <f ca="1">VLOOKUP(RANDBETWEEN(1,65),TABLAS!$B$4:$D$68,2,0)</f>
        <v>Energia Electrica</v>
      </c>
      <c r="F4669" s="41">
        <f t="shared" ca="1" si="72"/>
        <v>12359</v>
      </c>
      <c r="G4669" s="41">
        <f ca="1">RANDBETWEEN(70,130)/100*Tabla1[[#This Row],[Valor Meta 2019]]</f>
        <v>13471.310000000001</v>
      </c>
      <c r="H4669" s="40">
        <f ca="1">RANDBETWEEN(70,120)/100*Tabla1[[#This Row],[Valor Real 2019]]</f>
        <v>14953.154100000003</v>
      </c>
    </row>
    <row r="4670" spans="2:8" x14ac:dyDescent="0.25">
      <c r="B4670" s="33" t="s">
        <v>32</v>
      </c>
      <c r="C4670" s="36" t="str">
        <f ca="1">VLOOKUP(Tabla1[[#This Row],[Cuenta]],TABLAS!$C:$D,2,0)</f>
        <v>PERSONAL</v>
      </c>
      <c r="D4670" s="33" t="s">
        <v>42</v>
      </c>
      <c r="E4670" s="39" t="str">
        <f ca="1">VLOOKUP(RANDBETWEEN(1,65),TABLAS!$B$4:$D$68,2,0)</f>
        <v>ESSALUD-RÚgimen de prestaciones de salud</v>
      </c>
      <c r="F4670" s="41">
        <f t="shared" ca="1" si="72"/>
        <v>18222</v>
      </c>
      <c r="G4670" s="41">
        <f ca="1">RANDBETWEEN(70,130)/100*Tabla1[[#This Row],[Valor Meta 2019]]</f>
        <v>13119.84</v>
      </c>
      <c r="H4670" s="40">
        <f ca="1">RANDBETWEEN(70,120)/100*Tabla1[[#This Row],[Valor Real 2019]]</f>
        <v>15612.6096</v>
      </c>
    </row>
    <row r="4671" spans="2:8" x14ac:dyDescent="0.25">
      <c r="B4671" s="33" t="s">
        <v>32</v>
      </c>
      <c r="C4671" s="36" t="str">
        <f ca="1">VLOOKUP(Tabla1[[#This Row],[Cuenta]],TABLAS!$C:$D,2,0)</f>
        <v>SERVICIOS DE TERCEROS</v>
      </c>
      <c r="D4671" s="33" t="s">
        <v>42</v>
      </c>
      <c r="E4671" s="39" t="str">
        <f ca="1">VLOOKUP(RANDBETWEEN(1,65),TABLAS!$B$4:$D$68,2,0)</f>
        <v>Servicio de montacarga</v>
      </c>
      <c r="F4671" s="41">
        <f t="shared" ca="1" si="72"/>
        <v>20167</v>
      </c>
      <c r="G4671" s="41">
        <f ca="1">RANDBETWEEN(70,130)/100*Tabla1[[#This Row],[Valor Meta 2019]]</f>
        <v>19763.66</v>
      </c>
      <c r="H4671" s="40">
        <f ca="1">RANDBETWEEN(70,120)/100*Tabla1[[#This Row],[Valor Real 2019]]</f>
        <v>20949.479600000002</v>
      </c>
    </row>
    <row r="4672" spans="2:8" x14ac:dyDescent="0.25">
      <c r="B4672" s="33" t="s">
        <v>32</v>
      </c>
      <c r="C4672" s="36" t="str">
        <f ca="1">VLOOKUP(Tabla1[[#This Row],[Cuenta]],TABLAS!$C:$D,2,0)</f>
        <v>GESTIÓN</v>
      </c>
      <c r="D4672" s="33" t="s">
        <v>43</v>
      </c>
      <c r="E4672" s="39" t="str">
        <f ca="1">VLOOKUP(RANDBETWEEN(1,65),TABLAS!$B$4:$D$68,2,0)</f>
        <v>Movilidad</v>
      </c>
      <c r="F4672" s="41">
        <f t="shared" ca="1" si="72"/>
        <v>23738</v>
      </c>
      <c r="G4672" s="41">
        <f ca="1">RANDBETWEEN(70,130)/100*Tabla1[[#This Row],[Valor Meta 2019]]</f>
        <v>17803.5</v>
      </c>
      <c r="H4672" s="40">
        <f ca="1">RANDBETWEEN(70,120)/100*Tabla1[[#This Row],[Valor Real 2019]]</f>
        <v>19761.885000000002</v>
      </c>
    </row>
    <row r="4673" spans="2:8" x14ac:dyDescent="0.25">
      <c r="B4673" s="33" t="s">
        <v>32</v>
      </c>
      <c r="C4673" s="36" t="str">
        <f ca="1">VLOOKUP(Tabla1[[#This Row],[Cuenta]],TABLAS!$C:$D,2,0)</f>
        <v>GESTIÓN</v>
      </c>
      <c r="D4673" s="33" t="s">
        <v>43</v>
      </c>
      <c r="E4673" s="39" t="str">
        <f ca="1">VLOOKUP(RANDBETWEEN(1,65),TABLAS!$B$4:$D$68,2,0)</f>
        <v>SOAT</v>
      </c>
      <c r="F4673" s="41">
        <f t="shared" ca="1" si="72"/>
        <v>12463</v>
      </c>
      <c r="G4673" s="41">
        <f ca="1">RANDBETWEEN(70,130)/100*Tabla1[[#This Row],[Valor Meta 2019]]</f>
        <v>12213.74</v>
      </c>
      <c r="H4673" s="40">
        <f ca="1">RANDBETWEEN(70,120)/100*Tabla1[[#This Row],[Valor Real 2019]]</f>
        <v>12458.014800000001</v>
      </c>
    </row>
    <row r="4674" spans="2:8" x14ac:dyDescent="0.25">
      <c r="B4674" s="33" t="s">
        <v>32</v>
      </c>
      <c r="C4674" s="36" t="str">
        <f ca="1">VLOOKUP(Tabla1[[#This Row],[Cuenta]],TABLAS!$C:$D,2,0)</f>
        <v>SERVICIOS DE TERCEROS</v>
      </c>
      <c r="D4674" s="33" t="s">
        <v>43</v>
      </c>
      <c r="E4674" s="39" t="str">
        <f ca="1">VLOOKUP(RANDBETWEEN(1,65),TABLAS!$B$4:$D$68,2,0)</f>
        <v>Consultorias</v>
      </c>
      <c r="F4674" s="41">
        <f t="shared" ca="1" si="72"/>
        <v>18071</v>
      </c>
      <c r="G4674" s="41">
        <f ca="1">RANDBETWEEN(70,130)/100*Tabla1[[#This Row],[Valor Meta 2019]]</f>
        <v>17890.29</v>
      </c>
      <c r="H4674" s="40">
        <f ca="1">RANDBETWEEN(70,120)/100*Tabla1[[#This Row],[Valor Real 2019]]</f>
        <v>20394.9306</v>
      </c>
    </row>
    <row r="4675" spans="2:8" x14ac:dyDescent="0.25">
      <c r="B4675" s="33" t="s">
        <v>32</v>
      </c>
      <c r="C4675" s="36" t="str">
        <f ca="1">VLOOKUP(Tabla1[[#This Row],[Cuenta]],TABLAS!$C:$D,2,0)</f>
        <v>DEPRECIACIÓN, MAQ Y EQUIPOS</v>
      </c>
      <c r="D4675" s="33" t="s">
        <v>43</v>
      </c>
      <c r="E4675" s="39" t="str">
        <f ca="1">VLOOKUP(RANDBETWEEN(1,65),TABLAS!$B$4:$D$68,2,0)</f>
        <v>Deprc.Muebles y enseres leasing</v>
      </c>
      <c r="F4675" s="41">
        <f t="shared" ca="1" si="72"/>
        <v>24738</v>
      </c>
      <c r="G4675" s="41">
        <f ca="1">RANDBETWEEN(70,130)/100*Tabla1[[#This Row],[Valor Meta 2019]]</f>
        <v>27953.94</v>
      </c>
      <c r="H4675" s="40">
        <f ca="1">RANDBETWEEN(70,120)/100*Tabla1[[#This Row],[Valor Real 2019]]</f>
        <v>22642.6914</v>
      </c>
    </row>
    <row r="4676" spans="2:8" x14ac:dyDescent="0.25">
      <c r="B4676" s="33" t="s">
        <v>32</v>
      </c>
      <c r="C4676" s="36" t="str">
        <f ca="1">VLOOKUP(Tabla1[[#This Row],[Cuenta]],TABLAS!$C:$D,2,0)</f>
        <v>PERSONAL</v>
      </c>
      <c r="D4676" s="33" t="s">
        <v>43</v>
      </c>
      <c r="E4676" s="39" t="str">
        <f ca="1">VLOOKUP(RANDBETWEEN(1,65),TABLAS!$B$4:$D$68,2,0)</f>
        <v>Seguro de vida</v>
      </c>
      <c r="F4676" s="41">
        <f t="shared" ca="1" si="72"/>
        <v>25204</v>
      </c>
      <c r="G4676" s="41">
        <f ca="1">RANDBETWEEN(70,130)/100*Tabla1[[#This Row],[Valor Meta 2019]]</f>
        <v>22683.600000000002</v>
      </c>
      <c r="H4676" s="40">
        <f ca="1">RANDBETWEEN(70,120)/100*Tabla1[[#This Row],[Valor Real 2019]]</f>
        <v>20188.404000000002</v>
      </c>
    </row>
    <row r="4677" spans="2:8" x14ac:dyDescent="0.25">
      <c r="B4677" s="33" t="s">
        <v>32</v>
      </c>
      <c r="C4677" s="36" t="str">
        <f ca="1">VLOOKUP(Tabla1[[#This Row],[Cuenta]],TABLAS!$C:$D,2,0)</f>
        <v>DEPRECIACIÓN, MAQ Y EQUIPOS</v>
      </c>
      <c r="D4677" s="33" t="s">
        <v>43</v>
      </c>
      <c r="E4677" s="39" t="str">
        <f ca="1">VLOOKUP(RANDBETWEEN(1,65),TABLAS!$B$4:$D$68,2,0)</f>
        <v>Perd. med-desmedros / merma</v>
      </c>
      <c r="F4677" s="41">
        <f t="shared" ca="1" si="72"/>
        <v>17079</v>
      </c>
      <c r="G4677" s="41">
        <f ca="1">RANDBETWEEN(70,130)/100*Tabla1[[#This Row],[Valor Meta 2019]]</f>
        <v>18957.690000000002</v>
      </c>
      <c r="H4677" s="40">
        <f ca="1">RANDBETWEEN(70,120)/100*Tabla1[[#This Row],[Valor Real 2019]]</f>
        <v>20284.728300000002</v>
      </c>
    </row>
    <row r="4678" spans="2:8" x14ac:dyDescent="0.25">
      <c r="B4678" s="33" t="s">
        <v>32</v>
      </c>
      <c r="C4678" s="36" t="str">
        <f ca="1">VLOOKUP(Tabla1[[#This Row],[Cuenta]],TABLAS!$C:$D,2,0)</f>
        <v>PERSONAL</v>
      </c>
      <c r="D4678" s="33" t="s">
        <v>43</v>
      </c>
      <c r="E4678" s="39" t="str">
        <f ca="1">VLOOKUP(RANDBETWEEN(1,65),TABLAS!$B$4:$D$68,2,0)</f>
        <v>SCTR-Seg complemntario trabajo de riesgo</v>
      </c>
      <c r="F4678" s="41">
        <f t="shared" ref="F4678:F4741" ca="1" si="73">RANDBETWEEN(8000,30000)</f>
        <v>9735</v>
      </c>
      <c r="G4678" s="41">
        <f ca="1">RANDBETWEEN(70,130)/100*Tabla1[[#This Row],[Valor Meta 2019]]</f>
        <v>7593.3</v>
      </c>
      <c r="H4678" s="40">
        <f ca="1">RANDBETWEEN(70,120)/100*Tabla1[[#This Row],[Valor Real 2019]]</f>
        <v>8276.6970000000001</v>
      </c>
    </row>
    <row r="4679" spans="2:8" x14ac:dyDescent="0.25">
      <c r="B4679" s="33" t="s">
        <v>32</v>
      </c>
      <c r="C4679" s="36" t="str">
        <f ca="1">VLOOKUP(Tabla1[[#This Row],[Cuenta]],TABLAS!$C:$D,2,0)</f>
        <v>DEPRECIACIÓN, MAQ Y EQUIPOS</v>
      </c>
      <c r="D4679" s="33" t="s">
        <v>43</v>
      </c>
      <c r="E4679" s="39" t="str">
        <f ca="1">VLOOKUP(RANDBETWEEN(1,65),TABLAS!$B$4:$D$68,2,0)</f>
        <v>Deprec.Equipo de transporte Costo</v>
      </c>
      <c r="F4679" s="41">
        <f t="shared" ca="1" si="73"/>
        <v>15368</v>
      </c>
      <c r="G4679" s="41">
        <f ca="1">RANDBETWEEN(70,130)/100*Tabla1[[#This Row],[Valor Meta 2019]]</f>
        <v>19824.72</v>
      </c>
      <c r="H4679" s="40">
        <f ca="1">RANDBETWEEN(70,120)/100*Tabla1[[#This Row],[Valor Real 2019]]</f>
        <v>16652.764800000001</v>
      </c>
    </row>
    <row r="4680" spans="2:8" x14ac:dyDescent="0.25">
      <c r="B4680" s="33" t="s">
        <v>32</v>
      </c>
      <c r="C4680" s="36" t="str">
        <f ca="1">VLOOKUP(Tabla1[[#This Row],[Cuenta]],TABLAS!$C:$D,2,0)</f>
        <v>PERSONAL</v>
      </c>
      <c r="D4680" s="33" t="s">
        <v>38</v>
      </c>
      <c r="E4680" s="39" t="str">
        <f ca="1">VLOOKUP(RANDBETWEEN(1,65),TABLAS!$B$4:$D$68,2,0)</f>
        <v>Indemnizacion Despido Arbitrario</v>
      </c>
      <c r="F4680" s="41">
        <f t="shared" ca="1" si="73"/>
        <v>10900</v>
      </c>
      <c r="G4680" s="41">
        <f ca="1">RANDBETWEEN(70,130)/100*Tabla1[[#This Row],[Valor Meta 2019]]</f>
        <v>9374</v>
      </c>
      <c r="H4680" s="40">
        <f ca="1">RANDBETWEEN(70,120)/100*Tabla1[[#This Row],[Valor Real 2019]]</f>
        <v>8999.0399999999991</v>
      </c>
    </row>
    <row r="4681" spans="2:8" x14ac:dyDescent="0.25">
      <c r="B4681" s="33" t="s">
        <v>32</v>
      </c>
      <c r="C4681" s="36" t="str">
        <f ca="1">VLOOKUP(Tabla1[[#This Row],[Cuenta]],TABLAS!$C:$D,2,0)</f>
        <v>PERSONAL</v>
      </c>
      <c r="D4681" s="33" t="s">
        <v>38</v>
      </c>
      <c r="E4681" s="39" t="str">
        <f ca="1">VLOOKUP(RANDBETWEEN(1,65),TABLAS!$B$4:$D$68,2,0)</f>
        <v>Tickets de alimentos</v>
      </c>
      <c r="F4681" s="41">
        <f t="shared" ca="1" si="73"/>
        <v>24666</v>
      </c>
      <c r="G4681" s="41">
        <f ca="1">RANDBETWEEN(70,130)/100*Tabla1[[#This Row],[Valor Meta 2019]]</f>
        <v>17512.86</v>
      </c>
      <c r="H4681" s="40">
        <f ca="1">RANDBETWEEN(70,120)/100*Tabla1[[#This Row],[Valor Real 2019]]</f>
        <v>12784.3878</v>
      </c>
    </row>
    <row r="4682" spans="2:8" x14ac:dyDescent="0.25">
      <c r="B4682" s="33" t="s">
        <v>32</v>
      </c>
      <c r="C4682" s="36" t="str">
        <f ca="1">VLOOKUP(Tabla1[[#This Row],[Cuenta]],TABLAS!$C:$D,2,0)</f>
        <v>PERSONAL</v>
      </c>
      <c r="D4682" s="33" t="s">
        <v>38</v>
      </c>
      <c r="E4682" s="39" t="str">
        <f ca="1">VLOOKUP(RANDBETWEEN(1,65),TABLAS!$B$4:$D$68,2,0)</f>
        <v>ESSALUD-RÚgimen de prestaciones de salud</v>
      </c>
      <c r="F4682" s="41">
        <f t="shared" ca="1" si="73"/>
        <v>15357</v>
      </c>
      <c r="G4682" s="41">
        <f ca="1">RANDBETWEEN(70,130)/100*Tabla1[[#This Row],[Valor Meta 2019]]</f>
        <v>19042.68</v>
      </c>
      <c r="H4682" s="40">
        <f ca="1">RANDBETWEEN(70,120)/100*Tabla1[[#This Row],[Valor Real 2019]]</f>
        <v>16757.558400000002</v>
      </c>
    </row>
    <row r="4683" spans="2:8" x14ac:dyDescent="0.25">
      <c r="B4683" s="33" t="s">
        <v>32</v>
      </c>
      <c r="C4683" s="36" t="str">
        <f ca="1">VLOOKUP(Tabla1[[#This Row],[Cuenta]],TABLAS!$C:$D,2,0)</f>
        <v>GESTIÓN</v>
      </c>
      <c r="D4683" s="33" t="s">
        <v>38</v>
      </c>
      <c r="E4683" s="39" t="str">
        <f ca="1">VLOOKUP(RANDBETWEEN(1,65),TABLAS!$B$4:$D$68,2,0)</f>
        <v>Movilidad</v>
      </c>
      <c r="F4683" s="41">
        <f t="shared" ca="1" si="73"/>
        <v>8207</v>
      </c>
      <c r="G4683" s="41">
        <f ca="1">RANDBETWEEN(70,130)/100*Tabla1[[#This Row],[Valor Meta 2019]]</f>
        <v>9355.98</v>
      </c>
      <c r="H4683" s="40">
        <f ca="1">RANDBETWEEN(70,120)/100*Tabla1[[#This Row],[Valor Real 2019]]</f>
        <v>10198.0182</v>
      </c>
    </row>
    <row r="4684" spans="2:8" x14ac:dyDescent="0.25">
      <c r="B4684" s="33" t="s">
        <v>32</v>
      </c>
      <c r="C4684" s="36" t="str">
        <f ca="1">VLOOKUP(Tabla1[[#This Row],[Cuenta]],TABLAS!$C:$D,2,0)</f>
        <v>SERVICIOS DE TERCEROS</v>
      </c>
      <c r="D4684" s="33" t="s">
        <v>38</v>
      </c>
      <c r="E4684" s="39" t="str">
        <f ca="1">VLOOKUP(RANDBETWEEN(1,65),TABLAS!$B$4:$D$68,2,0)</f>
        <v>Servicios p·blicos</v>
      </c>
      <c r="F4684" s="41">
        <f t="shared" ca="1" si="73"/>
        <v>8190</v>
      </c>
      <c r="G4684" s="41">
        <f ca="1">RANDBETWEEN(70,130)/100*Tabla1[[#This Row],[Valor Meta 2019]]</f>
        <v>10319.4</v>
      </c>
      <c r="H4684" s="40">
        <f ca="1">RANDBETWEEN(70,120)/100*Tabla1[[#This Row],[Valor Real 2019]]</f>
        <v>9700.235999999999</v>
      </c>
    </row>
    <row r="4685" spans="2:8" x14ac:dyDescent="0.25">
      <c r="B4685" s="33" t="s">
        <v>32</v>
      </c>
      <c r="C4685" s="36" t="str">
        <f ca="1">VLOOKUP(Tabla1[[#This Row],[Cuenta]],TABLAS!$C:$D,2,0)</f>
        <v>DEPRECIACIÓN, MAQ Y EQUIPOS</v>
      </c>
      <c r="D4685" s="33" t="s">
        <v>38</v>
      </c>
      <c r="E4685" s="39" t="str">
        <f ca="1">VLOOKUP(RANDBETWEEN(1,65),TABLAS!$B$4:$D$68,2,0)</f>
        <v>Deprec.Edificaciones Costo</v>
      </c>
      <c r="F4685" s="41">
        <f t="shared" ca="1" si="73"/>
        <v>16590</v>
      </c>
      <c r="G4685" s="41">
        <f ca="1">RANDBETWEEN(70,130)/100*Tabla1[[#This Row],[Valor Meta 2019]]</f>
        <v>20571.599999999999</v>
      </c>
      <c r="H4685" s="40">
        <f ca="1">RANDBETWEEN(70,120)/100*Tabla1[[#This Row],[Valor Real 2019]]</f>
        <v>21188.748</v>
      </c>
    </row>
    <row r="4686" spans="2:8" x14ac:dyDescent="0.25">
      <c r="B4686" s="33" t="s">
        <v>32</v>
      </c>
      <c r="C4686" s="36" t="str">
        <f ca="1">VLOOKUP(Tabla1[[#This Row],[Cuenta]],TABLAS!$C:$D,2,0)</f>
        <v>PERSONAL</v>
      </c>
      <c r="D4686" s="33" t="s">
        <v>39</v>
      </c>
      <c r="E4686" s="39" t="str">
        <f ca="1">VLOOKUP(RANDBETWEEN(1,65),TABLAS!$B$4:$D$68,2,0)</f>
        <v>Indemnizacion Despido Arbitrario</v>
      </c>
      <c r="F4686" s="41">
        <f t="shared" ca="1" si="73"/>
        <v>14221</v>
      </c>
      <c r="G4686" s="41">
        <f ca="1">RANDBETWEEN(70,130)/100*Tabla1[[#This Row],[Valor Meta 2019]]</f>
        <v>16638.57</v>
      </c>
      <c r="H4686" s="40">
        <f ca="1">RANDBETWEEN(70,120)/100*Tabla1[[#This Row],[Valor Real 2019]]</f>
        <v>19966.284</v>
      </c>
    </row>
    <row r="4687" spans="2:8" x14ac:dyDescent="0.25">
      <c r="B4687" s="33" t="s">
        <v>32</v>
      </c>
      <c r="C4687" s="36" t="str">
        <f ca="1">VLOOKUP(Tabla1[[#This Row],[Cuenta]],TABLAS!$C:$D,2,0)</f>
        <v>PERSONAL</v>
      </c>
      <c r="D4687" s="33" t="s">
        <v>39</v>
      </c>
      <c r="E4687" s="39" t="str">
        <f ca="1">VLOOKUP(RANDBETWEEN(1,65),TABLAS!$B$4:$D$68,2,0)</f>
        <v>Vacaciones</v>
      </c>
      <c r="F4687" s="41">
        <f t="shared" ca="1" si="73"/>
        <v>24848</v>
      </c>
      <c r="G4687" s="41">
        <f ca="1">RANDBETWEEN(70,130)/100*Tabla1[[#This Row],[Valor Meta 2019]]</f>
        <v>24351.040000000001</v>
      </c>
      <c r="H4687" s="40">
        <f ca="1">RANDBETWEEN(70,120)/100*Tabla1[[#This Row],[Valor Real 2019]]</f>
        <v>22402.956800000004</v>
      </c>
    </row>
    <row r="4688" spans="2:8" x14ac:dyDescent="0.25">
      <c r="B4688" s="33" t="s">
        <v>32</v>
      </c>
      <c r="C4688" s="36" t="str">
        <f ca="1">VLOOKUP(Tabla1[[#This Row],[Cuenta]],TABLAS!$C:$D,2,0)</f>
        <v>GESTIÓN</v>
      </c>
      <c r="D4688" s="33" t="s">
        <v>39</v>
      </c>
      <c r="E4688" s="39" t="str">
        <f ca="1">VLOOKUP(RANDBETWEEN(1,65),TABLAS!$B$4:$D$68,2,0)</f>
        <v>Combustible</v>
      </c>
      <c r="F4688" s="41">
        <f t="shared" ca="1" si="73"/>
        <v>21244</v>
      </c>
      <c r="G4688" s="41">
        <f ca="1">RANDBETWEEN(70,130)/100*Tabla1[[#This Row],[Valor Meta 2019]]</f>
        <v>16570.32</v>
      </c>
      <c r="H4688" s="40">
        <f ca="1">RANDBETWEEN(70,120)/100*Tabla1[[#This Row],[Valor Real 2019]]</f>
        <v>17564.539199999999</v>
      </c>
    </row>
    <row r="4689" spans="2:8" x14ac:dyDescent="0.25">
      <c r="B4689" s="33" t="s">
        <v>32</v>
      </c>
      <c r="C4689" s="36" t="str">
        <f ca="1">VLOOKUP(Tabla1[[#This Row],[Cuenta]],TABLAS!$C:$D,2,0)</f>
        <v>GESTIÓN</v>
      </c>
      <c r="D4689" s="33" t="s">
        <v>39</v>
      </c>
      <c r="E4689" s="39" t="str">
        <f ca="1">VLOOKUP(RANDBETWEEN(1,65),TABLAS!$B$4:$D$68,2,0)</f>
        <v>Combustible</v>
      </c>
      <c r="F4689" s="41">
        <f t="shared" ca="1" si="73"/>
        <v>20392</v>
      </c>
      <c r="G4689" s="41">
        <f ca="1">RANDBETWEEN(70,130)/100*Tabla1[[#This Row],[Valor Meta 2019]]</f>
        <v>17741.04</v>
      </c>
      <c r="H4689" s="40">
        <f ca="1">RANDBETWEEN(70,120)/100*Tabla1[[#This Row],[Valor Real 2019]]</f>
        <v>14192.832000000002</v>
      </c>
    </row>
    <row r="4690" spans="2:8" x14ac:dyDescent="0.25">
      <c r="B4690" s="33" t="s">
        <v>32</v>
      </c>
      <c r="C4690" s="36" t="str">
        <f ca="1">VLOOKUP(Tabla1[[#This Row],[Cuenta]],TABLAS!$C:$D,2,0)</f>
        <v>DEPRECIACIÓN, MAQ Y EQUIPOS</v>
      </c>
      <c r="D4690" s="33" t="s">
        <v>39</v>
      </c>
      <c r="E4690" s="39" t="str">
        <f ca="1">VLOOKUP(RANDBETWEEN(1,65),TABLAS!$B$4:$D$68,2,0)</f>
        <v>Deprec.Maquinarias leasing</v>
      </c>
      <c r="F4690" s="41">
        <f t="shared" ca="1" si="73"/>
        <v>13038</v>
      </c>
      <c r="G4690" s="41">
        <f ca="1">RANDBETWEEN(70,130)/100*Tabla1[[#This Row],[Valor Meta 2019]]</f>
        <v>15775.98</v>
      </c>
      <c r="H4690" s="40">
        <f ca="1">RANDBETWEEN(70,120)/100*Tabla1[[#This Row],[Valor Real 2019]]</f>
        <v>13094.063399999999</v>
      </c>
    </row>
    <row r="4691" spans="2:8" x14ac:dyDescent="0.25">
      <c r="B4691" s="33" t="s">
        <v>32</v>
      </c>
      <c r="C4691" s="36" t="str">
        <f ca="1">VLOOKUP(Tabla1[[#This Row],[Cuenta]],TABLAS!$C:$D,2,0)</f>
        <v>DEPRECIACIÓN, MAQ Y EQUIPOS</v>
      </c>
      <c r="D4691" s="33" t="s">
        <v>39</v>
      </c>
      <c r="E4691" s="39" t="str">
        <f ca="1">VLOOKUP(RANDBETWEEN(1,65),TABLAS!$B$4:$D$68,2,0)</f>
        <v>Depre.Equipos diversos leasing</v>
      </c>
      <c r="F4691" s="41">
        <f t="shared" ca="1" si="73"/>
        <v>9693</v>
      </c>
      <c r="G4691" s="41">
        <f ca="1">RANDBETWEEN(70,130)/100*Tabla1[[#This Row],[Valor Meta 2019]]</f>
        <v>11825.46</v>
      </c>
      <c r="H4691" s="40">
        <f ca="1">RANDBETWEEN(70,120)/100*Tabla1[[#This Row],[Valor Real 2019]]</f>
        <v>10288.1502</v>
      </c>
    </row>
    <row r="4692" spans="2:8" x14ac:dyDescent="0.25">
      <c r="B4692" s="33" t="s">
        <v>32</v>
      </c>
      <c r="C4692" s="36" t="str">
        <f ca="1">VLOOKUP(Tabla1[[#This Row],[Cuenta]],TABLAS!$C:$D,2,0)</f>
        <v>SERVICIOS DE TERCEROS</v>
      </c>
      <c r="D4692" s="33" t="s">
        <v>39</v>
      </c>
      <c r="E4692" s="39" t="str">
        <f ca="1">VLOOKUP(RANDBETWEEN(1,65),TABLAS!$B$4:$D$68,2,0)</f>
        <v>Agua</v>
      </c>
      <c r="F4692" s="41">
        <f t="shared" ca="1" si="73"/>
        <v>26899</v>
      </c>
      <c r="G4692" s="41">
        <f ca="1">RANDBETWEEN(70,130)/100*Tabla1[[#This Row],[Valor Meta 2019]]</f>
        <v>32816.78</v>
      </c>
      <c r="H4692" s="40">
        <f ca="1">RANDBETWEEN(70,120)/100*Tabla1[[#This Row],[Valor Real 2019]]</f>
        <v>38067.464799999994</v>
      </c>
    </row>
    <row r="4693" spans="2:8" x14ac:dyDescent="0.25">
      <c r="B4693" s="33" t="s">
        <v>32</v>
      </c>
      <c r="C4693" s="36" t="str">
        <f ca="1">VLOOKUP(Tabla1[[#This Row],[Cuenta]],TABLAS!$C:$D,2,0)</f>
        <v>DEPRECIACIÓN, MAQ Y EQUIPOS</v>
      </c>
      <c r="D4693" s="33" t="s">
        <v>39</v>
      </c>
      <c r="E4693" s="39" t="str">
        <f ca="1">VLOOKUP(RANDBETWEEN(1,65),TABLAS!$B$4:$D$68,2,0)</f>
        <v>Deprec.Equipo de computo Costo</v>
      </c>
      <c r="F4693" s="41">
        <f t="shared" ca="1" si="73"/>
        <v>14599</v>
      </c>
      <c r="G4693" s="41">
        <f ca="1">RANDBETWEEN(70,130)/100*Tabla1[[#This Row],[Valor Meta 2019]]</f>
        <v>13869.05</v>
      </c>
      <c r="H4693" s="40">
        <f ca="1">RANDBETWEEN(70,120)/100*Tabla1[[#This Row],[Valor Real 2019]]</f>
        <v>10263.097</v>
      </c>
    </row>
    <row r="4694" spans="2:8" x14ac:dyDescent="0.25">
      <c r="B4694" s="33" t="s">
        <v>32</v>
      </c>
      <c r="C4694" s="36" t="str">
        <f ca="1">VLOOKUP(Tabla1[[#This Row],[Cuenta]],TABLAS!$C:$D,2,0)</f>
        <v>DEPRECIACIÓN, MAQ Y EQUIPOS</v>
      </c>
      <c r="D4694" s="33" t="s">
        <v>39</v>
      </c>
      <c r="E4694" s="39" t="str">
        <f ca="1">VLOOKUP(RANDBETWEEN(1,65),TABLAS!$B$4:$D$68,2,0)</f>
        <v>Deprec. Edificaciones leasing</v>
      </c>
      <c r="F4694" s="41">
        <f t="shared" ca="1" si="73"/>
        <v>10266</v>
      </c>
      <c r="G4694" s="41">
        <f ca="1">RANDBETWEEN(70,130)/100*Tabla1[[#This Row],[Valor Meta 2019]]</f>
        <v>11087.28</v>
      </c>
      <c r="H4694" s="40">
        <f ca="1">RANDBETWEEN(70,120)/100*Tabla1[[#This Row],[Valor Real 2019]]</f>
        <v>8093.7143999999998</v>
      </c>
    </row>
    <row r="4695" spans="2:8" x14ac:dyDescent="0.25">
      <c r="B4695" s="33" t="s">
        <v>32</v>
      </c>
      <c r="C4695" s="36" t="str">
        <f ca="1">VLOOKUP(Tabla1[[#This Row],[Cuenta]],TABLAS!$C:$D,2,0)</f>
        <v>GESTIÓN</v>
      </c>
      <c r="D4695" s="33" t="s">
        <v>39</v>
      </c>
      <c r="E4695" s="39" t="str">
        <f ca="1">VLOOKUP(RANDBETWEEN(1,65),TABLAS!$B$4:$D$68,2,0)</f>
        <v>Seguros-vehiculos</v>
      </c>
      <c r="F4695" s="41">
        <f t="shared" ca="1" si="73"/>
        <v>8039</v>
      </c>
      <c r="G4695" s="41">
        <f ca="1">RANDBETWEEN(70,130)/100*Tabla1[[#This Row],[Valor Meta 2019]]</f>
        <v>8039</v>
      </c>
      <c r="H4695" s="40">
        <f ca="1">RANDBETWEEN(70,120)/100*Tabla1[[#This Row],[Valor Real 2019]]</f>
        <v>8923.2900000000009</v>
      </c>
    </row>
    <row r="4696" spans="2:8" x14ac:dyDescent="0.25">
      <c r="B4696" s="33" t="s">
        <v>32</v>
      </c>
      <c r="C4696" s="36" t="str">
        <f ca="1">VLOOKUP(Tabla1[[#This Row],[Cuenta]],TABLAS!$C:$D,2,0)</f>
        <v>SERVICIOS DE TERCEROS</v>
      </c>
      <c r="D4696" s="33" t="s">
        <v>39</v>
      </c>
      <c r="E4696" s="39" t="str">
        <f ca="1">VLOOKUP(RANDBETWEEN(1,65),TABLAS!$B$4:$D$68,2,0)</f>
        <v>Aporte Publicitario</v>
      </c>
      <c r="F4696" s="41">
        <f t="shared" ca="1" si="73"/>
        <v>26414</v>
      </c>
      <c r="G4696" s="41">
        <f ca="1">RANDBETWEEN(70,130)/100*Tabla1[[#This Row],[Valor Meta 2019]]</f>
        <v>24829.16</v>
      </c>
      <c r="H4696" s="40">
        <f ca="1">RANDBETWEEN(70,120)/100*Tabla1[[#This Row],[Valor Real 2019]]</f>
        <v>28801.825599999996</v>
      </c>
    </row>
    <row r="4697" spans="2:8" x14ac:dyDescent="0.25">
      <c r="B4697" s="33" t="s">
        <v>32</v>
      </c>
      <c r="C4697" s="36" t="str">
        <f ca="1">VLOOKUP(Tabla1[[#This Row],[Cuenta]],TABLAS!$C:$D,2,0)</f>
        <v>DEPRECIACIÓN, MAQ Y EQUIPOS</v>
      </c>
      <c r="D4697" s="33" t="s">
        <v>39</v>
      </c>
      <c r="E4697" s="39" t="str">
        <f ca="1">VLOOKUP(RANDBETWEEN(1,65),TABLAS!$B$4:$D$68,2,0)</f>
        <v>Deprc.Muebles y enseres leasing</v>
      </c>
      <c r="F4697" s="41">
        <f t="shared" ca="1" si="73"/>
        <v>12251</v>
      </c>
      <c r="G4697" s="41">
        <f ca="1">RANDBETWEEN(70,130)/100*Tabla1[[#This Row],[Valor Meta 2019]]</f>
        <v>14456.179999999998</v>
      </c>
      <c r="H4697" s="40">
        <f ca="1">RANDBETWEEN(70,120)/100*Tabla1[[#This Row],[Valor Real 2019]]</f>
        <v>10986.6968</v>
      </c>
    </row>
    <row r="4698" spans="2:8" x14ac:dyDescent="0.25">
      <c r="B4698" s="33" t="s">
        <v>32</v>
      </c>
      <c r="C4698" s="36" t="str">
        <f ca="1">VLOOKUP(Tabla1[[#This Row],[Cuenta]],TABLAS!$C:$D,2,0)</f>
        <v>SERVICIOS DE TERCEROS</v>
      </c>
      <c r="D4698" s="33" t="s">
        <v>39</v>
      </c>
      <c r="E4698" s="39" t="str">
        <f ca="1">VLOOKUP(RANDBETWEEN(1,65),TABLAS!$B$4:$D$68,2,0)</f>
        <v>Gtos.reclamos de clientes</v>
      </c>
      <c r="F4698" s="41">
        <f t="shared" ca="1" si="73"/>
        <v>27489</v>
      </c>
      <c r="G4698" s="41">
        <f ca="1">RANDBETWEEN(70,130)/100*Tabla1[[#This Row],[Valor Meta 2019]]</f>
        <v>28863.45</v>
      </c>
      <c r="H4698" s="40">
        <f ca="1">RANDBETWEEN(70,120)/100*Tabla1[[#This Row],[Valor Real 2019]]</f>
        <v>31749.795000000002</v>
      </c>
    </row>
    <row r="4699" spans="2:8" x14ac:dyDescent="0.25">
      <c r="B4699" s="33" t="s">
        <v>32</v>
      </c>
      <c r="C4699" s="36" t="str">
        <f ca="1">VLOOKUP(Tabla1[[#This Row],[Cuenta]],TABLAS!$C:$D,2,0)</f>
        <v>DEPRECIACIÓN, MAQ Y EQUIPOS</v>
      </c>
      <c r="D4699" s="33" t="s">
        <v>39</v>
      </c>
      <c r="E4699" s="39" t="str">
        <f ca="1">VLOOKUP(RANDBETWEEN(1,65),TABLAS!$B$4:$D$68,2,0)</f>
        <v>Deprec.Equipo de transporte leasing</v>
      </c>
      <c r="F4699" s="41">
        <f t="shared" ca="1" si="73"/>
        <v>15613</v>
      </c>
      <c r="G4699" s="41">
        <f ca="1">RANDBETWEEN(70,130)/100*Tabla1[[#This Row],[Valor Meta 2019]]</f>
        <v>12490.400000000001</v>
      </c>
      <c r="H4699" s="40">
        <f ca="1">RANDBETWEEN(70,120)/100*Tabla1[[#This Row],[Valor Real 2019]]</f>
        <v>9117.9920000000002</v>
      </c>
    </row>
    <row r="4700" spans="2:8" x14ac:dyDescent="0.25">
      <c r="B4700" s="33" t="s">
        <v>32</v>
      </c>
      <c r="C4700" s="36" t="str">
        <f ca="1">VLOOKUP(Tabla1[[#This Row],[Cuenta]],TABLAS!$C:$D,2,0)</f>
        <v>DEPRECIACIÓN, MAQ Y EQUIPOS</v>
      </c>
      <c r="D4700" s="33" t="s">
        <v>40</v>
      </c>
      <c r="E4700" s="39" t="str">
        <f ca="1">VLOOKUP(RANDBETWEEN(1,65),TABLAS!$B$4:$D$68,2,0)</f>
        <v>Perdida medicion activos-MercaderÝa Difer.inventar</v>
      </c>
      <c r="F4700" s="41">
        <f t="shared" ca="1" si="73"/>
        <v>14072</v>
      </c>
      <c r="G4700" s="41">
        <f ca="1">RANDBETWEEN(70,130)/100*Tabla1[[#This Row],[Valor Meta 2019]]</f>
        <v>13086.960000000001</v>
      </c>
      <c r="H4700" s="40">
        <f ca="1">RANDBETWEEN(70,120)/100*Tabla1[[#This Row],[Valor Real 2019]]</f>
        <v>9684.3504000000012</v>
      </c>
    </row>
    <row r="4701" spans="2:8" x14ac:dyDescent="0.25">
      <c r="B4701" s="33" t="s">
        <v>32</v>
      </c>
      <c r="C4701" s="36" t="str">
        <f ca="1">VLOOKUP(Tabla1[[#This Row],[Cuenta]],TABLAS!$C:$D,2,0)</f>
        <v>GESTIÓN</v>
      </c>
      <c r="D4701" s="33" t="s">
        <v>40</v>
      </c>
      <c r="E4701" s="39" t="str">
        <f ca="1">VLOOKUP(RANDBETWEEN(1,65),TABLAS!$B$4:$D$68,2,0)</f>
        <v>Movilidad</v>
      </c>
      <c r="F4701" s="41">
        <f t="shared" ca="1" si="73"/>
        <v>15492</v>
      </c>
      <c r="G4701" s="41">
        <f ca="1">RANDBETWEEN(70,130)/100*Tabla1[[#This Row],[Valor Meta 2019]]</f>
        <v>15956.76</v>
      </c>
      <c r="H4701" s="40">
        <f ca="1">RANDBETWEEN(70,120)/100*Tabla1[[#This Row],[Valor Real 2019]]</f>
        <v>15318.489599999999</v>
      </c>
    </row>
    <row r="4702" spans="2:8" x14ac:dyDescent="0.25">
      <c r="B4702" s="33" t="s">
        <v>32</v>
      </c>
      <c r="C4702" s="36" t="str">
        <f ca="1">VLOOKUP(Tabla1[[#This Row],[Cuenta]],TABLAS!$C:$D,2,0)</f>
        <v>PERSONAL</v>
      </c>
      <c r="D4702" s="33" t="s">
        <v>40</v>
      </c>
      <c r="E4702" s="39" t="str">
        <f ca="1">VLOOKUP(RANDBETWEEN(1,65),TABLAS!$B$4:$D$68,2,0)</f>
        <v>Atenciones y obsequios al personal</v>
      </c>
      <c r="F4702" s="41">
        <f t="shared" ca="1" si="73"/>
        <v>21097</v>
      </c>
      <c r="G4702" s="41">
        <f ca="1">RANDBETWEEN(70,130)/100*Tabla1[[#This Row],[Valor Meta 2019]]</f>
        <v>15822.75</v>
      </c>
      <c r="H4702" s="40">
        <f ca="1">RANDBETWEEN(70,120)/100*Tabla1[[#This Row],[Valor Real 2019]]</f>
        <v>13449.3375</v>
      </c>
    </row>
    <row r="4703" spans="2:8" x14ac:dyDescent="0.25">
      <c r="B4703" s="33" t="s">
        <v>32</v>
      </c>
      <c r="C4703" s="36" t="str">
        <f ca="1">VLOOKUP(Tabla1[[#This Row],[Cuenta]],TABLAS!$C:$D,2,0)</f>
        <v>SERVICIOS DE TERCEROS</v>
      </c>
      <c r="D4703" s="33" t="s">
        <v>40</v>
      </c>
      <c r="E4703" s="39" t="str">
        <f ca="1">VLOOKUP(RANDBETWEEN(1,65),TABLAS!$B$4:$D$68,2,0)</f>
        <v>Agua</v>
      </c>
      <c r="F4703" s="41">
        <f t="shared" ca="1" si="73"/>
        <v>12665</v>
      </c>
      <c r="G4703" s="41">
        <f ca="1">RANDBETWEEN(70,130)/100*Tabla1[[#This Row],[Valor Meta 2019]]</f>
        <v>9372.1</v>
      </c>
      <c r="H4703" s="40">
        <f ca="1">RANDBETWEEN(70,120)/100*Tabla1[[#This Row],[Valor Real 2019]]</f>
        <v>11246.52</v>
      </c>
    </row>
    <row r="4704" spans="2:8" x14ac:dyDescent="0.25">
      <c r="B4704" s="33" t="s">
        <v>32</v>
      </c>
      <c r="C4704" s="36" t="str">
        <f ca="1">VLOOKUP(Tabla1[[#This Row],[Cuenta]],TABLAS!$C:$D,2,0)</f>
        <v>PERSONAL</v>
      </c>
      <c r="D4704" s="33" t="s">
        <v>40</v>
      </c>
      <c r="E4704" s="39" t="str">
        <f ca="1">VLOOKUP(RANDBETWEEN(1,65),TABLAS!$B$4:$D$68,2,0)</f>
        <v>Indemnizacion Despido Arbitrario</v>
      </c>
      <c r="F4704" s="41">
        <f t="shared" ca="1" si="73"/>
        <v>25501</v>
      </c>
      <c r="G4704" s="41">
        <f ca="1">RANDBETWEEN(70,130)/100*Tabla1[[#This Row],[Valor Meta 2019]]</f>
        <v>28561.120000000003</v>
      </c>
      <c r="H4704" s="40">
        <f ca="1">RANDBETWEEN(70,120)/100*Tabla1[[#This Row],[Valor Real 2019]]</f>
        <v>31988.454400000006</v>
      </c>
    </row>
    <row r="4705" spans="2:8" x14ac:dyDescent="0.25">
      <c r="B4705" s="33" t="s">
        <v>32</v>
      </c>
      <c r="C4705" s="36" t="str">
        <f ca="1">VLOOKUP(Tabla1[[#This Row],[Cuenta]],TABLAS!$C:$D,2,0)</f>
        <v>PERSONAL</v>
      </c>
      <c r="D4705" s="33" t="s">
        <v>40</v>
      </c>
      <c r="E4705" s="39" t="str">
        <f ca="1">VLOOKUP(RANDBETWEEN(1,65),TABLAS!$B$4:$D$68,2,0)</f>
        <v>Gratificaciones Extraordinarias Empleados</v>
      </c>
      <c r="F4705" s="41">
        <f t="shared" ca="1" si="73"/>
        <v>27731</v>
      </c>
      <c r="G4705" s="41">
        <f ca="1">RANDBETWEEN(70,130)/100*Tabla1[[#This Row],[Valor Meta 2019]]</f>
        <v>19689.009999999998</v>
      </c>
      <c r="H4705" s="40">
        <f ca="1">RANDBETWEEN(70,120)/100*Tabla1[[#This Row],[Valor Real 2019]]</f>
        <v>20279.6803</v>
      </c>
    </row>
    <row r="4706" spans="2:8" x14ac:dyDescent="0.25">
      <c r="B4706" s="33" t="s">
        <v>32</v>
      </c>
      <c r="C4706" s="36" t="str">
        <f ca="1">VLOOKUP(Tabla1[[#This Row],[Cuenta]],TABLAS!$C:$D,2,0)</f>
        <v>SERVICIOS DE TERCEROS</v>
      </c>
      <c r="D4706" s="33" t="s">
        <v>40</v>
      </c>
      <c r="E4706" s="39" t="str">
        <f ca="1">VLOOKUP(RANDBETWEEN(1,65),TABLAS!$B$4:$D$68,2,0)</f>
        <v>Flete Local</v>
      </c>
      <c r="F4706" s="41">
        <f t="shared" ca="1" si="73"/>
        <v>27987</v>
      </c>
      <c r="G4706" s="41">
        <f ca="1">RANDBETWEEN(70,130)/100*Tabla1[[#This Row],[Valor Meta 2019]]</f>
        <v>35543.49</v>
      </c>
      <c r="H4706" s="40">
        <f ca="1">RANDBETWEEN(70,120)/100*Tabla1[[#This Row],[Valor Real 2019]]</f>
        <v>31633.706099999999</v>
      </c>
    </row>
    <row r="4707" spans="2:8" x14ac:dyDescent="0.25">
      <c r="B4707" s="33" t="s">
        <v>32</v>
      </c>
      <c r="C4707" s="36" t="str">
        <f ca="1">VLOOKUP(Tabla1[[#This Row],[Cuenta]],TABLAS!$C:$D,2,0)</f>
        <v>PERSONAL</v>
      </c>
      <c r="D4707" s="33" t="s">
        <v>40</v>
      </c>
      <c r="E4707" s="39" t="str">
        <f ca="1">VLOOKUP(RANDBETWEEN(1,65),TABLAS!$B$4:$D$68,2,0)</f>
        <v>Incentivo por cese</v>
      </c>
      <c r="F4707" s="41">
        <f t="shared" ca="1" si="73"/>
        <v>14978</v>
      </c>
      <c r="G4707" s="41">
        <f ca="1">RANDBETWEEN(70,130)/100*Tabla1[[#This Row],[Valor Meta 2019]]</f>
        <v>14229.099999999999</v>
      </c>
      <c r="H4707" s="40">
        <f ca="1">RANDBETWEEN(70,120)/100*Tabla1[[#This Row],[Valor Real 2019]]</f>
        <v>14940.554999999998</v>
      </c>
    </row>
    <row r="4708" spans="2:8" x14ac:dyDescent="0.25">
      <c r="B4708" s="33" t="s">
        <v>32</v>
      </c>
      <c r="C4708" s="36" t="str">
        <f ca="1">VLOOKUP(Tabla1[[#This Row],[Cuenta]],TABLAS!$C:$D,2,0)</f>
        <v>PERSONAL</v>
      </c>
      <c r="D4708" s="33" t="s">
        <v>41</v>
      </c>
      <c r="E4708" s="39" t="str">
        <f ca="1">VLOOKUP(RANDBETWEEN(1,65),TABLAS!$B$4:$D$68,2,0)</f>
        <v>Incentivo por cese</v>
      </c>
      <c r="F4708" s="41">
        <f t="shared" ca="1" si="73"/>
        <v>27410</v>
      </c>
      <c r="G4708" s="41">
        <f ca="1">RANDBETWEEN(70,130)/100*Tabla1[[#This Row],[Valor Meta 2019]]</f>
        <v>29328.7</v>
      </c>
      <c r="H4708" s="40">
        <f ca="1">RANDBETWEEN(70,120)/100*Tabla1[[#This Row],[Valor Real 2019]]</f>
        <v>21409.951000000001</v>
      </c>
    </row>
    <row r="4709" spans="2:8" x14ac:dyDescent="0.25">
      <c r="B4709" s="33" t="s">
        <v>32</v>
      </c>
      <c r="C4709" s="36" t="str">
        <f ca="1">VLOOKUP(Tabla1[[#This Row],[Cuenta]],TABLAS!$C:$D,2,0)</f>
        <v>PERSONAL</v>
      </c>
      <c r="D4709" s="33" t="s">
        <v>41</v>
      </c>
      <c r="E4709" s="39" t="str">
        <f ca="1">VLOOKUP(RANDBETWEEN(1,65),TABLAS!$B$4:$D$68,2,0)</f>
        <v>Uniformes</v>
      </c>
      <c r="F4709" s="41">
        <f t="shared" ca="1" si="73"/>
        <v>15501</v>
      </c>
      <c r="G4709" s="41">
        <f ca="1">RANDBETWEEN(70,130)/100*Tabla1[[#This Row],[Valor Meta 2019]]</f>
        <v>14880.96</v>
      </c>
      <c r="H4709" s="40">
        <f ca="1">RANDBETWEEN(70,120)/100*Tabla1[[#This Row],[Valor Real 2019]]</f>
        <v>10565.481599999999</v>
      </c>
    </row>
    <row r="4710" spans="2:8" x14ac:dyDescent="0.25">
      <c r="B4710" s="33" t="s">
        <v>32</v>
      </c>
      <c r="C4710" s="36" t="str">
        <f ca="1">VLOOKUP(Tabla1[[#This Row],[Cuenta]],TABLAS!$C:$D,2,0)</f>
        <v>SERVICIOS DE TERCEROS</v>
      </c>
      <c r="D4710" s="33" t="s">
        <v>41</v>
      </c>
      <c r="E4710" s="39" t="str">
        <f ca="1">VLOOKUP(RANDBETWEEN(1,65),TABLAS!$B$4:$D$68,2,0)</f>
        <v>Agua</v>
      </c>
      <c r="F4710" s="41">
        <f t="shared" ca="1" si="73"/>
        <v>17822</v>
      </c>
      <c r="G4710" s="41">
        <f ca="1">RANDBETWEEN(70,130)/100*Tabla1[[#This Row],[Valor Meta 2019]]</f>
        <v>16574.46</v>
      </c>
      <c r="H4710" s="40">
        <f ca="1">RANDBETWEEN(70,120)/100*Tabla1[[#This Row],[Valor Real 2019]]</f>
        <v>14419.780199999999</v>
      </c>
    </row>
    <row r="4711" spans="2:8" x14ac:dyDescent="0.25">
      <c r="B4711" s="33" t="s">
        <v>32</v>
      </c>
      <c r="C4711" s="36" t="str">
        <f ca="1">VLOOKUP(Tabla1[[#This Row],[Cuenta]],TABLAS!$C:$D,2,0)</f>
        <v>GESTIÓN</v>
      </c>
      <c r="D4711" s="33" t="s">
        <v>41</v>
      </c>
      <c r="E4711" s="39" t="str">
        <f ca="1">VLOOKUP(RANDBETWEEN(1,65),TABLAS!$B$4:$D$68,2,0)</f>
        <v>Seguros-vehiculos</v>
      </c>
      <c r="F4711" s="41">
        <f t="shared" ca="1" si="73"/>
        <v>12509</v>
      </c>
      <c r="G4711" s="41">
        <f ca="1">RANDBETWEEN(70,130)/100*Tabla1[[#This Row],[Valor Meta 2019]]</f>
        <v>16011.52</v>
      </c>
      <c r="H4711" s="40">
        <f ca="1">RANDBETWEEN(70,120)/100*Tabla1[[#This Row],[Valor Real 2019]]</f>
        <v>12809.216</v>
      </c>
    </row>
    <row r="4712" spans="2:8" x14ac:dyDescent="0.25">
      <c r="B4712" s="33" t="s">
        <v>32</v>
      </c>
      <c r="C4712" s="36" t="str">
        <f ca="1">VLOOKUP(Tabla1[[#This Row],[Cuenta]],TABLAS!$C:$D,2,0)</f>
        <v>PERSONAL</v>
      </c>
      <c r="D4712" s="33" t="s">
        <v>41</v>
      </c>
      <c r="E4712" s="39" t="str">
        <f ca="1">VLOOKUP(RANDBETWEEN(1,65),TABLAS!$B$4:$D$68,2,0)</f>
        <v>Sueldos</v>
      </c>
      <c r="F4712" s="41">
        <f t="shared" ca="1" si="73"/>
        <v>12591</v>
      </c>
      <c r="G4712" s="41">
        <f ca="1">RANDBETWEEN(70,130)/100*Tabla1[[#This Row],[Valor Meta 2019]]</f>
        <v>12465.09</v>
      </c>
      <c r="H4712" s="40">
        <f ca="1">RANDBETWEEN(70,120)/100*Tabla1[[#This Row],[Valor Real 2019]]</f>
        <v>10595.326499999999</v>
      </c>
    </row>
    <row r="4713" spans="2:8" x14ac:dyDescent="0.25">
      <c r="B4713" s="33" t="s">
        <v>32</v>
      </c>
      <c r="C4713" s="36" t="str">
        <f ca="1">VLOOKUP(Tabla1[[#This Row],[Cuenta]],TABLAS!$C:$D,2,0)</f>
        <v>SERVICIOS DE TERCEROS</v>
      </c>
      <c r="D4713" s="33" t="s">
        <v>41</v>
      </c>
      <c r="E4713" s="39" t="str">
        <f ca="1">VLOOKUP(RANDBETWEEN(1,65),TABLAS!$B$4:$D$68,2,0)</f>
        <v>Flete Local</v>
      </c>
      <c r="F4713" s="41">
        <f t="shared" ca="1" si="73"/>
        <v>23209</v>
      </c>
      <c r="G4713" s="41">
        <f ca="1">RANDBETWEEN(70,130)/100*Tabla1[[#This Row],[Valor Meta 2019]]</f>
        <v>17870.93</v>
      </c>
      <c r="H4713" s="40">
        <f ca="1">RANDBETWEEN(70,120)/100*Tabla1[[#This Row],[Valor Real 2019]]</f>
        <v>19121.895100000002</v>
      </c>
    </row>
    <row r="4714" spans="2:8" x14ac:dyDescent="0.25">
      <c r="B4714" s="33" t="s">
        <v>32</v>
      </c>
      <c r="C4714" s="36" t="str">
        <f ca="1">VLOOKUP(Tabla1[[#This Row],[Cuenta]],TABLAS!$C:$D,2,0)</f>
        <v>DEPRECIACIÓN, MAQ Y EQUIPOS</v>
      </c>
      <c r="D4714" s="33" t="s">
        <v>42</v>
      </c>
      <c r="E4714" s="39" t="str">
        <f ca="1">VLOOKUP(RANDBETWEEN(1,65),TABLAS!$B$4:$D$68,2,0)</f>
        <v>Deprec.Equipo de transporte Costo</v>
      </c>
      <c r="F4714" s="41">
        <f t="shared" ca="1" si="73"/>
        <v>18336</v>
      </c>
      <c r="G4714" s="41">
        <f ca="1">RANDBETWEEN(70,130)/100*Tabla1[[#This Row],[Valor Meta 2019]]</f>
        <v>15402.24</v>
      </c>
      <c r="H4714" s="40">
        <f ca="1">RANDBETWEEN(70,120)/100*Tabla1[[#This Row],[Valor Real 2019]]</f>
        <v>15556.2624</v>
      </c>
    </row>
    <row r="4715" spans="2:8" x14ac:dyDescent="0.25">
      <c r="B4715" s="33" t="s">
        <v>32</v>
      </c>
      <c r="C4715" s="36" t="str">
        <f ca="1">VLOOKUP(Tabla1[[#This Row],[Cuenta]],TABLAS!$C:$D,2,0)</f>
        <v>DEPRECIACIÓN, MAQ Y EQUIPOS</v>
      </c>
      <c r="D4715" s="33" t="s">
        <v>42</v>
      </c>
      <c r="E4715" s="39" t="str">
        <f ca="1">VLOOKUP(RANDBETWEEN(1,65),TABLAS!$B$4:$D$68,2,0)</f>
        <v>Depre.Equipos diversos leasing</v>
      </c>
      <c r="F4715" s="41">
        <f t="shared" ca="1" si="73"/>
        <v>15599</v>
      </c>
      <c r="G4715" s="41">
        <f ca="1">RANDBETWEEN(70,130)/100*Tabla1[[#This Row],[Valor Meta 2019]]</f>
        <v>13103.16</v>
      </c>
      <c r="H4715" s="40">
        <f ca="1">RANDBETWEEN(70,120)/100*Tabla1[[#This Row],[Valor Real 2019]]</f>
        <v>12710.065199999999</v>
      </c>
    </row>
    <row r="4716" spans="2:8" x14ac:dyDescent="0.25">
      <c r="B4716" s="33" t="s">
        <v>32</v>
      </c>
      <c r="C4716" s="36" t="str">
        <f ca="1">VLOOKUP(Tabla1[[#This Row],[Cuenta]],TABLAS!$C:$D,2,0)</f>
        <v>GESTIÓN</v>
      </c>
      <c r="D4716" s="33" t="s">
        <v>42</v>
      </c>
      <c r="E4716" s="39" t="str">
        <f ca="1">VLOOKUP(RANDBETWEEN(1,65),TABLAS!$B$4:$D$68,2,0)</f>
        <v>comprobantes de pago</v>
      </c>
      <c r="F4716" s="41">
        <f t="shared" ca="1" si="73"/>
        <v>27290</v>
      </c>
      <c r="G4716" s="41">
        <f ca="1">RANDBETWEEN(70,130)/100*Tabla1[[#This Row],[Valor Meta 2019]]</f>
        <v>28108.7</v>
      </c>
      <c r="H4716" s="40">
        <f ca="1">RANDBETWEEN(70,120)/100*Tabla1[[#This Row],[Valor Real 2019]]</f>
        <v>24735.655999999999</v>
      </c>
    </row>
    <row r="4717" spans="2:8" x14ac:dyDescent="0.25">
      <c r="B4717" s="33" t="s">
        <v>32</v>
      </c>
      <c r="C4717" s="36" t="str">
        <f ca="1">VLOOKUP(Tabla1[[#This Row],[Cuenta]],TABLAS!$C:$D,2,0)</f>
        <v>DEPRECIACIÓN, MAQ Y EQUIPOS</v>
      </c>
      <c r="D4717" s="33" t="s">
        <v>42</v>
      </c>
      <c r="E4717" s="39" t="str">
        <f ca="1">VLOOKUP(RANDBETWEEN(1,65),TABLAS!$B$4:$D$68,2,0)</f>
        <v>Perdida medicion activos-MercaderÝa Difer.inventar</v>
      </c>
      <c r="F4717" s="41">
        <f t="shared" ca="1" si="73"/>
        <v>17989</v>
      </c>
      <c r="G4717" s="41">
        <f ca="1">RANDBETWEEN(70,130)/100*Tabla1[[#This Row],[Valor Meta 2019]]</f>
        <v>20507.46</v>
      </c>
      <c r="H4717" s="40">
        <f ca="1">RANDBETWEEN(70,120)/100*Tabla1[[#This Row],[Valor Real 2019]]</f>
        <v>22148.056800000002</v>
      </c>
    </row>
    <row r="4718" spans="2:8" x14ac:dyDescent="0.25">
      <c r="B4718" s="33" t="s">
        <v>32</v>
      </c>
      <c r="C4718" s="36" t="str">
        <f ca="1">VLOOKUP(Tabla1[[#This Row],[Cuenta]],TABLAS!$C:$D,2,0)</f>
        <v>GESTIÓN</v>
      </c>
      <c r="D4718" s="33" t="s">
        <v>42</v>
      </c>
      <c r="E4718" s="39" t="str">
        <f ca="1">VLOOKUP(RANDBETWEEN(1,65),TABLAS!$B$4:$D$68,2,0)</f>
        <v>Suministros diversos</v>
      </c>
      <c r="F4718" s="41">
        <f t="shared" ca="1" si="73"/>
        <v>9876</v>
      </c>
      <c r="G4718" s="41">
        <f ca="1">RANDBETWEEN(70,130)/100*Tabla1[[#This Row],[Valor Meta 2019]]</f>
        <v>8295.84</v>
      </c>
      <c r="H4718" s="40">
        <f ca="1">RANDBETWEEN(70,120)/100*Tabla1[[#This Row],[Valor Real 2019]]</f>
        <v>8295.84</v>
      </c>
    </row>
    <row r="4719" spans="2:8" x14ac:dyDescent="0.25">
      <c r="B4719" s="33" t="s">
        <v>32</v>
      </c>
      <c r="C4719" s="36" t="str">
        <f ca="1">VLOOKUP(Tabla1[[#This Row],[Cuenta]],TABLAS!$C:$D,2,0)</f>
        <v>PERSONAL</v>
      </c>
      <c r="D4719" s="33" t="s">
        <v>42</v>
      </c>
      <c r="E4719" s="39" t="str">
        <f ca="1">VLOOKUP(RANDBETWEEN(1,65),TABLAS!$B$4:$D$68,2,0)</f>
        <v>Descanso medico</v>
      </c>
      <c r="F4719" s="41">
        <f t="shared" ca="1" si="73"/>
        <v>19821</v>
      </c>
      <c r="G4719" s="41">
        <f ca="1">RANDBETWEEN(70,130)/100*Tabla1[[#This Row],[Valor Meta 2019]]</f>
        <v>23388.78</v>
      </c>
      <c r="H4719" s="40">
        <f ca="1">RANDBETWEEN(70,120)/100*Tabla1[[#This Row],[Valor Real 2019]]</f>
        <v>21049.901999999998</v>
      </c>
    </row>
    <row r="4720" spans="2:8" x14ac:dyDescent="0.25">
      <c r="B4720" s="33" t="s">
        <v>32</v>
      </c>
      <c r="C4720" s="36" t="str">
        <f ca="1">VLOOKUP(Tabla1[[#This Row],[Cuenta]],TABLAS!$C:$D,2,0)</f>
        <v>SERVICIOS DE TERCEROS</v>
      </c>
      <c r="D4720" s="33" t="s">
        <v>42</v>
      </c>
      <c r="E4720" s="39" t="str">
        <f ca="1">VLOOKUP(RANDBETWEEN(1,65),TABLAS!$B$4:$D$68,2,0)</f>
        <v>Vigilancia</v>
      </c>
      <c r="F4720" s="41">
        <f t="shared" ca="1" si="73"/>
        <v>14075</v>
      </c>
      <c r="G4720" s="41">
        <f ca="1">RANDBETWEEN(70,130)/100*Tabla1[[#This Row],[Valor Meta 2019]]</f>
        <v>15623.250000000002</v>
      </c>
      <c r="H4720" s="40">
        <f ca="1">RANDBETWEEN(70,120)/100*Tabla1[[#This Row],[Valor Real 2019]]</f>
        <v>18122.97</v>
      </c>
    </row>
    <row r="4721" spans="2:8" x14ac:dyDescent="0.25">
      <c r="B4721" s="33" t="s">
        <v>32</v>
      </c>
      <c r="C4721" s="36" t="str">
        <f ca="1">VLOOKUP(Tabla1[[#This Row],[Cuenta]],TABLAS!$C:$D,2,0)</f>
        <v>SERVICIOS DE TERCEROS</v>
      </c>
      <c r="D4721" s="33" t="s">
        <v>42</v>
      </c>
      <c r="E4721" s="39" t="str">
        <f ca="1">VLOOKUP(RANDBETWEEN(1,65),TABLAS!$B$4:$D$68,2,0)</f>
        <v>Flete a Provincia</v>
      </c>
      <c r="F4721" s="41">
        <f t="shared" ca="1" si="73"/>
        <v>25878</v>
      </c>
      <c r="G4721" s="41">
        <f ca="1">RANDBETWEEN(70,130)/100*Tabla1[[#This Row],[Valor Meta 2019]]</f>
        <v>20961.18</v>
      </c>
      <c r="H4721" s="40">
        <f ca="1">RANDBETWEEN(70,120)/100*Tabla1[[#This Row],[Valor Real 2019]]</f>
        <v>18026.614799999999</v>
      </c>
    </row>
    <row r="4722" spans="2:8" x14ac:dyDescent="0.25">
      <c r="B4722" s="33" t="s">
        <v>32</v>
      </c>
      <c r="C4722" s="36" t="str">
        <f ca="1">VLOOKUP(Tabla1[[#This Row],[Cuenta]],TABLAS!$C:$D,2,0)</f>
        <v>PERSONAL</v>
      </c>
      <c r="D4722" s="33" t="s">
        <v>42</v>
      </c>
      <c r="E4722" s="39" t="str">
        <f ca="1">VLOOKUP(RANDBETWEEN(1,65),TABLAS!$B$4:$D$68,2,0)</f>
        <v>Movilidad y/o servicio de Transporte</v>
      </c>
      <c r="F4722" s="41">
        <f t="shared" ca="1" si="73"/>
        <v>22404</v>
      </c>
      <c r="G4722" s="41">
        <f ca="1">RANDBETWEEN(70,130)/100*Tabla1[[#This Row],[Valor Meta 2019]]</f>
        <v>22628.04</v>
      </c>
      <c r="H4722" s="40">
        <f ca="1">RANDBETWEEN(70,120)/100*Tabla1[[#This Row],[Valor Real 2019]]</f>
        <v>16518.4692</v>
      </c>
    </row>
    <row r="4723" spans="2:8" x14ac:dyDescent="0.25">
      <c r="B4723" s="33" t="s">
        <v>32</v>
      </c>
      <c r="C4723" s="36" t="str">
        <f ca="1">VLOOKUP(Tabla1[[#This Row],[Cuenta]],TABLAS!$C:$D,2,0)</f>
        <v>GESTIÓN</v>
      </c>
      <c r="D4723" s="33" t="s">
        <v>42</v>
      </c>
      <c r="E4723" s="39" t="str">
        <f ca="1">VLOOKUP(RANDBETWEEN(1,65),TABLAS!$B$4:$D$68,2,0)</f>
        <v>Seguros-Responsabilidad civil</v>
      </c>
      <c r="F4723" s="41">
        <f t="shared" ca="1" si="73"/>
        <v>27148</v>
      </c>
      <c r="G4723" s="41">
        <f ca="1">RANDBETWEEN(70,130)/100*Tabla1[[#This Row],[Valor Meta 2019]]</f>
        <v>24704.68</v>
      </c>
      <c r="H4723" s="40">
        <f ca="1">RANDBETWEEN(70,120)/100*Tabla1[[#This Row],[Valor Real 2019]]</f>
        <v>27422.194800000001</v>
      </c>
    </row>
    <row r="4724" spans="2:8" x14ac:dyDescent="0.25">
      <c r="B4724" s="33" t="s">
        <v>32</v>
      </c>
      <c r="C4724" s="36" t="str">
        <f ca="1">VLOOKUP(Tabla1[[#This Row],[Cuenta]],TABLAS!$C:$D,2,0)</f>
        <v>DEPRECIACIÓN, MAQ Y EQUIPOS</v>
      </c>
      <c r="D4724" s="33" t="s">
        <v>42</v>
      </c>
      <c r="E4724" s="39" t="str">
        <f ca="1">VLOOKUP(RANDBETWEEN(1,65),TABLAS!$B$4:$D$68,2,0)</f>
        <v>Deprec.Equipo de transporte Costo</v>
      </c>
      <c r="F4724" s="41">
        <f t="shared" ca="1" si="73"/>
        <v>16994</v>
      </c>
      <c r="G4724" s="41">
        <f ca="1">RANDBETWEEN(70,130)/100*Tabla1[[#This Row],[Valor Meta 2019]]</f>
        <v>21752.32</v>
      </c>
      <c r="H4724" s="40">
        <f ca="1">RANDBETWEEN(70,120)/100*Tabla1[[#This Row],[Valor Real 2019]]</f>
        <v>24362.598400000003</v>
      </c>
    </row>
    <row r="4725" spans="2:8" x14ac:dyDescent="0.25">
      <c r="B4725" s="33" t="s">
        <v>32</v>
      </c>
      <c r="C4725" s="36" t="str">
        <f ca="1">VLOOKUP(Tabla1[[#This Row],[Cuenta]],TABLAS!$C:$D,2,0)</f>
        <v>PERSONAL</v>
      </c>
      <c r="D4725" s="33" t="s">
        <v>42</v>
      </c>
      <c r="E4725" s="39" t="str">
        <f ca="1">VLOOKUP(RANDBETWEEN(1,65),TABLAS!$B$4:$D$68,2,0)</f>
        <v>CTS-Compensación por tiempo de servicio</v>
      </c>
      <c r="F4725" s="41">
        <f t="shared" ca="1" si="73"/>
        <v>20359</v>
      </c>
      <c r="G4725" s="41">
        <f ca="1">RANDBETWEEN(70,130)/100*Tabla1[[#This Row],[Valor Meta 2019]]</f>
        <v>20969.77</v>
      </c>
      <c r="H4725" s="40">
        <f ca="1">RANDBETWEEN(70,120)/100*Tabla1[[#This Row],[Valor Real 2019]]</f>
        <v>15937.0252</v>
      </c>
    </row>
    <row r="4726" spans="2:8" x14ac:dyDescent="0.25">
      <c r="B4726" s="33" t="s">
        <v>32</v>
      </c>
      <c r="C4726" s="36" t="str">
        <f ca="1">VLOOKUP(Tabla1[[#This Row],[Cuenta]],TABLAS!$C:$D,2,0)</f>
        <v>DEPRECIACIÓN, MAQ Y EQUIPOS</v>
      </c>
      <c r="D4726" s="33" t="s">
        <v>42</v>
      </c>
      <c r="E4726" s="39" t="str">
        <f ca="1">VLOOKUP(RANDBETWEEN(1,65),TABLAS!$B$4:$D$68,2,0)</f>
        <v>Deprec.Equipos diversos Costo</v>
      </c>
      <c r="F4726" s="41">
        <f t="shared" ca="1" si="73"/>
        <v>8209</v>
      </c>
      <c r="G4726" s="41">
        <f ca="1">RANDBETWEEN(70,130)/100*Tabla1[[#This Row],[Valor Meta 2019]]</f>
        <v>8783.630000000001</v>
      </c>
      <c r="H4726" s="40">
        <f ca="1">RANDBETWEEN(70,120)/100*Tabla1[[#This Row],[Valor Real 2019]]</f>
        <v>7729.5944000000009</v>
      </c>
    </row>
    <row r="4727" spans="2:8" x14ac:dyDescent="0.25">
      <c r="B4727" s="33" t="s">
        <v>32</v>
      </c>
      <c r="C4727" s="36" t="str">
        <f ca="1">VLOOKUP(Tabla1[[#This Row],[Cuenta]],TABLAS!$C:$D,2,0)</f>
        <v>SERVICIOS DE TERCEROS</v>
      </c>
      <c r="D4727" s="33" t="s">
        <v>42</v>
      </c>
      <c r="E4727" s="39" t="str">
        <f ca="1">VLOOKUP(RANDBETWEEN(1,65),TABLAS!$B$4:$D$68,2,0)</f>
        <v>Aporte Publicitario</v>
      </c>
      <c r="F4727" s="41">
        <f t="shared" ca="1" si="73"/>
        <v>26356</v>
      </c>
      <c r="G4727" s="41">
        <f ca="1">RANDBETWEEN(70,130)/100*Tabla1[[#This Row],[Valor Meta 2019]]</f>
        <v>30836.519999999997</v>
      </c>
      <c r="H4727" s="40">
        <f ca="1">RANDBETWEEN(70,120)/100*Tabla1[[#This Row],[Valor Real 2019]]</f>
        <v>33303.441599999998</v>
      </c>
    </row>
    <row r="4728" spans="2:8" x14ac:dyDescent="0.25">
      <c r="B4728" s="33" t="s">
        <v>32</v>
      </c>
      <c r="C4728" s="36" t="str">
        <f ca="1">VLOOKUP(Tabla1[[#This Row],[Cuenta]],TABLAS!$C:$D,2,0)</f>
        <v>PERSONAL</v>
      </c>
      <c r="D4728" s="33" t="s">
        <v>42</v>
      </c>
      <c r="E4728" s="39" t="str">
        <f ca="1">VLOOKUP(RANDBETWEEN(1,65),TABLAS!$B$4:$D$68,2,0)</f>
        <v>Descanso medico</v>
      </c>
      <c r="F4728" s="41">
        <f t="shared" ca="1" si="73"/>
        <v>21712</v>
      </c>
      <c r="G4728" s="41">
        <f ca="1">RANDBETWEEN(70,130)/100*Tabla1[[#This Row],[Valor Meta 2019]]</f>
        <v>15415.519999999999</v>
      </c>
      <c r="H4728" s="40">
        <f ca="1">RANDBETWEEN(70,120)/100*Tabla1[[#This Row],[Valor Real 2019]]</f>
        <v>12486.5712</v>
      </c>
    </row>
    <row r="4729" spans="2:8" x14ac:dyDescent="0.25">
      <c r="B4729" s="33" t="s">
        <v>32</v>
      </c>
      <c r="C4729" s="36" t="str">
        <f ca="1">VLOOKUP(Tabla1[[#This Row],[Cuenta]],TABLAS!$C:$D,2,0)</f>
        <v>DEPRECIACIÓN, MAQ Y EQUIPOS</v>
      </c>
      <c r="D4729" s="33" t="s">
        <v>43</v>
      </c>
      <c r="E4729" s="39" t="str">
        <f ca="1">VLOOKUP(RANDBETWEEN(1,65),TABLAS!$B$4:$D$68,2,0)</f>
        <v>Dperec.Muebles y enseres Costo</v>
      </c>
      <c r="F4729" s="41">
        <f t="shared" ca="1" si="73"/>
        <v>25481</v>
      </c>
      <c r="G4729" s="41">
        <f ca="1">RANDBETWEEN(70,130)/100*Tabla1[[#This Row],[Valor Meta 2019]]</f>
        <v>29303.149999999998</v>
      </c>
      <c r="H4729" s="40">
        <f ca="1">RANDBETWEEN(70,120)/100*Tabla1[[#This Row],[Valor Real 2019]]</f>
        <v>33112.559499999996</v>
      </c>
    </row>
    <row r="4730" spans="2:8" x14ac:dyDescent="0.25">
      <c r="B4730" s="33" t="s">
        <v>32</v>
      </c>
      <c r="C4730" s="36" t="str">
        <f ca="1">VLOOKUP(Tabla1[[#This Row],[Cuenta]],TABLAS!$C:$D,2,0)</f>
        <v>PERSONAL</v>
      </c>
      <c r="D4730" s="33" t="s">
        <v>43</v>
      </c>
      <c r="E4730" s="39" t="str">
        <f ca="1">VLOOKUP(RANDBETWEEN(1,65),TABLAS!$B$4:$D$68,2,0)</f>
        <v>Sueldos</v>
      </c>
      <c r="F4730" s="41">
        <f t="shared" ca="1" si="73"/>
        <v>10909</v>
      </c>
      <c r="G4730" s="41">
        <f ca="1">RANDBETWEEN(70,130)/100*Tabla1[[#This Row],[Valor Meta 2019]]</f>
        <v>13418.07</v>
      </c>
      <c r="H4730" s="40">
        <f ca="1">RANDBETWEEN(70,120)/100*Tabla1[[#This Row],[Valor Real 2019]]</f>
        <v>11807.901599999999</v>
      </c>
    </row>
    <row r="4731" spans="2:8" x14ac:dyDescent="0.25">
      <c r="B4731" s="33" t="s">
        <v>32</v>
      </c>
      <c r="C4731" s="36" t="str">
        <f ca="1">VLOOKUP(Tabla1[[#This Row],[Cuenta]],TABLAS!$C:$D,2,0)</f>
        <v>SERVICIOS DE TERCEROS</v>
      </c>
      <c r="D4731" s="33" t="s">
        <v>43</v>
      </c>
      <c r="E4731" s="39" t="str">
        <f ca="1">VLOOKUP(RANDBETWEEN(1,65),TABLAS!$B$4:$D$68,2,0)</f>
        <v>Otros Fletes</v>
      </c>
      <c r="F4731" s="41">
        <f t="shared" ca="1" si="73"/>
        <v>24747</v>
      </c>
      <c r="G4731" s="41">
        <f ca="1">RANDBETWEEN(70,130)/100*Tabla1[[#This Row],[Valor Meta 2019]]</f>
        <v>21034.95</v>
      </c>
      <c r="H4731" s="40">
        <f ca="1">RANDBETWEEN(70,120)/100*Tabla1[[#This Row],[Valor Real 2019]]</f>
        <v>21245.299500000001</v>
      </c>
    </row>
    <row r="4732" spans="2:8" x14ac:dyDescent="0.25">
      <c r="B4732" s="33" t="s">
        <v>32</v>
      </c>
      <c r="C4732" s="36" t="str">
        <f ca="1">VLOOKUP(Tabla1[[#This Row],[Cuenta]],TABLAS!$C:$D,2,0)</f>
        <v>SERVICIOS DE TERCEROS</v>
      </c>
      <c r="D4732" s="33" t="s">
        <v>43</v>
      </c>
      <c r="E4732" s="39" t="str">
        <f ca="1">VLOOKUP(RANDBETWEEN(1,65),TABLAS!$B$4:$D$68,2,0)</f>
        <v>Courier</v>
      </c>
      <c r="F4732" s="41">
        <f t="shared" ca="1" si="73"/>
        <v>25631</v>
      </c>
      <c r="G4732" s="41">
        <f ca="1">RANDBETWEEN(70,130)/100*Tabla1[[#This Row],[Valor Meta 2019]]</f>
        <v>33063.99</v>
      </c>
      <c r="H4732" s="40">
        <f ca="1">RANDBETWEEN(70,120)/100*Tabla1[[#This Row],[Valor Real 2019]]</f>
        <v>35378.469299999997</v>
      </c>
    </row>
    <row r="4733" spans="2:8" x14ac:dyDescent="0.25">
      <c r="B4733" s="33" t="s">
        <v>32</v>
      </c>
      <c r="C4733" s="36" t="str">
        <f ca="1">VLOOKUP(Tabla1[[#This Row],[Cuenta]],TABLAS!$C:$D,2,0)</f>
        <v>DEPRECIACIÓN, MAQ Y EQUIPOS</v>
      </c>
      <c r="D4733" s="33" t="s">
        <v>43</v>
      </c>
      <c r="E4733" s="39" t="str">
        <f ca="1">VLOOKUP(RANDBETWEEN(1,65),TABLAS!$B$4:$D$68,2,0)</f>
        <v>Deprec.Equipo de transporte Costo</v>
      </c>
      <c r="F4733" s="41">
        <f t="shared" ca="1" si="73"/>
        <v>22180</v>
      </c>
      <c r="G4733" s="41">
        <f ca="1">RANDBETWEEN(70,130)/100*Tabla1[[#This Row],[Valor Meta 2019]]</f>
        <v>23289</v>
      </c>
      <c r="H4733" s="40">
        <f ca="1">RANDBETWEEN(70,120)/100*Tabla1[[#This Row],[Valor Real 2019]]</f>
        <v>25385.010000000002</v>
      </c>
    </row>
    <row r="4734" spans="2:8" x14ac:dyDescent="0.25">
      <c r="B4734" s="33" t="s">
        <v>32</v>
      </c>
      <c r="C4734" s="36" t="str">
        <f ca="1">VLOOKUP(Tabla1[[#This Row],[Cuenta]],TABLAS!$C:$D,2,0)</f>
        <v>PERSONAL</v>
      </c>
      <c r="D4734" s="33" t="s">
        <v>43</v>
      </c>
      <c r="E4734" s="39" t="str">
        <f ca="1">VLOOKUP(RANDBETWEEN(1,65),TABLAS!$B$4:$D$68,2,0)</f>
        <v>Consumos</v>
      </c>
      <c r="F4734" s="41">
        <f t="shared" ca="1" si="73"/>
        <v>25926</v>
      </c>
      <c r="G4734" s="41">
        <f ca="1">RANDBETWEEN(70,130)/100*Tabla1[[#This Row],[Valor Meta 2019]]</f>
        <v>25407.48</v>
      </c>
      <c r="H4734" s="40">
        <f ca="1">RANDBETWEEN(70,120)/100*Tabla1[[#This Row],[Valor Real 2019]]</f>
        <v>25915.6296</v>
      </c>
    </row>
    <row r="4735" spans="2:8" x14ac:dyDescent="0.25">
      <c r="B4735" s="33" t="s">
        <v>32</v>
      </c>
      <c r="C4735" s="36" t="str">
        <f ca="1">VLOOKUP(Tabla1[[#This Row],[Cuenta]],TABLAS!$C:$D,2,0)</f>
        <v>DEPRECIACIÓN, MAQ Y EQUIPOS</v>
      </c>
      <c r="D4735" s="33" t="s">
        <v>43</v>
      </c>
      <c r="E4735" s="39" t="str">
        <f ca="1">VLOOKUP(RANDBETWEEN(1,65),TABLAS!$B$4:$D$68,2,0)</f>
        <v>Deprec.Equipo de transporte leasing</v>
      </c>
      <c r="F4735" s="41">
        <f t="shared" ca="1" si="73"/>
        <v>24866</v>
      </c>
      <c r="G4735" s="41">
        <f ca="1">RANDBETWEEN(70,130)/100*Tabla1[[#This Row],[Valor Meta 2019]]</f>
        <v>24120.02</v>
      </c>
      <c r="H4735" s="40">
        <f ca="1">RANDBETWEEN(70,120)/100*Tabla1[[#This Row],[Valor Real 2019]]</f>
        <v>28944.024000000001</v>
      </c>
    </row>
    <row r="4736" spans="2:8" x14ac:dyDescent="0.25">
      <c r="B4736" s="33" t="s">
        <v>32</v>
      </c>
      <c r="C4736" s="36" t="str">
        <f ca="1">VLOOKUP(Tabla1[[#This Row],[Cuenta]],TABLAS!$C:$D,2,0)</f>
        <v>GESTIÓN</v>
      </c>
      <c r="D4736" s="33" t="s">
        <v>43</v>
      </c>
      <c r="E4736" s="39" t="str">
        <f ca="1">VLOOKUP(RANDBETWEEN(1,65),TABLAS!$B$4:$D$68,2,0)</f>
        <v>Sanciones Administra</v>
      </c>
      <c r="F4736" s="41">
        <f t="shared" ca="1" si="73"/>
        <v>25339</v>
      </c>
      <c r="G4736" s="41">
        <f ca="1">RANDBETWEEN(70,130)/100*Tabla1[[#This Row],[Valor Meta 2019]]</f>
        <v>26605.95</v>
      </c>
      <c r="H4736" s="40">
        <f ca="1">RANDBETWEEN(70,120)/100*Tabla1[[#This Row],[Valor Real 2019]]</f>
        <v>31927.14</v>
      </c>
    </row>
    <row r="4737" spans="2:8" x14ac:dyDescent="0.25">
      <c r="B4737" s="33" t="s">
        <v>32</v>
      </c>
      <c r="C4737" s="36" t="str">
        <f ca="1">VLOOKUP(Tabla1[[#This Row],[Cuenta]],TABLAS!$C:$D,2,0)</f>
        <v>DEPRECIACIÓN, MAQ Y EQUIPOS</v>
      </c>
      <c r="D4737" s="33" t="s">
        <v>38</v>
      </c>
      <c r="E4737" s="39" t="str">
        <f ca="1">VLOOKUP(RANDBETWEEN(1,65),TABLAS!$B$4:$D$68,2,0)</f>
        <v>Deprc.Muebles y enseres leasing</v>
      </c>
      <c r="F4737" s="41">
        <f t="shared" ca="1" si="73"/>
        <v>9046</v>
      </c>
      <c r="G4737" s="41">
        <f ca="1">RANDBETWEEN(70,130)/100*Tabla1[[#This Row],[Valor Meta 2019]]</f>
        <v>7960.4800000000005</v>
      </c>
      <c r="H4737" s="40">
        <f ca="1">RANDBETWEEN(70,120)/100*Tabla1[[#This Row],[Valor Real 2019]]</f>
        <v>7880.8752000000004</v>
      </c>
    </row>
    <row r="4738" spans="2:8" x14ac:dyDescent="0.25">
      <c r="B4738" s="33" t="s">
        <v>32</v>
      </c>
      <c r="C4738" s="36" t="str">
        <f ca="1">VLOOKUP(Tabla1[[#This Row],[Cuenta]],TABLAS!$C:$D,2,0)</f>
        <v>GESTIÓN</v>
      </c>
      <c r="D4738" s="33" t="s">
        <v>38</v>
      </c>
      <c r="E4738" s="39" t="str">
        <f ca="1">VLOOKUP(RANDBETWEEN(1,65),TABLAS!$B$4:$D$68,2,0)</f>
        <v>comprobantes de pago</v>
      </c>
      <c r="F4738" s="41">
        <f t="shared" ca="1" si="73"/>
        <v>29393</v>
      </c>
      <c r="G4738" s="41">
        <f ca="1">RANDBETWEEN(70,130)/100*Tabla1[[#This Row],[Valor Meta 2019]]</f>
        <v>25571.91</v>
      </c>
      <c r="H4738" s="40">
        <f ca="1">RANDBETWEEN(70,120)/100*Tabla1[[#This Row],[Valor Real 2019]]</f>
        <v>27361.9437</v>
      </c>
    </row>
    <row r="4739" spans="2:8" x14ac:dyDescent="0.25">
      <c r="B4739" s="33" t="s">
        <v>32</v>
      </c>
      <c r="C4739" s="36" t="str">
        <f ca="1">VLOOKUP(Tabla1[[#This Row],[Cuenta]],TABLAS!$C:$D,2,0)</f>
        <v>SERVICIOS DE TERCEROS</v>
      </c>
      <c r="D4739" s="33" t="s">
        <v>38</v>
      </c>
      <c r="E4739" s="39" t="str">
        <f ca="1">VLOOKUP(RANDBETWEEN(1,65),TABLAS!$B$4:$D$68,2,0)</f>
        <v>Servicios p·blicos</v>
      </c>
      <c r="F4739" s="41">
        <f t="shared" ca="1" si="73"/>
        <v>19038</v>
      </c>
      <c r="G4739" s="41">
        <f ca="1">RANDBETWEEN(70,130)/100*Tabla1[[#This Row],[Valor Meta 2019]]</f>
        <v>18276.48</v>
      </c>
      <c r="H4739" s="40">
        <f ca="1">RANDBETWEEN(70,120)/100*Tabla1[[#This Row],[Valor Real 2019]]</f>
        <v>21200.716799999998</v>
      </c>
    </row>
    <row r="4740" spans="2:8" x14ac:dyDescent="0.25">
      <c r="B4740" s="33" t="s">
        <v>32</v>
      </c>
      <c r="C4740" s="36" t="str">
        <f ca="1">VLOOKUP(Tabla1[[#This Row],[Cuenta]],TABLAS!$C:$D,2,0)</f>
        <v>GESTIÓN</v>
      </c>
      <c r="D4740" s="33" t="s">
        <v>38</v>
      </c>
      <c r="E4740" s="39" t="str">
        <f ca="1">VLOOKUP(RANDBETWEEN(1,65),TABLAS!$B$4:$D$68,2,0)</f>
        <v>Licencias de Sistemas</v>
      </c>
      <c r="F4740" s="41">
        <f t="shared" ca="1" si="73"/>
        <v>29673</v>
      </c>
      <c r="G4740" s="41">
        <f ca="1">RANDBETWEEN(70,130)/100*Tabla1[[#This Row],[Valor Meta 2019]]</f>
        <v>35310.869999999995</v>
      </c>
      <c r="H4740" s="40">
        <f ca="1">RANDBETWEEN(70,120)/100*Tabla1[[#This Row],[Valor Real 2019]]</f>
        <v>42019.93529999999</v>
      </c>
    </row>
    <row r="4741" spans="2:8" x14ac:dyDescent="0.25">
      <c r="B4741" s="33" t="s">
        <v>32</v>
      </c>
      <c r="C4741" s="36" t="str">
        <f ca="1">VLOOKUP(Tabla1[[#This Row],[Cuenta]],TABLAS!$C:$D,2,0)</f>
        <v>PERSONAL</v>
      </c>
      <c r="D4741" s="33" t="s">
        <v>38</v>
      </c>
      <c r="E4741" s="39" t="str">
        <f ca="1">VLOOKUP(RANDBETWEEN(1,65),TABLAS!$B$4:$D$68,2,0)</f>
        <v>Tickets de alimentos</v>
      </c>
      <c r="F4741" s="41">
        <f t="shared" ca="1" si="73"/>
        <v>15685</v>
      </c>
      <c r="G4741" s="41">
        <f ca="1">RANDBETWEEN(70,130)/100*Tabla1[[#This Row],[Valor Meta 2019]]</f>
        <v>18194.599999999999</v>
      </c>
      <c r="H4741" s="40">
        <f ca="1">RANDBETWEEN(70,120)/100*Tabla1[[#This Row],[Valor Real 2019]]</f>
        <v>17830.707999999999</v>
      </c>
    </row>
    <row r="4742" spans="2:8" x14ac:dyDescent="0.25">
      <c r="B4742" s="33" t="s">
        <v>32</v>
      </c>
      <c r="C4742" s="36" t="str">
        <f ca="1">VLOOKUP(Tabla1[[#This Row],[Cuenta]],TABLAS!$C:$D,2,0)</f>
        <v>GESTIÓN</v>
      </c>
      <c r="D4742" s="33" t="s">
        <v>38</v>
      </c>
      <c r="E4742" s="39" t="str">
        <f ca="1">VLOOKUP(RANDBETWEEN(1,65),TABLAS!$B$4:$D$68,2,0)</f>
        <v>Arbitrios municipales</v>
      </c>
      <c r="F4742" s="41">
        <f t="shared" ref="F4742:F4805" ca="1" si="74">RANDBETWEEN(8000,30000)</f>
        <v>18474</v>
      </c>
      <c r="G4742" s="41">
        <f ca="1">RANDBETWEEN(70,130)/100*Tabla1[[#This Row],[Valor Meta 2019]]</f>
        <v>13855.5</v>
      </c>
      <c r="H4742" s="40">
        <f ca="1">RANDBETWEEN(70,120)/100*Tabla1[[#This Row],[Valor Real 2019]]</f>
        <v>12608.505000000001</v>
      </c>
    </row>
    <row r="4743" spans="2:8" x14ac:dyDescent="0.25">
      <c r="B4743" s="33" t="s">
        <v>32</v>
      </c>
      <c r="C4743" s="36" t="str">
        <f ca="1">VLOOKUP(Tabla1[[#This Row],[Cuenta]],TABLAS!$C:$D,2,0)</f>
        <v>PERSONAL</v>
      </c>
      <c r="D4743" s="33" t="s">
        <v>39</v>
      </c>
      <c r="E4743" s="39" t="str">
        <f ca="1">VLOOKUP(RANDBETWEEN(1,65),TABLAS!$B$4:$D$68,2,0)</f>
        <v>Vacaciones</v>
      </c>
      <c r="F4743" s="41">
        <f t="shared" ca="1" si="74"/>
        <v>10885</v>
      </c>
      <c r="G4743" s="41">
        <f ca="1">RANDBETWEEN(70,130)/100*Tabla1[[#This Row],[Valor Meta 2019]]</f>
        <v>10123.050000000001</v>
      </c>
      <c r="H4743" s="40">
        <f ca="1">RANDBETWEEN(70,120)/100*Tabla1[[#This Row],[Valor Real 2019]]</f>
        <v>8604.5925000000007</v>
      </c>
    </row>
    <row r="4744" spans="2:8" x14ac:dyDescent="0.25">
      <c r="B4744" s="33" t="s">
        <v>32</v>
      </c>
      <c r="C4744" s="36" t="str">
        <f ca="1">VLOOKUP(Tabla1[[#This Row],[Cuenta]],TABLAS!$C:$D,2,0)</f>
        <v>GESTIÓN</v>
      </c>
      <c r="D4744" s="33" t="s">
        <v>39</v>
      </c>
      <c r="E4744" s="39" t="str">
        <f ca="1">VLOOKUP(RANDBETWEEN(1,65),TABLAS!$B$4:$D$68,2,0)</f>
        <v>Suministros diversos</v>
      </c>
      <c r="F4744" s="41">
        <f t="shared" ca="1" si="74"/>
        <v>19464</v>
      </c>
      <c r="G4744" s="41">
        <f ca="1">RANDBETWEEN(70,130)/100*Tabla1[[#This Row],[Valor Meta 2019]]</f>
        <v>20047.920000000002</v>
      </c>
      <c r="H4744" s="40">
        <f ca="1">RANDBETWEEN(70,120)/100*Tabla1[[#This Row],[Valor Real 2019]]</f>
        <v>19246.003200000003</v>
      </c>
    </row>
    <row r="4745" spans="2:8" x14ac:dyDescent="0.25">
      <c r="B4745" s="33" t="s">
        <v>32</v>
      </c>
      <c r="C4745" s="36" t="str">
        <f ca="1">VLOOKUP(Tabla1[[#This Row],[Cuenta]],TABLAS!$C:$D,2,0)</f>
        <v>SERVICIOS DE TERCEROS</v>
      </c>
      <c r="D4745" s="33" t="s">
        <v>39</v>
      </c>
      <c r="E4745" s="39" t="str">
        <f ca="1">VLOOKUP(RANDBETWEEN(1,65),TABLAS!$B$4:$D$68,2,0)</f>
        <v>Selección Y Eval. Pe</v>
      </c>
      <c r="F4745" s="41">
        <f t="shared" ca="1" si="74"/>
        <v>22604</v>
      </c>
      <c r="G4745" s="41">
        <f ca="1">RANDBETWEEN(70,130)/100*Tabla1[[#This Row],[Valor Meta 2019]]</f>
        <v>23508.16</v>
      </c>
      <c r="H4745" s="40">
        <f ca="1">RANDBETWEEN(70,120)/100*Tabla1[[#This Row],[Valor Real 2019]]</f>
        <v>17631.12</v>
      </c>
    </row>
    <row r="4746" spans="2:8" x14ac:dyDescent="0.25">
      <c r="B4746" s="33" t="s">
        <v>32</v>
      </c>
      <c r="C4746" s="36" t="str">
        <f ca="1">VLOOKUP(Tabla1[[#This Row],[Cuenta]],TABLAS!$C:$D,2,0)</f>
        <v>SERVICIOS DE TERCEROS</v>
      </c>
      <c r="D4746" s="33" t="s">
        <v>39</v>
      </c>
      <c r="E4746" s="39" t="str">
        <f ca="1">VLOOKUP(RANDBETWEEN(1,65),TABLAS!$B$4:$D$68,2,0)</f>
        <v>Limpieza</v>
      </c>
      <c r="F4746" s="41">
        <f t="shared" ca="1" si="74"/>
        <v>25529</v>
      </c>
      <c r="G4746" s="41">
        <f ca="1">RANDBETWEEN(70,130)/100*Tabla1[[#This Row],[Valor Meta 2019]]</f>
        <v>27571.320000000003</v>
      </c>
      <c r="H4746" s="40">
        <f ca="1">RANDBETWEEN(70,120)/100*Tabla1[[#This Row],[Valor Real 2019]]</f>
        <v>19851.350400000003</v>
      </c>
    </row>
    <row r="4747" spans="2:8" x14ac:dyDescent="0.25">
      <c r="B4747" s="33" t="s">
        <v>32</v>
      </c>
      <c r="C4747" s="36" t="str">
        <f ca="1">VLOOKUP(Tabla1[[#This Row],[Cuenta]],TABLAS!$C:$D,2,0)</f>
        <v>PERSONAL</v>
      </c>
      <c r="D4747" s="33" t="s">
        <v>39</v>
      </c>
      <c r="E4747" s="39" t="str">
        <f ca="1">VLOOKUP(RANDBETWEEN(1,65),TABLAS!$B$4:$D$68,2,0)</f>
        <v>Uniformes</v>
      </c>
      <c r="F4747" s="41">
        <f t="shared" ca="1" si="74"/>
        <v>11634</v>
      </c>
      <c r="G4747" s="41">
        <f ca="1">RANDBETWEEN(70,130)/100*Tabla1[[#This Row],[Valor Meta 2019]]</f>
        <v>14426.16</v>
      </c>
      <c r="H4747" s="40">
        <f ca="1">RANDBETWEEN(70,120)/100*Tabla1[[#This Row],[Valor Real 2019]]</f>
        <v>10386.8352</v>
      </c>
    </row>
    <row r="4748" spans="2:8" x14ac:dyDescent="0.25">
      <c r="B4748" s="33" t="s">
        <v>32</v>
      </c>
      <c r="C4748" s="36" t="str">
        <f ca="1">VLOOKUP(Tabla1[[#This Row],[Cuenta]],TABLAS!$C:$D,2,0)</f>
        <v>PERSONAL</v>
      </c>
      <c r="D4748" s="33" t="s">
        <v>39</v>
      </c>
      <c r="E4748" s="39" t="str">
        <f ca="1">VLOOKUP(RANDBETWEEN(1,65),TABLAS!$B$4:$D$68,2,0)</f>
        <v>Incentivo por cese</v>
      </c>
      <c r="F4748" s="41">
        <f t="shared" ca="1" si="74"/>
        <v>17152</v>
      </c>
      <c r="G4748" s="41">
        <f ca="1">RANDBETWEEN(70,130)/100*Tabla1[[#This Row],[Valor Meta 2019]]</f>
        <v>17666.560000000001</v>
      </c>
      <c r="H4748" s="40">
        <f ca="1">RANDBETWEEN(70,120)/100*Tabla1[[#This Row],[Valor Real 2019]]</f>
        <v>13426.5856</v>
      </c>
    </row>
    <row r="4749" spans="2:8" x14ac:dyDescent="0.25">
      <c r="B4749" s="33" t="s">
        <v>32</v>
      </c>
      <c r="C4749" s="36" t="str">
        <f ca="1">VLOOKUP(Tabla1[[#This Row],[Cuenta]],TABLAS!$C:$D,2,0)</f>
        <v>PERSONAL</v>
      </c>
      <c r="D4749" s="33" t="s">
        <v>39</v>
      </c>
      <c r="E4749" s="39" t="str">
        <f ca="1">VLOOKUP(RANDBETWEEN(1,65),TABLAS!$B$4:$D$68,2,0)</f>
        <v>Descanso medico</v>
      </c>
      <c r="F4749" s="41">
        <f t="shared" ca="1" si="74"/>
        <v>9781</v>
      </c>
      <c r="G4749" s="41">
        <f ca="1">RANDBETWEEN(70,130)/100*Tabla1[[#This Row],[Valor Meta 2019]]</f>
        <v>8313.85</v>
      </c>
      <c r="H4749" s="40">
        <f ca="1">RANDBETWEEN(70,120)/100*Tabla1[[#This Row],[Valor Real 2019]]</f>
        <v>7981.2960000000003</v>
      </c>
    </row>
    <row r="4750" spans="2:8" x14ac:dyDescent="0.25">
      <c r="B4750" s="33" t="s">
        <v>32</v>
      </c>
      <c r="C4750" s="36" t="str">
        <f ca="1">VLOOKUP(Tabla1[[#This Row],[Cuenta]],TABLAS!$C:$D,2,0)</f>
        <v>PERSONAL</v>
      </c>
      <c r="D4750" s="33" t="s">
        <v>39</v>
      </c>
      <c r="E4750" s="39" t="str">
        <f ca="1">VLOOKUP(RANDBETWEEN(1,65),TABLAS!$B$4:$D$68,2,0)</f>
        <v>Vacaciones</v>
      </c>
      <c r="F4750" s="41">
        <f t="shared" ca="1" si="74"/>
        <v>17153</v>
      </c>
      <c r="G4750" s="41">
        <f ca="1">RANDBETWEEN(70,130)/100*Tabla1[[#This Row],[Valor Meta 2019]]</f>
        <v>13036.28</v>
      </c>
      <c r="H4750" s="40">
        <f ca="1">RANDBETWEEN(70,120)/100*Tabla1[[#This Row],[Valor Real 2019]]</f>
        <v>15252.4476</v>
      </c>
    </row>
    <row r="4751" spans="2:8" x14ac:dyDescent="0.25">
      <c r="B4751" s="33" t="s">
        <v>32</v>
      </c>
      <c r="C4751" s="36" t="str">
        <f ca="1">VLOOKUP(Tabla1[[#This Row],[Cuenta]],TABLAS!$C:$D,2,0)</f>
        <v>GESTIÓN</v>
      </c>
      <c r="D4751" s="33" t="s">
        <v>39</v>
      </c>
      <c r="E4751" s="39" t="str">
        <f ca="1">VLOOKUP(RANDBETWEEN(1,65),TABLAS!$B$4:$D$68,2,0)</f>
        <v>Costo neto enajenaci¾n</v>
      </c>
      <c r="F4751" s="41">
        <f t="shared" ca="1" si="74"/>
        <v>17858</v>
      </c>
      <c r="G4751" s="41">
        <f ca="1">RANDBETWEEN(70,130)/100*Tabla1[[#This Row],[Valor Meta 2019]]</f>
        <v>14822.14</v>
      </c>
      <c r="H4751" s="40">
        <f ca="1">RANDBETWEEN(70,120)/100*Tabla1[[#This Row],[Valor Real 2019]]</f>
        <v>11857.712</v>
      </c>
    </row>
    <row r="4752" spans="2:8" x14ac:dyDescent="0.25">
      <c r="B4752" s="33" t="s">
        <v>32</v>
      </c>
      <c r="C4752" s="36" t="str">
        <f ca="1">VLOOKUP(Tabla1[[#This Row],[Cuenta]],TABLAS!$C:$D,2,0)</f>
        <v>DEPRECIACIÓN, MAQ Y EQUIPOS</v>
      </c>
      <c r="D4752" s="33" t="s">
        <v>39</v>
      </c>
      <c r="E4752" s="39" t="str">
        <f ca="1">VLOOKUP(RANDBETWEEN(1,65),TABLAS!$B$4:$D$68,2,0)</f>
        <v>Deprec.Maquinarias leasing</v>
      </c>
      <c r="F4752" s="41">
        <f t="shared" ca="1" si="74"/>
        <v>21478</v>
      </c>
      <c r="G4752" s="41">
        <f ca="1">RANDBETWEEN(70,130)/100*Tabla1[[#This Row],[Valor Meta 2019]]</f>
        <v>20618.88</v>
      </c>
      <c r="H4752" s="40">
        <f ca="1">RANDBETWEEN(70,120)/100*Tabla1[[#This Row],[Valor Real 2019]]</f>
        <v>23917.900799999999</v>
      </c>
    </row>
    <row r="4753" spans="2:8" x14ac:dyDescent="0.25">
      <c r="B4753" s="33" t="s">
        <v>32</v>
      </c>
      <c r="C4753" s="36" t="str">
        <f ca="1">VLOOKUP(Tabla1[[#This Row],[Cuenta]],TABLAS!$C:$D,2,0)</f>
        <v>DEPRECIACIÓN, MAQ Y EQUIPOS</v>
      </c>
      <c r="D4753" s="33" t="s">
        <v>39</v>
      </c>
      <c r="E4753" s="39" t="str">
        <f ca="1">VLOOKUP(RANDBETWEEN(1,65),TABLAS!$B$4:$D$68,2,0)</f>
        <v>Dperec.Muebles y enseres Costo</v>
      </c>
      <c r="F4753" s="41">
        <f t="shared" ca="1" si="74"/>
        <v>29315</v>
      </c>
      <c r="G4753" s="41">
        <f ca="1">RANDBETWEEN(70,130)/100*Tabla1[[#This Row],[Valor Meta 2019]]</f>
        <v>25210.899999999998</v>
      </c>
      <c r="H4753" s="40">
        <f ca="1">RANDBETWEEN(70,120)/100*Tabla1[[#This Row],[Valor Real 2019]]</f>
        <v>26723.554</v>
      </c>
    </row>
    <row r="4754" spans="2:8" x14ac:dyDescent="0.25">
      <c r="B4754" s="33" t="s">
        <v>32</v>
      </c>
      <c r="C4754" s="36" t="str">
        <f ca="1">VLOOKUP(Tabla1[[#This Row],[Cuenta]],TABLAS!$C:$D,2,0)</f>
        <v>SERVICIOS DE TERCEROS</v>
      </c>
      <c r="D4754" s="33" t="s">
        <v>39</v>
      </c>
      <c r="E4754" s="39" t="str">
        <f ca="1">VLOOKUP(RANDBETWEEN(1,65),TABLAS!$B$4:$D$68,2,0)</f>
        <v>Estibas</v>
      </c>
      <c r="F4754" s="41">
        <f t="shared" ca="1" si="74"/>
        <v>12125</v>
      </c>
      <c r="G4754" s="41">
        <f ca="1">RANDBETWEEN(70,130)/100*Tabla1[[#This Row],[Valor Meta 2019]]</f>
        <v>8730</v>
      </c>
      <c r="H4754" s="40">
        <f ca="1">RANDBETWEEN(70,120)/100*Tabla1[[#This Row],[Valor Real 2019]]</f>
        <v>6896.7000000000007</v>
      </c>
    </row>
    <row r="4755" spans="2:8" x14ac:dyDescent="0.25">
      <c r="B4755" s="33" t="s">
        <v>32</v>
      </c>
      <c r="C4755" s="36" t="str">
        <f ca="1">VLOOKUP(Tabla1[[#This Row],[Cuenta]],TABLAS!$C:$D,2,0)</f>
        <v>DEPRECIACIÓN, MAQ Y EQUIPOS</v>
      </c>
      <c r="D4755" s="33" t="s">
        <v>39</v>
      </c>
      <c r="E4755" s="39" t="str">
        <f ca="1">VLOOKUP(RANDBETWEEN(1,65),TABLAS!$B$4:$D$68,2,0)</f>
        <v>Deprec.Maquinarias Costo</v>
      </c>
      <c r="F4755" s="41">
        <f t="shared" ca="1" si="74"/>
        <v>23822</v>
      </c>
      <c r="G4755" s="41">
        <f ca="1">RANDBETWEEN(70,130)/100*Tabla1[[#This Row],[Valor Meta 2019]]</f>
        <v>22154.460000000003</v>
      </c>
      <c r="H4755" s="40">
        <f ca="1">RANDBETWEEN(70,120)/100*Tabla1[[#This Row],[Valor Real 2019]]</f>
        <v>18609.7464</v>
      </c>
    </row>
    <row r="4756" spans="2:8" x14ac:dyDescent="0.25">
      <c r="B4756" s="33" t="s">
        <v>32</v>
      </c>
      <c r="C4756" s="36" t="str">
        <f ca="1">VLOOKUP(Tabla1[[#This Row],[Cuenta]],TABLAS!$C:$D,2,0)</f>
        <v>SERVICIOS DE TERCEROS</v>
      </c>
      <c r="D4756" s="33" t="s">
        <v>39</v>
      </c>
      <c r="E4756" s="39" t="str">
        <f ca="1">VLOOKUP(RANDBETWEEN(1,65),TABLAS!$B$4:$D$68,2,0)</f>
        <v>Aporte Publicitario</v>
      </c>
      <c r="F4756" s="41">
        <f t="shared" ca="1" si="74"/>
        <v>9500</v>
      </c>
      <c r="G4756" s="41">
        <f ca="1">RANDBETWEEN(70,130)/100*Tabla1[[#This Row],[Valor Meta 2019]]</f>
        <v>11305</v>
      </c>
      <c r="H4756" s="40">
        <f ca="1">RANDBETWEEN(70,120)/100*Tabla1[[#This Row],[Valor Real 2019]]</f>
        <v>9609.25</v>
      </c>
    </row>
    <row r="4757" spans="2:8" x14ac:dyDescent="0.25">
      <c r="B4757" s="33" t="s">
        <v>32</v>
      </c>
      <c r="C4757" s="36" t="str">
        <f ca="1">VLOOKUP(Tabla1[[#This Row],[Cuenta]],TABLAS!$C:$D,2,0)</f>
        <v>DEPRECIACIÓN, MAQ Y EQUIPOS</v>
      </c>
      <c r="D4757" s="33" t="s">
        <v>40</v>
      </c>
      <c r="E4757" s="39" t="str">
        <f ca="1">VLOOKUP(RANDBETWEEN(1,65),TABLAS!$B$4:$D$68,2,0)</f>
        <v>Deprec.Equipos diversos Costo</v>
      </c>
      <c r="F4757" s="41">
        <f t="shared" ca="1" si="74"/>
        <v>16143</v>
      </c>
      <c r="G4757" s="41">
        <f ca="1">RANDBETWEEN(70,130)/100*Tabla1[[#This Row],[Valor Meta 2019]]</f>
        <v>18887.309999999998</v>
      </c>
      <c r="H4757" s="40">
        <f ca="1">RANDBETWEEN(70,120)/100*Tabla1[[#This Row],[Valor Real 2019]]</f>
        <v>20209.421699999999</v>
      </c>
    </row>
    <row r="4758" spans="2:8" x14ac:dyDescent="0.25">
      <c r="B4758" s="33" t="s">
        <v>32</v>
      </c>
      <c r="C4758" s="36" t="str">
        <f ca="1">VLOOKUP(Tabla1[[#This Row],[Cuenta]],TABLAS!$C:$D,2,0)</f>
        <v>DEPRECIACIÓN, MAQ Y EQUIPOS</v>
      </c>
      <c r="D4758" s="33" t="s">
        <v>40</v>
      </c>
      <c r="E4758" s="39" t="str">
        <f ca="1">VLOOKUP(RANDBETWEEN(1,65),TABLAS!$B$4:$D$68,2,0)</f>
        <v>Deprec.Maquinarias Costo</v>
      </c>
      <c r="F4758" s="41">
        <f t="shared" ca="1" si="74"/>
        <v>22599</v>
      </c>
      <c r="G4758" s="41">
        <f ca="1">RANDBETWEEN(70,130)/100*Tabla1[[#This Row],[Valor Meta 2019]]</f>
        <v>24858.9</v>
      </c>
      <c r="H4758" s="40">
        <f ca="1">RANDBETWEEN(70,120)/100*Tabla1[[#This Row],[Valor Real 2019]]</f>
        <v>25853.256000000001</v>
      </c>
    </row>
    <row r="4759" spans="2:8" x14ac:dyDescent="0.25">
      <c r="B4759" s="33" t="s">
        <v>32</v>
      </c>
      <c r="C4759" s="36" t="str">
        <f ca="1">VLOOKUP(Tabla1[[#This Row],[Cuenta]],TABLAS!$C:$D,2,0)</f>
        <v>SERVICIOS DE TERCEROS</v>
      </c>
      <c r="D4759" s="33" t="s">
        <v>40</v>
      </c>
      <c r="E4759" s="39" t="str">
        <f ca="1">VLOOKUP(RANDBETWEEN(1,65),TABLAS!$B$4:$D$68,2,0)</f>
        <v>Limpieza</v>
      </c>
      <c r="F4759" s="41">
        <f t="shared" ca="1" si="74"/>
        <v>25721</v>
      </c>
      <c r="G4759" s="41">
        <f ca="1">RANDBETWEEN(70,130)/100*Tabla1[[#This Row],[Valor Meta 2019]]</f>
        <v>23663.32</v>
      </c>
      <c r="H4759" s="40">
        <f ca="1">RANDBETWEEN(70,120)/100*Tabla1[[#This Row],[Valor Real 2019]]</f>
        <v>17747.489999999998</v>
      </c>
    </row>
    <row r="4760" spans="2:8" x14ac:dyDescent="0.25">
      <c r="B4760" s="33" t="s">
        <v>32</v>
      </c>
      <c r="C4760" s="36" t="str">
        <f ca="1">VLOOKUP(Tabla1[[#This Row],[Cuenta]],TABLAS!$C:$D,2,0)</f>
        <v>SERVICIOS DE TERCEROS</v>
      </c>
      <c r="D4760" s="33" t="s">
        <v>40</v>
      </c>
      <c r="E4760" s="39" t="str">
        <f ca="1">VLOOKUP(RANDBETWEEN(1,65),TABLAS!$B$4:$D$68,2,0)</f>
        <v>Estibas</v>
      </c>
      <c r="F4760" s="41">
        <f t="shared" ca="1" si="74"/>
        <v>25311</v>
      </c>
      <c r="G4760" s="41">
        <f ca="1">RANDBETWEEN(70,130)/100*Tabla1[[#This Row],[Valor Meta 2019]]</f>
        <v>28348.320000000003</v>
      </c>
      <c r="H4760" s="40">
        <f ca="1">RANDBETWEEN(70,120)/100*Tabla1[[#This Row],[Valor Real 2019]]</f>
        <v>26080.454400000006</v>
      </c>
    </row>
    <row r="4761" spans="2:8" x14ac:dyDescent="0.25">
      <c r="B4761" s="33" t="s">
        <v>32</v>
      </c>
      <c r="C4761" s="36" t="str">
        <f ca="1">VLOOKUP(Tabla1[[#This Row],[Cuenta]],TABLAS!$C:$D,2,0)</f>
        <v>SERVICIOS DE TERCEROS</v>
      </c>
      <c r="D4761" s="33" t="s">
        <v>40</v>
      </c>
      <c r="E4761" s="39" t="str">
        <f ca="1">VLOOKUP(RANDBETWEEN(1,65),TABLAS!$B$4:$D$68,2,0)</f>
        <v>Alquileres</v>
      </c>
      <c r="F4761" s="41">
        <f t="shared" ca="1" si="74"/>
        <v>25415</v>
      </c>
      <c r="G4761" s="41">
        <f ca="1">RANDBETWEEN(70,130)/100*Tabla1[[#This Row],[Valor Meta 2019]]</f>
        <v>20332</v>
      </c>
      <c r="H4761" s="40">
        <f ca="1">RANDBETWEEN(70,120)/100*Tabla1[[#This Row],[Valor Real 2019]]</f>
        <v>18095.48</v>
      </c>
    </row>
    <row r="4762" spans="2:8" x14ac:dyDescent="0.25">
      <c r="B4762" s="33" t="s">
        <v>32</v>
      </c>
      <c r="C4762" s="36" t="str">
        <f ca="1">VLOOKUP(Tabla1[[#This Row],[Cuenta]],TABLAS!$C:$D,2,0)</f>
        <v>SERVICIOS DE TERCEROS</v>
      </c>
      <c r="D4762" s="33" t="s">
        <v>40</v>
      </c>
      <c r="E4762" s="39" t="str">
        <f ca="1">VLOOKUP(RANDBETWEEN(1,65),TABLAS!$B$4:$D$68,2,0)</f>
        <v>Courier</v>
      </c>
      <c r="F4762" s="41">
        <f t="shared" ca="1" si="74"/>
        <v>12515</v>
      </c>
      <c r="G4762" s="41">
        <f ca="1">RANDBETWEEN(70,130)/100*Tabla1[[#This Row],[Valor Meta 2019]]</f>
        <v>16019.2</v>
      </c>
      <c r="H4762" s="40">
        <f ca="1">RANDBETWEEN(70,120)/100*Tabla1[[#This Row],[Valor Real 2019]]</f>
        <v>18902.655999999999</v>
      </c>
    </row>
    <row r="4763" spans="2:8" x14ac:dyDescent="0.25">
      <c r="B4763" s="33" t="s">
        <v>32</v>
      </c>
      <c r="C4763" s="36" t="str">
        <f ca="1">VLOOKUP(Tabla1[[#This Row],[Cuenta]],TABLAS!$C:$D,2,0)</f>
        <v>DEPRECIACIÓN, MAQ Y EQUIPOS</v>
      </c>
      <c r="D4763" s="33" t="s">
        <v>40</v>
      </c>
      <c r="E4763" s="39" t="str">
        <f ca="1">VLOOKUP(RANDBETWEEN(1,65),TABLAS!$B$4:$D$68,2,0)</f>
        <v>Deprec.Equipo de computo leasing</v>
      </c>
      <c r="F4763" s="41">
        <f t="shared" ca="1" si="74"/>
        <v>20837</v>
      </c>
      <c r="G4763" s="41">
        <f ca="1">RANDBETWEEN(70,130)/100*Tabla1[[#This Row],[Valor Meta 2019]]</f>
        <v>24796.03</v>
      </c>
      <c r="H4763" s="40">
        <f ca="1">RANDBETWEEN(70,120)/100*Tabla1[[#This Row],[Valor Real 2019]]</f>
        <v>27523.5933</v>
      </c>
    </row>
    <row r="4764" spans="2:8" x14ac:dyDescent="0.25">
      <c r="B4764" s="33" t="s">
        <v>32</v>
      </c>
      <c r="C4764" s="36" t="str">
        <f ca="1">VLOOKUP(Tabla1[[#This Row],[Cuenta]],TABLAS!$C:$D,2,0)</f>
        <v>PERSONAL</v>
      </c>
      <c r="D4764" s="33" t="s">
        <v>40</v>
      </c>
      <c r="E4764" s="39" t="str">
        <f ca="1">VLOOKUP(RANDBETWEEN(1,65),TABLAS!$B$4:$D$68,2,0)</f>
        <v>Indemnizacion Despido Arbitrario</v>
      </c>
      <c r="F4764" s="41">
        <f t="shared" ca="1" si="74"/>
        <v>19956</v>
      </c>
      <c r="G4764" s="41">
        <f ca="1">RANDBETWEEN(70,130)/100*Tabla1[[#This Row],[Valor Meta 2019]]</f>
        <v>19756.439999999999</v>
      </c>
      <c r="H4764" s="40">
        <f ca="1">RANDBETWEEN(70,120)/100*Tabla1[[#This Row],[Valor Real 2019]]</f>
        <v>15410.0232</v>
      </c>
    </row>
    <row r="4765" spans="2:8" x14ac:dyDescent="0.25">
      <c r="B4765" s="33" t="s">
        <v>32</v>
      </c>
      <c r="C4765" s="36" t="str">
        <f ca="1">VLOOKUP(Tabla1[[#This Row],[Cuenta]],TABLAS!$C:$D,2,0)</f>
        <v>PERSONAL</v>
      </c>
      <c r="D4765" s="33" t="s">
        <v>41</v>
      </c>
      <c r="E4765" s="39" t="str">
        <f ca="1">VLOOKUP(RANDBETWEEN(1,65),TABLAS!$B$4:$D$68,2,0)</f>
        <v>Gratificaciones Extraordinarias Empleados</v>
      </c>
      <c r="F4765" s="41">
        <f t="shared" ca="1" si="74"/>
        <v>22975</v>
      </c>
      <c r="G4765" s="41">
        <f ca="1">RANDBETWEEN(70,130)/100*Tabla1[[#This Row],[Valor Meta 2019]]</f>
        <v>19758.5</v>
      </c>
      <c r="H4765" s="40">
        <f ca="1">RANDBETWEEN(70,120)/100*Tabla1[[#This Row],[Valor Real 2019]]</f>
        <v>22524.69</v>
      </c>
    </row>
    <row r="4766" spans="2:8" x14ac:dyDescent="0.25">
      <c r="B4766" s="33" t="s">
        <v>32</v>
      </c>
      <c r="C4766" s="36" t="str">
        <f ca="1">VLOOKUP(Tabla1[[#This Row],[Cuenta]],TABLAS!$C:$D,2,0)</f>
        <v>SERVICIOS DE TERCEROS</v>
      </c>
      <c r="D4766" s="33" t="s">
        <v>41</v>
      </c>
      <c r="E4766" s="39" t="str">
        <f ca="1">VLOOKUP(RANDBETWEEN(1,65),TABLAS!$B$4:$D$68,2,0)</f>
        <v>Selección Y Eval. Pe</v>
      </c>
      <c r="F4766" s="41">
        <f t="shared" ca="1" si="74"/>
        <v>21770</v>
      </c>
      <c r="G4766" s="41">
        <f ca="1">RANDBETWEEN(70,130)/100*Tabla1[[#This Row],[Valor Meta 2019]]</f>
        <v>26124</v>
      </c>
      <c r="H4766" s="40">
        <f ca="1">RANDBETWEEN(70,120)/100*Tabla1[[#This Row],[Valor Real 2019]]</f>
        <v>24034.080000000002</v>
      </c>
    </row>
    <row r="4767" spans="2:8" x14ac:dyDescent="0.25">
      <c r="B4767" s="33" t="s">
        <v>32</v>
      </c>
      <c r="C4767" s="36" t="str">
        <f ca="1">VLOOKUP(Tabla1[[#This Row],[Cuenta]],TABLAS!$C:$D,2,0)</f>
        <v>DEPRECIACIÓN, MAQ Y EQUIPOS</v>
      </c>
      <c r="D4767" s="33" t="s">
        <v>41</v>
      </c>
      <c r="E4767" s="39" t="str">
        <f ca="1">VLOOKUP(RANDBETWEEN(1,65),TABLAS!$B$4:$D$68,2,0)</f>
        <v>Deprec.Edificaciones Costo</v>
      </c>
      <c r="F4767" s="41">
        <f t="shared" ca="1" si="74"/>
        <v>13213</v>
      </c>
      <c r="G4767" s="41">
        <f ca="1">RANDBETWEEN(70,130)/100*Tabla1[[#This Row],[Valor Meta 2019]]</f>
        <v>16912.64</v>
      </c>
      <c r="H4767" s="40">
        <f ca="1">RANDBETWEEN(70,120)/100*Tabla1[[#This Row],[Valor Real 2019]]</f>
        <v>16912.64</v>
      </c>
    </row>
    <row r="4768" spans="2:8" x14ac:dyDescent="0.25">
      <c r="B4768" s="33" t="s">
        <v>32</v>
      </c>
      <c r="C4768" s="36" t="str">
        <f ca="1">VLOOKUP(Tabla1[[#This Row],[Cuenta]],TABLAS!$C:$D,2,0)</f>
        <v>PERSONAL</v>
      </c>
      <c r="D4768" s="33" t="s">
        <v>41</v>
      </c>
      <c r="E4768" s="39" t="str">
        <f ca="1">VLOOKUP(RANDBETWEEN(1,65),TABLAS!$B$4:$D$68,2,0)</f>
        <v>Consumos</v>
      </c>
      <c r="F4768" s="41">
        <f t="shared" ca="1" si="74"/>
        <v>27757</v>
      </c>
      <c r="G4768" s="41">
        <f ca="1">RANDBETWEEN(70,130)/100*Tabla1[[#This Row],[Valor Meta 2019]]</f>
        <v>24981.3</v>
      </c>
      <c r="H4768" s="40">
        <f ca="1">RANDBETWEEN(70,120)/100*Tabla1[[#This Row],[Valor Real 2019]]</f>
        <v>29228.120999999999</v>
      </c>
    </row>
    <row r="4769" spans="2:8" x14ac:dyDescent="0.25">
      <c r="B4769" s="33" t="s">
        <v>32</v>
      </c>
      <c r="C4769" s="36" t="str">
        <f ca="1">VLOOKUP(Tabla1[[#This Row],[Cuenta]],TABLAS!$C:$D,2,0)</f>
        <v>SERVICIOS DE TERCEROS</v>
      </c>
      <c r="D4769" s="33" t="s">
        <v>41</v>
      </c>
      <c r="E4769" s="39" t="str">
        <f ca="1">VLOOKUP(RANDBETWEEN(1,65),TABLAS!$B$4:$D$68,2,0)</f>
        <v>Estibas</v>
      </c>
      <c r="F4769" s="41">
        <f t="shared" ca="1" si="74"/>
        <v>21503</v>
      </c>
      <c r="G4769" s="41">
        <f ca="1">RANDBETWEEN(70,130)/100*Tabla1[[#This Row],[Valor Meta 2019]]</f>
        <v>22793.18</v>
      </c>
      <c r="H4769" s="40">
        <f ca="1">RANDBETWEEN(70,120)/100*Tabla1[[#This Row],[Valor Real 2019]]</f>
        <v>19830.066600000002</v>
      </c>
    </row>
    <row r="4770" spans="2:8" x14ac:dyDescent="0.25">
      <c r="B4770" s="33" t="s">
        <v>32</v>
      </c>
      <c r="C4770" s="36" t="str">
        <f ca="1">VLOOKUP(Tabla1[[#This Row],[Cuenta]],TABLAS!$C:$D,2,0)</f>
        <v>PERSONAL</v>
      </c>
      <c r="D4770" s="33" t="s">
        <v>41</v>
      </c>
      <c r="E4770" s="39" t="str">
        <f ca="1">VLOOKUP(RANDBETWEEN(1,65),TABLAS!$B$4:$D$68,2,0)</f>
        <v>Vacaciones</v>
      </c>
      <c r="F4770" s="41">
        <f t="shared" ca="1" si="74"/>
        <v>23488</v>
      </c>
      <c r="G4770" s="41">
        <f ca="1">RANDBETWEEN(70,130)/100*Tabla1[[#This Row],[Valor Meta 2019]]</f>
        <v>30299.52</v>
      </c>
      <c r="H4770" s="40">
        <f ca="1">RANDBETWEEN(70,120)/100*Tabla1[[#This Row],[Valor Real 2019]]</f>
        <v>32723.481600000003</v>
      </c>
    </row>
    <row r="4771" spans="2:8" x14ac:dyDescent="0.25">
      <c r="B4771" s="33" t="s">
        <v>32</v>
      </c>
      <c r="C4771" s="36" t="str">
        <f ca="1">VLOOKUP(Tabla1[[#This Row],[Cuenta]],TABLAS!$C:$D,2,0)</f>
        <v>PERSONAL</v>
      </c>
      <c r="D4771" s="33" t="s">
        <v>42</v>
      </c>
      <c r="E4771" s="39" t="str">
        <f ca="1">VLOOKUP(RANDBETWEEN(1,65),TABLAS!$B$4:$D$68,2,0)</f>
        <v>Descanso medico</v>
      </c>
      <c r="F4771" s="41">
        <f t="shared" ca="1" si="74"/>
        <v>22614</v>
      </c>
      <c r="G4771" s="41">
        <f ca="1">RANDBETWEEN(70,130)/100*Tabla1[[#This Row],[Valor Meta 2019]]</f>
        <v>25327.680000000004</v>
      </c>
      <c r="H4771" s="40">
        <f ca="1">RANDBETWEEN(70,120)/100*Tabla1[[#This Row],[Valor Real 2019]]</f>
        <v>20262.144000000004</v>
      </c>
    </row>
    <row r="4772" spans="2:8" x14ac:dyDescent="0.25">
      <c r="B4772" s="33" t="s">
        <v>32</v>
      </c>
      <c r="C4772" s="36" t="str">
        <f ca="1">VLOOKUP(Tabla1[[#This Row],[Cuenta]],TABLAS!$C:$D,2,0)</f>
        <v>DEPRECIACIÓN, MAQ Y EQUIPOS</v>
      </c>
      <c r="D4772" s="33" t="s">
        <v>42</v>
      </c>
      <c r="E4772" s="39" t="str">
        <f ca="1">VLOOKUP(RANDBETWEEN(1,65),TABLAS!$B$4:$D$68,2,0)</f>
        <v>Deprec.Maquinarias leasing</v>
      </c>
      <c r="F4772" s="41">
        <f t="shared" ca="1" si="74"/>
        <v>17995</v>
      </c>
      <c r="G4772" s="41">
        <f ca="1">RANDBETWEEN(70,130)/100*Tabla1[[#This Row],[Valor Meta 2019]]</f>
        <v>21054.149999999998</v>
      </c>
      <c r="H4772" s="40">
        <f ca="1">RANDBETWEEN(70,120)/100*Tabla1[[#This Row],[Valor Real 2019]]</f>
        <v>21054.149999999998</v>
      </c>
    </row>
    <row r="4773" spans="2:8" x14ac:dyDescent="0.25">
      <c r="B4773" s="33" t="s">
        <v>32</v>
      </c>
      <c r="C4773" s="36" t="str">
        <f ca="1">VLOOKUP(Tabla1[[#This Row],[Cuenta]],TABLAS!$C:$D,2,0)</f>
        <v>PERSONAL</v>
      </c>
      <c r="D4773" s="33" t="s">
        <v>42</v>
      </c>
      <c r="E4773" s="39" t="str">
        <f ca="1">VLOOKUP(RANDBETWEEN(1,65),TABLAS!$B$4:$D$68,2,0)</f>
        <v>ESSALUD-RÚgimen de prestaciones de salud</v>
      </c>
      <c r="F4773" s="41">
        <f t="shared" ca="1" si="74"/>
        <v>26234</v>
      </c>
      <c r="G4773" s="41">
        <f ca="1">RANDBETWEEN(70,130)/100*Tabla1[[#This Row],[Valor Meta 2019]]</f>
        <v>22823.579999999998</v>
      </c>
      <c r="H4773" s="40">
        <f ca="1">RANDBETWEEN(70,120)/100*Tabla1[[#This Row],[Valor Real 2019]]</f>
        <v>20769.4578</v>
      </c>
    </row>
    <row r="4774" spans="2:8" x14ac:dyDescent="0.25">
      <c r="B4774" s="33" t="s">
        <v>32</v>
      </c>
      <c r="C4774" s="36" t="str">
        <f ca="1">VLOOKUP(Tabla1[[#This Row],[Cuenta]],TABLAS!$C:$D,2,0)</f>
        <v>SERVICIOS DE TERCEROS</v>
      </c>
      <c r="D4774" s="33" t="s">
        <v>42</v>
      </c>
      <c r="E4774" s="39" t="str">
        <f ca="1">VLOOKUP(RANDBETWEEN(1,65),TABLAS!$B$4:$D$68,2,0)</f>
        <v>Vigilancia</v>
      </c>
      <c r="F4774" s="41">
        <f t="shared" ca="1" si="74"/>
        <v>8280</v>
      </c>
      <c r="G4774" s="41">
        <f ca="1">RANDBETWEEN(70,130)/100*Tabla1[[#This Row],[Valor Meta 2019]]</f>
        <v>7452</v>
      </c>
      <c r="H4774" s="40">
        <f ca="1">RANDBETWEEN(70,120)/100*Tabla1[[#This Row],[Valor Real 2019]]</f>
        <v>6334.2</v>
      </c>
    </row>
    <row r="4775" spans="2:8" x14ac:dyDescent="0.25">
      <c r="B4775" s="33" t="s">
        <v>32</v>
      </c>
      <c r="C4775" s="36" t="str">
        <f ca="1">VLOOKUP(Tabla1[[#This Row],[Cuenta]],TABLAS!$C:$D,2,0)</f>
        <v>GESTIÓN</v>
      </c>
      <c r="D4775" s="33" t="s">
        <v>42</v>
      </c>
      <c r="E4775" s="39" t="str">
        <f ca="1">VLOOKUP(RANDBETWEEN(1,65),TABLAS!$B$4:$D$68,2,0)</f>
        <v>Sanciones Administra</v>
      </c>
      <c r="F4775" s="41">
        <f t="shared" ca="1" si="74"/>
        <v>18441</v>
      </c>
      <c r="G4775" s="41">
        <f ca="1">RANDBETWEEN(70,130)/100*Tabla1[[#This Row],[Valor Meta 2019]]</f>
        <v>17334.539999999997</v>
      </c>
      <c r="H4775" s="40">
        <f ca="1">RANDBETWEEN(70,120)/100*Tabla1[[#This Row],[Valor Real 2019]]</f>
        <v>16121.122199999998</v>
      </c>
    </row>
    <row r="4776" spans="2:8" x14ac:dyDescent="0.25">
      <c r="B4776" s="33" t="s">
        <v>32</v>
      </c>
      <c r="C4776" s="36" t="str">
        <f ca="1">VLOOKUP(Tabla1[[#This Row],[Cuenta]],TABLAS!$C:$D,2,0)</f>
        <v>PERSONAL</v>
      </c>
      <c r="D4776" s="33" t="s">
        <v>42</v>
      </c>
      <c r="E4776" s="39" t="str">
        <f ca="1">VLOOKUP(RANDBETWEEN(1,65),TABLAS!$B$4:$D$68,2,0)</f>
        <v>Sueldos</v>
      </c>
      <c r="F4776" s="41">
        <f t="shared" ca="1" si="74"/>
        <v>26310</v>
      </c>
      <c r="G4776" s="41">
        <f ca="1">RANDBETWEEN(70,130)/100*Tabla1[[#This Row],[Valor Meta 2019]]</f>
        <v>28677.9</v>
      </c>
      <c r="H4776" s="40">
        <f ca="1">RANDBETWEEN(70,120)/100*Tabla1[[#This Row],[Valor Real 2019]]</f>
        <v>20361.309000000001</v>
      </c>
    </row>
    <row r="4777" spans="2:8" x14ac:dyDescent="0.25">
      <c r="B4777" s="33" t="s">
        <v>32</v>
      </c>
      <c r="C4777" s="36" t="str">
        <f ca="1">VLOOKUP(Tabla1[[#This Row],[Cuenta]],TABLAS!$C:$D,2,0)</f>
        <v>SERVICIOS DE TERCEROS</v>
      </c>
      <c r="D4777" s="33" t="s">
        <v>42</v>
      </c>
      <c r="E4777" s="39" t="str">
        <f ca="1">VLOOKUP(RANDBETWEEN(1,65),TABLAS!$B$4:$D$68,2,0)</f>
        <v>Mantenimiento / Reparaciones</v>
      </c>
      <c r="F4777" s="41">
        <f t="shared" ca="1" si="74"/>
        <v>14659</v>
      </c>
      <c r="G4777" s="41">
        <f ca="1">RANDBETWEEN(70,130)/100*Tabla1[[#This Row],[Valor Meta 2019]]</f>
        <v>12020.38</v>
      </c>
      <c r="H4777" s="40">
        <f ca="1">RANDBETWEEN(70,120)/100*Tabla1[[#This Row],[Valor Real 2019]]</f>
        <v>13823.436999999998</v>
      </c>
    </row>
    <row r="4778" spans="2:8" x14ac:dyDescent="0.25">
      <c r="B4778" s="33" t="s">
        <v>32</v>
      </c>
      <c r="C4778" s="36" t="str">
        <f ca="1">VLOOKUP(Tabla1[[#This Row],[Cuenta]],TABLAS!$C:$D,2,0)</f>
        <v>PERSONAL</v>
      </c>
      <c r="D4778" s="33" t="s">
        <v>42</v>
      </c>
      <c r="E4778" s="39" t="str">
        <f ca="1">VLOOKUP(RANDBETWEEN(1,65),TABLAS!$B$4:$D$68,2,0)</f>
        <v>Vacaciones</v>
      </c>
      <c r="F4778" s="41">
        <f t="shared" ca="1" si="74"/>
        <v>20530</v>
      </c>
      <c r="G4778" s="41">
        <f ca="1">RANDBETWEEN(70,130)/100*Tabla1[[#This Row],[Valor Meta 2019]]</f>
        <v>19298.199999999997</v>
      </c>
      <c r="H4778" s="40">
        <f ca="1">RANDBETWEEN(70,120)/100*Tabla1[[#This Row],[Valor Real 2019]]</f>
        <v>13508.739999999998</v>
      </c>
    </row>
    <row r="4779" spans="2:8" x14ac:dyDescent="0.25">
      <c r="B4779" s="33" t="s">
        <v>32</v>
      </c>
      <c r="C4779" s="36" t="str">
        <f ca="1">VLOOKUP(Tabla1[[#This Row],[Cuenta]],TABLAS!$C:$D,2,0)</f>
        <v>GESTIÓN</v>
      </c>
      <c r="D4779" s="33" t="s">
        <v>42</v>
      </c>
      <c r="E4779" s="39" t="str">
        <f ca="1">VLOOKUP(RANDBETWEEN(1,65),TABLAS!$B$4:$D$68,2,0)</f>
        <v>Otros-Gastos Reparables</v>
      </c>
      <c r="F4779" s="41">
        <f t="shared" ca="1" si="74"/>
        <v>17860</v>
      </c>
      <c r="G4779" s="41">
        <f ca="1">RANDBETWEEN(70,130)/100*Tabla1[[#This Row],[Valor Meta 2019]]</f>
        <v>13573.6</v>
      </c>
      <c r="H4779" s="40">
        <f ca="1">RANDBETWEEN(70,120)/100*Tabla1[[#This Row],[Valor Real 2019]]</f>
        <v>14388.016000000001</v>
      </c>
    </row>
    <row r="4780" spans="2:8" x14ac:dyDescent="0.25">
      <c r="B4780" s="33" t="s">
        <v>32</v>
      </c>
      <c r="C4780" s="36" t="str">
        <f ca="1">VLOOKUP(Tabla1[[#This Row],[Cuenta]],TABLAS!$C:$D,2,0)</f>
        <v>GESTIÓN</v>
      </c>
      <c r="D4780" s="33" t="s">
        <v>42</v>
      </c>
      <c r="E4780" s="39" t="str">
        <f ca="1">VLOOKUP(RANDBETWEEN(1,65),TABLAS!$B$4:$D$68,2,0)</f>
        <v>Sanciones Administra</v>
      </c>
      <c r="F4780" s="41">
        <f t="shared" ca="1" si="74"/>
        <v>26914</v>
      </c>
      <c r="G4780" s="41">
        <f ca="1">RANDBETWEEN(70,130)/100*Tabla1[[#This Row],[Valor Meta 2019]]</f>
        <v>19378.079999999998</v>
      </c>
      <c r="H4780" s="40">
        <f ca="1">RANDBETWEEN(70,120)/100*Tabla1[[#This Row],[Valor Real 2019]]</f>
        <v>22478.572799999994</v>
      </c>
    </row>
    <row r="4781" spans="2:8" x14ac:dyDescent="0.25">
      <c r="B4781" s="33" t="s">
        <v>32</v>
      </c>
      <c r="C4781" s="36" t="str">
        <f ca="1">VLOOKUP(Tabla1[[#This Row],[Cuenta]],TABLAS!$C:$D,2,0)</f>
        <v>PERSONAL</v>
      </c>
      <c r="D4781" s="33" t="s">
        <v>42</v>
      </c>
      <c r="E4781" s="39" t="str">
        <f ca="1">VLOOKUP(RANDBETWEEN(1,65),TABLAS!$B$4:$D$68,2,0)</f>
        <v>Descanso medico</v>
      </c>
      <c r="F4781" s="41">
        <f t="shared" ca="1" si="74"/>
        <v>23535</v>
      </c>
      <c r="G4781" s="41">
        <f ca="1">RANDBETWEEN(70,130)/100*Tabla1[[#This Row],[Valor Meta 2019]]</f>
        <v>21181.5</v>
      </c>
      <c r="H4781" s="40">
        <f ca="1">RANDBETWEEN(70,120)/100*Tabla1[[#This Row],[Valor Real 2019]]</f>
        <v>22664.205000000002</v>
      </c>
    </row>
    <row r="4782" spans="2:8" x14ac:dyDescent="0.25">
      <c r="B4782" s="33" t="s">
        <v>32</v>
      </c>
      <c r="C4782" s="36" t="str">
        <f ca="1">VLOOKUP(Tabla1[[#This Row],[Cuenta]],TABLAS!$C:$D,2,0)</f>
        <v>PERSONAL</v>
      </c>
      <c r="D4782" s="33" t="s">
        <v>42</v>
      </c>
      <c r="E4782" s="39" t="str">
        <f ca="1">VLOOKUP(RANDBETWEEN(1,65),TABLAS!$B$4:$D$68,2,0)</f>
        <v>Atenciones y obsequios al personal</v>
      </c>
      <c r="F4782" s="41">
        <f t="shared" ca="1" si="74"/>
        <v>16498</v>
      </c>
      <c r="G4782" s="41">
        <f ca="1">RANDBETWEEN(70,130)/100*Tabla1[[#This Row],[Valor Meta 2019]]</f>
        <v>18642.739999999998</v>
      </c>
      <c r="H4782" s="40">
        <f ca="1">RANDBETWEEN(70,120)/100*Tabla1[[#This Row],[Valor Real 2019]]</f>
        <v>22371.287999999997</v>
      </c>
    </row>
    <row r="4783" spans="2:8" x14ac:dyDescent="0.25">
      <c r="B4783" s="33" t="s">
        <v>32</v>
      </c>
      <c r="C4783" s="36" t="str">
        <f ca="1">VLOOKUP(Tabla1[[#This Row],[Cuenta]],TABLAS!$C:$D,2,0)</f>
        <v>DEPRECIACIÓN, MAQ Y EQUIPOS</v>
      </c>
      <c r="D4783" s="33" t="s">
        <v>42</v>
      </c>
      <c r="E4783" s="39" t="str">
        <f ca="1">VLOOKUP(RANDBETWEEN(1,65),TABLAS!$B$4:$D$68,2,0)</f>
        <v>Deprec.Maquinarias leasing</v>
      </c>
      <c r="F4783" s="41">
        <f t="shared" ca="1" si="74"/>
        <v>24301</v>
      </c>
      <c r="G4783" s="41">
        <f ca="1">RANDBETWEEN(70,130)/100*Tabla1[[#This Row],[Valor Meta 2019]]</f>
        <v>22599.93</v>
      </c>
      <c r="H4783" s="40">
        <f ca="1">RANDBETWEEN(70,120)/100*Tabla1[[#This Row],[Valor Real 2019]]</f>
        <v>23277.927900000002</v>
      </c>
    </row>
    <row r="4784" spans="2:8" x14ac:dyDescent="0.25">
      <c r="B4784" s="33" t="s">
        <v>32</v>
      </c>
      <c r="C4784" s="36" t="str">
        <f ca="1">VLOOKUP(Tabla1[[#This Row],[Cuenta]],TABLAS!$C:$D,2,0)</f>
        <v>PERSONAL</v>
      </c>
      <c r="D4784" s="33" t="s">
        <v>42</v>
      </c>
      <c r="E4784" s="39" t="str">
        <f ca="1">VLOOKUP(RANDBETWEEN(1,65),TABLAS!$B$4:$D$68,2,0)</f>
        <v>Tickets de alimentos</v>
      </c>
      <c r="F4784" s="41">
        <f t="shared" ca="1" si="74"/>
        <v>21711</v>
      </c>
      <c r="G4784" s="41">
        <f ca="1">RANDBETWEEN(70,130)/100*Tabla1[[#This Row],[Valor Meta 2019]]</f>
        <v>23230.77</v>
      </c>
      <c r="H4784" s="40">
        <f ca="1">RANDBETWEEN(70,120)/100*Tabla1[[#This Row],[Valor Real 2019]]</f>
        <v>26483.077799999999</v>
      </c>
    </row>
    <row r="4785" spans="2:8" x14ac:dyDescent="0.25">
      <c r="B4785" s="33" t="s">
        <v>32</v>
      </c>
      <c r="C4785" s="36" t="str">
        <f ca="1">VLOOKUP(Tabla1[[#This Row],[Cuenta]],TABLAS!$C:$D,2,0)</f>
        <v>SERVICIOS DE TERCEROS</v>
      </c>
      <c r="D4785" s="33" t="s">
        <v>42</v>
      </c>
      <c r="E4785" s="39" t="str">
        <f ca="1">VLOOKUP(RANDBETWEEN(1,65),TABLAS!$B$4:$D$68,2,0)</f>
        <v>Estibas</v>
      </c>
      <c r="F4785" s="41">
        <f t="shared" ca="1" si="74"/>
        <v>8071</v>
      </c>
      <c r="G4785" s="41">
        <f ca="1">RANDBETWEEN(70,130)/100*Tabla1[[#This Row],[Valor Meta 2019]]</f>
        <v>8716.68</v>
      </c>
      <c r="H4785" s="40">
        <f ca="1">RANDBETWEEN(70,120)/100*Tabla1[[#This Row],[Valor Real 2019]]</f>
        <v>8368.0128000000004</v>
      </c>
    </row>
    <row r="4786" spans="2:8" x14ac:dyDescent="0.25">
      <c r="B4786" s="33" t="s">
        <v>32</v>
      </c>
      <c r="C4786" s="36" t="str">
        <f ca="1">VLOOKUP(Tabla1[[#This Row],[Cuenta]],TABLAS!$C:$D,2,0)</f>
        <v>PERSONAL</v>
      </c>
      <c r="D4786" s="33" t="s">
        <v>43</v>
      </c>
      <c r="E4786" s="39" t="str">
        <f ca="1">VLOOKUP(RANDBETWEEN(1,65),TABLAS!$B$4:$D$68,2,0)</f>
        <v>Movilidad y/o servicio de Transporte</v>
      </c>
      <c r="F4786" s="41">
        <f t="shared" ca="1" si="74"/>
        <v>28878</v>
      </c>
      <c r="G4786" s="41">
        <f ca="1">RANDBETWEEN(70,130)/100*Tabla1[[#This Row],[Valor Meta 2019]]</f>
        <v>22813.620000000003</v>
      </c>
      <c r="H4786" s="40">
        <f ca="1">RANDBETWEEN(70,120)/100*Tabla1[[#This Row],[Valor Real 2019]]</f>
        <v>25779.390599999999</v>
      </c>
    </row>
    <row r="4787" spans="2:8" x14ac:dyDescent="0.25">
      <c r="B4787" s="33" t="s">
        <v>32</v>
      </c>
      <c r="C4787" s="36" t="str">
        <f ca="1">VLOOKUP(Tabla1[[#This Row],[Cuenta]],TABLAS!$C:$D,2,0)</f>
        <v>SERVICIOS DE TERCEROS</v>
      </c>
      <c r="D4787" s="33" t="s">
        <v>43</v>
      </c>
      <c r="E4787" s="39" t="str">
        <f ca="1">VLOOKUP(RANDBETWEEN(1,65),TABLAS!$B$4:$D$68,2,0)</f>
        <v>Alquileres</v>
      </c>
      <c r="F4787" s="41">
        <f t="shared" ca="1" si="74"/>
        <v>14457</v>
      </c>
      <c r="G4787" s="41">
        <f ca="1">RANDBETWEEN(70,130)/100*Tabla1[[#This Row],[Valor Meta 2019]]</f>
        <v>13445.01</v>
      </c>
      <c r="H4787" s="40">
        <f ca="1">RANDBETWEEN(70,120)/100*Tabla1[[#This Row],[Valor Real 2019]]</f>
        <v>14251.7106</v>
      </c>
    </row>
    <row r="4788" spans="2:8" x14ac:dyDescent="0.25">
      <c r="B4788" s="33" t="s">
        <v>32</v>
      </c>
      <c r="C4788" s="36" t="str">
        <f ca="1">VLOOKUP(Tabla1[[#This Row],[Cuenta]],TABLAS!$C:$D,2,0)</f>
        <v>PERSONAL</v>
      </c>
      <c r="D4788" s="33" t="s">
        <v>43</v>
      </c>
      <c r="E4788" s="39" t="str">
        <f ca="1">VLOOKUP(RANDBETWEEN(1,65),TABLAS!$B$4:$D$68,2,0)</f>
        <v>Indemnizacion Despido Arbitrario</v>
      </c>
      <c r="F4788" s="41">
        <f t="shared" ca="1" si="74"/>
        <v>18755</v>
      </c>
      <c r="G4788" s="41">
        <f ca="1">RANDBETWEEN(70,130)/100*Tabla1[[#This Row],[Valor Meta 2019]]</f>
        <v>24381.5</v>
      </c>
      <c r="H4788" s="40">
        <f ca="1">RANDBETWEEN(70,120)/100*Tabla1[[#This Row],[Valor Real 2019]]</f>
        <v>23893.87</v>
      </c>
    </row>
    <row r="4789" spans="2:8" x14ac:dyDescent="0.25">
      <c r="B4789" s="33" t="s">
        <v>32</v>
      </c>
      <c r="C4789" s="36" t="str">
        <f ca="1">VLOOKUP(Tabla1[[#This Row],[Cuenta]],TABLAS!$C:$D,2,0)</f>
        <v>SERVICIOS DE TERCEROS</v>
      </c>
      <c r="D4789" s="33" t="s">
        <v>43</v>
      </c>
      <c r="E4789" s="39" t="str">
        <f ca="1">VLOOKUP(RANDBETWEEN(1,65),TABLAS!$B$4:$D$68,2,0)</f>
        <v>Otros Fletes</v>
      </c>
      <c r="F4789" s="41">
        <f t="shared" ca="1" si="74"/>
        <v>15188</v>
      </c>
      <c r="G4789" s="41">
        <f ca="1">RANDBETWEEN(70,130)/100*Tabla1[[#This Row],[Valor Meta 2019]]</f>
        <v>16554.920000000002</v>
      </c>
      <c r="H4789" s="40">
        <f ca="1">RANDBETWEEN(70,120)/100*Tabla1[[#This Row],[Valor Real 2019]]</f>
        <v>13078.386800000002</v>
      </c>
    </row>
    <row r="4790" spans="2:8" x14ac:dyDescent="0.25">
      <c r="B4790" s="33" t="s">
        <v>32</v>
      </c>
      <c r="C4790" s="36" t="str">
        <f ca="1">VLOOKUP(Tabla1[[#This Row],[Cuenta]],TABLAS!$C:$D,2,0)</f>
        <v>PERSONAL</v>
      </c>
      <c r="D4790" s="33" t="s">
        <v>43</v>
      </c>
      <c r="E4790" s="39" t="str">
        <f ca="1">VLOOKUP(RANDBETWEEN(1,65),TABLAS!$B$4:$D$68,2,0)</f>
        <v>Gratificaciones Extraordinarias Empleados</v>
      </c>
      <c r="F4790" s="41">
        <f t="shared" ca="1" si="74"/>
        <v>10752</v>
      </c>
      <c r="G4790" s="41">
        <f ca="1">RANDBETWEEN(70,130)/100*Tabla1[[#This Row],[Valor Meta 2019]]</f>
        <v>13977.6</v>
      </c>
      <c r="H4790" s="40">
        <f ca="1">RANDBETWEEN(70,120)/100*Tabla1[[#This Row],[Valor Real 2019]]</f>
        <v>13138.944</v>
      </c>
    </row>
    <row r="4791" spans="2:8" x14ac:dyDescent="0.25">
      <c r="B4791" s="33" t="s">
        <v>32</v>
      </c>
      <c r="C4791" s="36" t="str">
        <f ca="1">VLOOKUP(Tabla1[[#This Row],[Cuenta]],TABLAS!$C:$D,2,0)</f>
        <v>GESTIÓN</v>
      </c>
      <c r="D4791" s="33" t="s">
        <v>43</v>
      </c>
      <c r="E4791" s="39" t="str">
        <f ca="1">VLOOKUP(RANDBETWEEN(1,65),TABLAS!$B$4:$D$68,2,0)</f>
        <v>comprobantes de pago</v>
      </c>
      <c r="F4791" s="41">
        <f t="shared" ca="1" si="74"/>
        <v>19950</v>
      </c>
      <c r="G4791" s="41">
        <f ca="1">RANDBETWEEN(70,130)/100*Tabla1[[#This Row],[Valor Meta 2019]]</f>
        <v>16358.999999999998</v>
      </c>
      <c r="H4791" s="40">
        <f ca="1">RANDBETWEEN(70,120)/100*Tabla1[[#This Row],[Valor Real 2019]]</f>
        <v>15050.279999999999</v>
      </c>
    </row>
    <row r="4792" spans="2:8" x14ac:dyDescent="0.25">
      <c r="B4792" s="33" t="s">
        <v>32</v>
      </c>
      <c r="C4792" s="36" t="str">
        <f ca="1">VLOOKUP(Tabla1[[#This Row],[Cuenta]],TABLAS!$C:$D,2,0)</f>
        <v>DEPRECIACIÓN, MAQ Y EQUIPOS</v>
      </c>
      <c r="D4792" s="33" t="s">
        <v>43</v>
      </c>
      <c r="E4792" s="39" t="str">
        <f ca="1">VLOOKUP(RANDBETWEEN(1,65),TABLAS!$B$4:$D$68,2,0)</f>
        <v>Deprec. Edificaciones leasing</v>
      </c>
      <c r="F4792" s="41">
        <f t="shared" ca="1" si="74"/>
        <v>21233</v>
      </c>
      <c r="G4792" s="41">
        <f ca="1">RANDBETWEEN(70,130)/100*Tabla1[[#This Row],[Valor Meta 2019]]</f>
        <v>26116.59</v>
      </c>
      <c r="H4792" s="40">
        <f ca="1">RANDBETWEEN(70,120)/100*Tabla1[[#This Row],[Valor Real 2019]]</f>
        <v>22721.433300000001</v>
      </c>
    </row>
    <row r="4793" spans="2:8" x14ac:dyDescent="0.25">
      <c r="B4793" s="33" t="s">
        <v>32</v>
      </c>
      <c r="C4793" s="36" t="str">
        <f ca="1">VLOOKUP(Tabla1[[#This Row],[Cuenta]],TABLAS!$C:$D,2,0)</f>
        <v>DEPRECIACIÓN, MAQ Y EQUIPOS</v>
      </c>
      <c r="D4793" s="33" t="s">
        <v>43</v>
      </c>
      <c r="E4793" s="39" t="str">
        <f ca="1">VLOOKUP(RANDBETWEEN(1,65),TABLAS!$B$4:$D$68,2,0)</f>
        <v>Deprc.Muebles y enseres leasing</v>
      </c>
      <c r="F4793" s="41">
        <f t="shared" ca="1" si="74"/>
        <v>27860</v>
      </c>
      <c r="G4793" s="41">
        <f ca="1">RANDBETWEEN(70,130)/100*Tabla1[[#This Row],[Valor Meta 2019]]</f>
        <v>26745.599999999999</v>
      </c>
      <c r="H4793" s="40">
        <f ca="1">RANDBETWEEN(70,120)/100*Tabla1[[#This Row],[Valor Real 2019]]</f>
        <v>21396.48</v>
      </c>
    </row>
    <row r="4794" spans="2:8" x14ac:dyDescent="0.25">
      <c r="B4794" s="33" t="s">
        <v>32</v>
      </c>
      <c r="C4794" s="36" t="str">
        <f ca="1">VLOOKUP(Tabla1[[#This Row],[Cuenta]],TABLAS!$C:$D,2,0)</f>
        <v>PERSONAL</v>
      </c>
      <c r="D4794" s="33" t="s">
        <v>38</v>
      </c>
      <c r="E4794" s="39" t="str">
        <f ca="1">VLOOKUP(RANDBETWEEN(1,65),TABLAS!$B$4:$D$68,2,0)</f>
        <v>Atenciones y obsequios al personal</v>
      </c>
      <c r="F4794" s="41">
        <f t="shared" ca="1" si="74"/>
        <v>17328</v>
      </c>
      <c r="G4794" s="41">
        <f ca="1">RANDBETWEEN(70,130)/100*Tabla1[[#This Row],[Valor Meta 2019]]</f>
        <v>12996</v>
      </c>
      <c r="H4794" s="40">
        <f ca="1">RANDBETWEEN(70,120)/100*Tabla1[[#This Row],[Valor Real 2019]]</f>
        <v>9487.08</v>
      </c>
    </row>
    <row r="4795" spans="2:8" x14ac:dyDescent="0.25">
      <c r="B4795" s="33" t="s">
        <v>32</v>
      </c>
      <c r="C4795" s="36" t="str">
        <f ca="1">VLOOKUP(Tabla1[[#This Row],[Cuenta]],TABLAS!$C:$D,2,0)</f>
        <v>DEPRECIACIÓN, MAQ Y EQUIPOS</v>
      </c>
      <c r="D4795" s="33" t="s">
        <v>38</v>
      </c>
      <c r="E4795" s="39" t="str">
        <f ca="1">VLOOKUP(RANDBETWEEN(1,65),TABLAS!$B$4:$D$68,2,0)</f>
        <v>Deprec.Equipos diversos Costo</v>
      </c>
      <c r="F4795" s="41">
        <f t="shared" ca="1" si="74"/>
        <v>18117</v>
      </c>
      <c r="G4795" s="41">
        <f ca="1">RANDBETWEEN(70,130)/100*Tabla1[[#This Row],[Valor Meta 2019]]</f>
        <v>20834.55</v>
      </c>
      <c r="H4795" s="40">
        <f ca="1">RANDBETWEEN(70,120)/100*Tabla1[[#This Row],[Valor Real 2019]]</f>
        <v>16667.64</v>
      </c>
    </row>
    <row r="4796" spans="2:8" x14ac:dyDescent="0.25">
      <c r="B4796" s="33" t="s">
        <v>32</v>
      </c>
      <c r="C4796" s="36" t="str">
        <f ca="1">VLOOKUP(Tabla1[[#This Row],[Cuenta]],TABLAS!$C:$D,2,0)</f>
        <v>DEPRECIACIÓN, MAQ Y EQUIPOS</v>
      </c>
      <c r="D4796" s="33" t="s">
        <v>38</v>
      </c>
      <c r="E4796" s="39" t="str">
        <f ca="1">VLOOKUP(RANDBETWEEN(1,65),TABLAS!$B$4:$D$68,2,0)</f>
        <v>Perd. med-desmedros / merma</v>
      </c>
      <c r="F4796" s="41">
        <f t="shared" ca="1" si="74"/>
        <v>16342</v>
      </c>
      <c r="G4796" s="41">
        <f ca="1">RANDBETWEEN(70,130)/100*Tabla1[[#This Row],[Valor Meta 2019]]</f>
        <v>16178.58</v>
      </c>
      <c r="H4796" s="40">
        <f ca="1">RANDBETWEEN(70,120)/100*Tabla1[[#This Row],[Valor Real 2019]]</f>
        <v>15531.436799999999</v>
      </c>
    </row>
    <row r="4797" spans="2:8" x14ac:dyDescent="0.25">
      <c r="B4797" s="33" t="s">
        <v>32</v>
      </c>
      <c r="C4797" s="36" t="str">
        <f ca="1">VLOOKUP(Tabla1[[#This Row],[Cuenta]],TABLAS!$C:$D,2,0)</f>
        <v>DEPRECIACIÓN, MAQ Y EQUIPOS</v>
      </c>
      <c r="D4797" s="33" t="s">
        <v>38</v>
      </c>
      <c r="E4797" s="39" t="str">
        <f ca="1">VLOOKUP(RANDBETWEEN(1,65),TABLAS!$B$4:$D$68,2,0)</f>
        <v>Deprec.Maquinarias leasing</v>
      </c>
      <c r="F4797" s="41">
        <f t="shared" ca="1" si="74"/>
        <v>12959</v>
      </c>
      <c r="G4797" s="41">
        <f ca="1">RANDBETWEEN(70,130)/100*Tabla1[[#This Row],[Valor Meta 2019]]</f>
        <v>11533.51</v>
      </c>
      <c r="H4797" s="40">
        <f ca="1">RANDBETWEEN(70,120)/100*Tabla1[[#This Row],[Valor Real 2019]]</f>
        <v>12686.861000000001</v>
      </c>
    </row>
    <row r="4798" spans="2:8" x14ac:dyDescent="0.25">
      <c r="B4798" s="33" t="s">
        <v>32</v>
      </c>
      <c r="C4798" s="36" t="str">
        <f ca="1">VLOOKUP(Tabla1[[#This Row],[Cuenta]],TABLAS!$C:$D,2,0)</f>
        <v>PERSONAL</v>
      </c>
      <c r="D4798" s="33" t="s">
        <v>38</v>
      </c>
      <c r="E4798" s="39" t="str">
        <f ca="1">VLOOKUP(RANDBETWEEN(1,65),TABLAS!$B$4:$D$68,2,0)</f>
        <v>Vacaciones</v>
      </c>
      <c r="F4798" s="41">
        <f t="shared" ca="1" si="74"/>
        <v>14480</v>
      </c>
      <c r="G4798" s="41">
        <f ca="1">RANDBETWEEN(70,130)/100*Tabla1[[#This Row],[Valor Meta 2019]]</f>
        <v>18534.400000000001</v>
      </c>
      <c r="H4798" s="40">
        <f ca="1">RANDBETWEEN(70,120)/100*Tabla1[[#This Row],[Valor Real 2019]]</f>
        <v>20387.840000000004</v>
      </c>
    </row>
    <row r="4799" spans="2:8" x14ac:dyDescent="0.25">
      <c r="B4799" s="33" t="s">
        <v>32</v>
      </c>
      <c r="C4799" s="36" t="str">
        <f ca="1">VLOOKUP(Tabla1[[#This Row],[Cuenta]],TABLAS!$C:$D,2,0)</f>
        <v>SERVICIOS DE TERCEROS</v>
      </c>
      <c r="D4799" s="33" t="s">
        <v>38</v>
      </c>
      <c r="E4799" s="39" t="str">
        <f ca="1">VLOOKUP(RANDBETWEEN(1,65),TABLAS!$B$4:$D$68,2,0)</f>
        <v>Servicios p·blicos</v>
      </c>
      <c r="F4799" s="41">
        <f t="shared" ca="1" si="74"/>
        <v>11390</v>
      </c>
      <c r="G4799" s="41">
        <f ca="1">RANDBETWEEN(70,130)/100*Tabla1[[#This Row],[Valor Meta 2019]]</f>
        <v>8428.6</v>
      </c>
      <c r="H4799" s="40">
        <f ca="1">RANDBETWEEN(70,120)/100*Tabla1[[#This Row],[Valor Real 2019]]</f>
        <v>9692.89</v>
      </c>
    </row>
    <row r="4800" spans="2:8" x14ac:dyDescent="0.25">
      <c r="B4800" s="33" t="s">
        <v>32</v>
      </c>
      <c r="C4800" s="36" t="str">
        <f ca="1">VLOOKUP(Tabla1[[#This Row],[Cuenta]],TABLAS!$C:$D,2,0)</f>
        <v>SERVICIOS DE TERCEROS</v>
      </c>
      <c r="D4800" s="33" t="s">
        <v>39</v>
      </c>
      <c r="E4800" s="39" t="str">
        <f ca="1">VLOOKUP(RANDBETWEEN(1,65),TABLAS!$B$4:$D$68,2,0)</f>
        <v>Agua</v>
      </c>
      <c r="F4800" s="41">
        <f t="shared" ca="1" si="74"/>
        <v>19250</v>
      </c>
      <c r="G4800" s="41">
        <f ca="1">RANDBETWEEN(70,130)/100*Tabla1[[#This Row],[Valor Meta 2019]]</f>
        <v>22907.5</v>
      </c>
      <c r="H4800" s="40">
        <f ca="1">RANDBETWEEN(70,120)/100*Tabla1[[#This Row],[Valor Real 2019]]</f>
        <v>26114.55</v>
      </c>
    </row>
    <row r="4801" spans="2:8" x14ac:dyDescent="0.25">
      <c r="B4801" s="33" t="s">
        <v>32</v>
      </c>
      <c r="C4801" s="36" t="str">
        <f ca="1">VLOOKUP(Tabla1[[#This Row],[Cuenta]],TABLAS!$C:$D,2,0)</f>
        <v>DEPRECIACIÓN, MAQ Y EQUIPOS</v>
      </c>
      <c r="D4801" s="33" t="s">
        <v>39</v>
      </c>
      <c r="E4801" s="39" t="str">
        <f ca="1">VLOOKUP(RANDBETWEEN(1,65),TABLAS!$B$4:$D$68,2,0)</f>
        <v>Deprec.Equipo de transporte Costo</v>
      </c>
      <c r="F4801" s="41">
        <f t="shared" ca="1" si="74"/>
        <v>15328</v>
      </c>
      <c r="G4801" s="41">
        <f ca="1">RANDBETWEEN(70,130)/100*Tabla1[[#This Row],[Valor Meta 2019]]</f>
        <v>15941.12</v>
      </c>
      <c r="H4801" s="40">
        <f ca="1">RANDBETWEEN(70,120)/100*Tabla1[[#This Row],[Valor Real 2019]]</f>
        <v>16100.531200000001</v>
      </c>
    </row>
    <row r="4802" spans="2:8" x14ac:dyDescent="0.25">
      <c r="B4802" s="33" t="s">
        <v>32</v>
      </c>
      <c r="C4802" s="36" t="str">
        <f ca="1">VLOOKUP(Tabla1[[#This Row],[Cuenta]],TABLAS!$C:$D,2,0)</f>
        <v>SERVICIOS DE TERCEROS</v>
      </c>
      <c r="D4802" s="33" t="s">
        <v>39</v>
      </c>
      <c r="E4802" s="39" t="str">
        <f ca="1">VLOOKUP(RANDBETWEEN(1,65),TABLAS!$B$4:$D$68,2,0)</f>
        <v>Reparaciones Vehiculos</v>
      </c>
      <c r="F4802" s="41">
        <f t="shared" ca="1" si="74"/>
        <v>29735</v>
      </c>
      <c r="G4802" s="41">
        <f ca="1">RANDBETWEEN(70,130)/100*Tabla1[[#This Row],[Valor Meta 2019]]</f>
        <v>20814.5</v>
      </c>
      <c r="H4802" s="40">
        <f ca="1">RANDBETWEEN(70,120)/100*Tabla1[[#This Row],[Valor Real 2019]]</f>
        <v>17900.47</v>
      </c>
    </row>
    <row r="4803" spans="2:8" x14ac:dyDescent="0.25">
      <c r="B4803" s="33" t="s">
        <v>32</v>
      </c>
      <c r="C4803" s="36" t="str">
        <f ca="1">VLOOKUP(Tabla1[[#This Row],[Cuenta]],TABLAS!$C:$D,2,0)</f>
        <v>SERVICIOS DE TERCEROS</v>
      </c>
      <c r="D4803" s="33" t="s">
        <v>39</v>
      </c>
      <c r="E4803" s="39" t="str">
        <f ca="1">VLOOKUP(RANDBETWEEN(1,65),TABLAS!$B$4:$D$68,2,0)</f>
        <v>Energia Electrica</v>
      </c>
      <c r="F4803" s="41">
        <f t="shared" ca="1" si="74"/>
        <v>8966</v>
      </c>
      <c r="G4803" s="41">
        <f ca="1">RANDBETWEEN(70,130)/100*Tabla1[[#This Row],[Valor Meta 2019]]</f>
        <v>10400.56</v>
      </c>
      <c r="H4803" s="40">
        <f ca="1">RANDBETWEEN(70,120)/100*Tabla1[[#This Row],[Valor Real 2019]]</f>
        <v>9152.4928</v>
      </c>
    </row>
    <row r="4804" spans="2:8" x14ac:dyDescent="0.25">
      <c r="B4804" s="33" t="s">
        <v>32</v>
      </c>
      <c r="C4804" s="36" t="str">
        <f ca="1">VLOOKUP(Tabla1[[#This Row],[Cuenta]],TABLAS!$C:$D,2,0)</f>
        <v>PERSONAL</v>
      </c>
      <c r="D4804" s="33" t="s">
        <v>39</v>
      </c>
      <c r="E4804" s="39" t="str">
        <f ca="1">VLOOKUP(RANDBETWEEN(1,65),TABLAS!$B$4:$D$68,2,0)</f>
        <v>Atenciones y obsequios al personal</v>
      </c>
      <c r="F4804" s="41">
        <f t="shared" ca="1" si="74"/>
        <v>29766</v>
      </c>
      <c r="G4804" s="41">
        <f ca="1">RANDBETWEEN(70,130)/100*Tabla1[[#This Row],[Valor Meta 2019]]</f>
        <v>33933.24</v>
      </c>
      <c r="H4804" s="40">
        <f ca="1">RANDBETWEEN(70,120)/100*Tabla1[[#This Row],[Valor Real 2019]]</f>
        <v>34272.572399999997</v>
      </c>
    </row>
    <row r="4805" spans="2:8" x14ac:dyDescent="0.25">
      <c r="B4805" s="33" t="s">
        <v>32</v>
      </c>
      <c r="C4805" s="36" t="str">
        <f ca="1">VLOOKUP(Tabla1[[#This Row],[Cuenta]],TABLAS!$C:$D,2,0)</f>
        <v>PERSONAL</v>
      </c>
      <c r="D4805" s="33" t="s">
        <v>39</v>
      </c>
      <c r="E4805" s="39" t="str">
        <f ca="1">VLOOKUP(RANDBETWEEN(1,65),TABLAS!$B$4:$D$68,2,0)</f>
        <v>ESSALUD-RÚgimen de prestaciones de salud</v>
      </c>
      <c r="F4805" s="41">
        <f t="shared" ca="1" si="74"/>
        <v>8184</v>
      </c>
      <c r="G4805" s="41">
        <f ca="1">RANDBETWEEN(70,130)/100*Tabla1[[#This Row],[Valor Meta 2019]]</f>
        <v>9166.0800000000017</v>
      </c>
      <c r="H4805" s="40">
        <f ca="1">RANDBETWEEN(70,120)/100*Tabla1[[#This Row],[Valor Real 2019]]</f>
        <v>9532.7232000000022</v>
      </c>
    </row>
    <row r="4806" spans="2:8" x14ac:dyDescent="0.25">
      <c r="B4806" s="33" t="s">
        <v>32</v>
      </c>
      <c r="C4806" s="36" t="str">
        <f ca="1">VLOOKUP(Tabla1[[#This Row],[Cuenta]],TABLAS!$C:$D,2,0)</f>
        <v>GESTIÓN</v>
      </c>
      <c r="D4806" s="33" t="s">
        <v>39</v>
      </c>
      <c r="E4806" s="39" t="str">
        <f ca="1">VLOOKUP(RANDBETWEEN(1,65),TABLAS!$B$4:$D$68,2,0)</f>
        <v>Combustible</v>
      </c>
      <c r="F4806" s="41">
        <f t="shared" ref="F4806:F4869" ca="1" si="75">RANDBETWEEN(8000,30000)</f>
        <v>21163</v>
      </c>
      <c r="G4806" s="41">
        <f ca="1">RANDBETWEEN(70,130)/100*Tabla1[[#This Row],[Valor Meta 2019]]</f>
        <v>20951.37</v>
      </c>
      <c r="H4806" s="40">
        <f ca="1">RANDBETWEEN(70,120)/100*Tabla1[[#This Row],[Valor Real 2019]]</f>
        <v>17389.6371</v>
      </c>
    </row>
    <row r="4807" spans="2:8" x14ac:dyDescent="0.25">
      <c r="B4807" s="33" t="s">
        <v>32</v>
      </c>
      <c r="C4807" s="36" t="str">
        <f ca="1">VLOOKUP(Tabla1[[#This Row],[Cuenta]],TABLAS!$C:$D,2,0)</f>
        <v>SERVICIOS DE TERCEROS</v>
      </c>
      <c r="D4807" s="33" t="s">
        <v>39</v>
      </c>
      <c r="E4807" s="39" t="str">
        <f ca="1">VLOOKUP(RANDBETWEEN(1,65),TABLAS!$B$4:$D$68,2,0)</f>
        <v>Servicio de personal (service)</v>
      </c>
      <c r="F4807" s="41">
        <f t="shared" ca="1" si="75"/>
        <v>29730</v>
      </c>
      <c r="G4807" s="41">
        <f ca="1">RANDBETWEEN(70,130)/100*Tabla1[[#This Row],[Valor Meta 2019]]</f>
        <v>33594.899999999994</v>
      </c>
      <c r="H4807" s="40">
        <f ca="1">RANDBETWEEN(70,120)/100*Tabla1[[#This Row],[Valor Real 2019]]</f>
        <v>27211.868999999999</v>
      </c>
    </row>
    <row r="4808" spans="2:8" x14ac:dyDescent="0.25">
      <c r="B4808" s="33" t="s">
        <v>32</v>
      </c>
      <c r="C4808" s="36" t="str">
        <f ca="1">VLOOKUP(Tabla1[[#This Row],[Cuenta]],TABLAS!$C:$D,2,0)</f>
        <v>SERVICIOS DE TERCEROS</v>
      </c>
      <c r="D4808" s="33" t="s">
        <v>39</v>
      </c>
      <c r="E4808" s="39" t="str">
        <f ca="1">VLOOKUP(RANDBETWEEN(1,65),TABLAS!$B$4:$D$68,2,0)</f>
        <v>Aporte Publicitario</v>
      </c>
      <c r="F4808" s="41">
        <f t="shared" ca="1" si="75"/>
        <v>22163</v>
      </c>
      <c r="G4808" s="41">
        <f ca="1">RANDBETWEEN(70,130)/100*Tabla1[[#This Row],[Valor Meta 2019]]</f>
        <v>22827.89</v>
      </c>
      <c r="H4808" s="40">
        <f ca="1">RANDBETWEEN(70,120)/100*Tabla1[[#This Row],[Valor Real 2019]]</f>
        <v>19860.264299999999</v>
      </c>
    </row>
    <row r="4809" spans="2:8" x14ac:dyDescent="0.25">
      <c r="B4809" s="33" t="s">
        <v>32</v>
      </c>
      <c r="C4809" s="36" t="str">
        <f ca="1">VLOOKUP(Tabla1[[#This Row],[Cuenta]],TABLAS!$C:$D,2,0)</f>
        <v>PERSONAL</v>
      </c>
      <c r="D4809" s="33" t="s">
        <v>39</v>
      </c>
      <c r="E4809" s="39" t="str">
        <f ca="1">VLOOKUP(RANDBETWEEN(1,65),TABLAS!$B$4:$D$68,2,0)</f>
        <v>Vacaciones</v>
      </c>
      <c r="F4809" s="41">
        <f t="shared" ca="1" si="75"/>
        <v>26020</v>
      </c>
      <c r="G4809" s="41">
        <f ca="1">RANDBETWEEN(70,130)/100*Tabla1[[#This Row],[Valor Meta 2019]]</f>
        <v>28361.800000000003</v>
      </c>
      <c r="H4809" s="40">
        <f ca="1">RANDBETWEEN(70,120)/100*Tabla1[[#This Row],[Valor Real 2019]]</f>
        <v>32899.688000000002</v>
      </c>
    </row>
    <row r="4810" spans="2:8" x14ac:dyDescent="0.25">
      <c r="B4810" s="33" t="s">
        <v>32</v>
      </c>
      <c r="C4810" s="36" t="str">
        <f ca="1">VLOOKUP(Tabla1[[#This Row],[Cuenta]],TABLAS!$C:$D,2,0)</f>
        <v>DEPRECIACIÓN, MAQ Y EQUIPOS</v>
      </c>
      <c r="D4810" s="33" t="s">
        <v>39</v>
      </c>
      <c r="E4810" s="39" t="str">
        <f ca="1">VLOOKUP(RANDBETWEEN(1,65),TABLAS!$B$4:$D$68,2,0)</f>
        <v>Deprec.Equipo de transporte leasing</v>
      </c>
      <c r="F4810" s="41">
        <f t="shared" ca="1" si="75"/>
        <v>26403</v>
      </c>
      <c r="G4810" s="41">
        <f ca="1">RANDBETWEEN(70,130)/100*Tabla1[[#This Row],[Valor Meta 2019]]</f>
        <v>34323.9</v>
      </c>
      <c r="H4810" s="40">
        <f ca="1">RANDBETWEEN(70,120)/100*Tabla1[[#This Row],[Valor Real 2019]]</f>
        <v>30548.271000000001</v>
      </c>
    </row>
    <row r="4811" spans="2:8" x14ac:dyDescent="0.25">
      <c r="B4811" s="33" t="s">
        <v>32</v>
      </c>
      <c r="C4811" s="36" t="str">
        <f ca="1">VLOOKUP(Tabla1[[#This Row],[Cuenta]],TABLAS!$C:$D,2,0)</f>
        <v>GESTIÓN</v>
      </c>
      <c r="D4811" s="33" t="s">
        <v>39</v>
      </c>
      <c r="E4811" s="39" t="str">
        <f ca="1">VLOOKUP(RANDBETWEEN(1,65),TABLAS!$B$4:$D$68,2,0)</f>
        <v>Licencias de Sistemas</v>
      </c>
      <c r="F4811" s="41">
        <f t="shared" ca="1" si="75"/>
        <v>16455</v>
      </c>
      <c r="G4811" s="41">
        <f ca="1">RANDBETWEEN(70,130)/100*Tabla1[[#This Row],[Valor Meta 2019]]</f>
        <v>12012.15</v>
      </c>
      <c r="H4811" s="40">
        <f ca="1">RANDBETWEEN(70,120)/100*Tabla1[[#This Row],[Valor Real 2019]]</f>
        <v>12132.271499999999</v>
      </c>
    </row>
    <row r="4812" spans="2:8" x14ac:dyDescent="0.25">
      <c r="B4812" s="33" t="s">
        <v>32</v>
      </c>
      <c r="C4812" s="36" t="str">
        <f ca="1">VLOOKUP(Tabla1[[#This Row],[Cuenta]],TABLAS!$C:$D,2,0)</f>
        <v>DEPRECIACIÓN, MAQ Y EQUIPOS</v>
      </c>
      <c r="D4812" s="33" t="s">
        <v>39</v>
      </c>
      <c r="E4812" s="39" t="str">
        <f ca="1">VLOOKUP(RANDBETWEEN(1,65),TABLAS!$B$4:$D$68,2,0)</f>
        <v>Deprec. Edificaciones leasing</v>
      </c>
      <c r="F4812" s="41">
        <f t="shared" ca="1" si="75"/>
        <v>13151</v>
      </c>
      <c r="G4812" s="41">
        <f ca="1">RANDBETWEEN(70,130)/100*Tabla1[[#This Row],[Valor Meta 2019]]</f>
        <v>11309.86</v>
      </c>
      <c r="H4812" s="40">
        <f ca="1">RANDBETWEEN(70,120)/100*Tabla1[[#This Row],[Valor Real 2019]]</f>
        <v>9274.0851999999995</v>
      </c>
    </row>
    <row r="4813" spans="2:8" x14ac:dyDescent="0.25">
      <c r="B4813" s="33" t="s">
        <v>32</v>
      </c>
      <c r="C4813" s="36" t="str">
        <f ca="1">VLOOKUP(Tabla1[[#This Row],[Cuenta]],TABLAS!$C:$D,2,0)</f>
        <v>SERVICIOS DE TERCEROS</v>
      </c>
      <c r="D4813" s="33" t="s">
        <v>39</v>
      </c>
      <c r="E4813" s="39" t="str">
        <f ca="1">VLOOKUP(RANDBETWEEN(1,65),TABLAS!$B$4:$D$68,2,0)</f>
        <v>Agua</v>
      </c>
      <c r="F4813" s="41">
        <f t="shared" ca="1" si="75"/>
        <v>26997</v>
      </c>
      <c r="G4813" s="41">
        <f ca="1">RANDBETWEEN(70,130)/100*Tabla1[[#This Row],[Valor Meta 2019]]</f>
        <v>26187.09</v>
      </c>
      <c r="H4813" s="40">
        <f ca="1">RANDBETWEEN(70,120)/100*Tabla1[[#This Row],[Valor Real 2019]]</f>
        <v>28282.057200000003</v>
      </c>
    </row>
    <row r="4814" spans="2:8" x14ac:dyDescent="0.25">
      <c r="B4814" s="33" t="s">
        <v>32</v>
      </c>
      <c r="C4814" s="36" t="str">
        <f ca="1">VLOOKUP(Tabla1[[#This Row],[Cuenta]],TABLAS!$C:$D,2,0)</f>
        <v>SERVICIOS DE TERCEROS</v>
      </c>
      <c r="D4814" s="33" t="s">
        <v>40</v>
      </c>
      <c r="E4814" s="39" t="str">
        <f ca="1">VLOOKUP(RANDBETWEEN(1,65),TABLAS!$B$4:$D$68,2,0)</f>
        <v>Mantenimiento / Reparaciones</v>
      </c>
      <c r="F4814" s="41">
        <f t="shared" ca="1" si="75"/>
        <v>13339</v>
      </c>
      <c r="G4814" s="41">
        <f ca="1">RANDBETWEEN(70,130)/100*Tabla1[[#This Row],[Valor Meta 2019]]</f>
        <v>12672.05</v>
      </c>
      <c r="H4814" s="40">
        <f ca="1">RANDBETWEEN(70,120)/100*Tabla1[[#This Row],[Valor Real 2019]]</f>
        <v>12291.888499999999</v>
      </c>
    </row>
    <row r="4815" spans="2:8" x14ac:dyDescent="0.25">
      <c r="B4815" s="33" t="s">
        <v>32</v>
      </c>
      <c r="C4815" s="36" t="str">
        <f ca="1">VLOOKUP(Tabla1[[#This Row],[Cuenta]],TABLAS!$C:$D,2,0)</f>
        <v>PERSONAL</v>
      </c>
      <c r="D4815" s="33" t="s">
        <v>40</v>
      </c>
      <c r="E4815" s="39" t="str">
        <f ca="1">VLOOKUP(RANDBETWEEN(1,65),TABLAS!$B$4:$D$68,2,0)</f>
        <v>Sueldos</v>
      </c>
      <c r="F4815" s="41">
        <f t="shared" ca="1" si="75"/>
        <v>12792</v>
      </c>
      <c r="G4815" s="41">
        <f ca="1">RANDBETWEEN(70,130)/100*Tabla1[[#This Row],[Valor Meta 2019]]</f>
        <v>15222.48</v>
      </c>
      <c r="H4815" s="40">
        <f ca="1">RANDBETWEEN(70,120)/100*Tabla1[[#This Row],[Valor Real 2019]]</f>
        <v>13243.5576</v>
      </c>
    </row>
    <row r="4816" spans="2:8" x14ac:dyDescent="0.25">
      <c r="B4816" s="33" t="s">
        <v>32</v>
      </c>
      <c r="C4816" s="36" t="str">
        <f ca="1">VLOOKUP(Tabla1[[#This Row],[Cuenta]],TABLAS!$C:$D,2,0)</f>
        <v>GESTIÓN</v>
      </c>
      <c r="D4816" s="33" t="s">
        <v>40</v>
      </c>
      <c r="E4816" s="39" t="str">
        <f ca="1">VLOOKUP(RANDBETWEEN(1,65),TABLAS!$B$4:$D$68,2,0)</f>
        <v>SOAT</v>
      </c>
      <c r="F4816" s="41">
        <f t="shared" ca="1" si="75"/>
        <v>13931</v>
      </c>
      <c r="G4816" s="41">
        <f ca="1">RANDBETWEEN(70,130)/100*Tabla1[[#This Row],[Valor Meta 2019]]</f>
        <v>12955.83</v>
      </c>
      <c r="H4816" s="40">
        <f ca="1">RANDBETWEEN(70,120)/100*Tabla1[[#This Row],[Valor Real 2019]]</f>
        <v>13344.5049</v>
      </c>
    </row>
    <row r="4817" spans="2:8" x14ac:dyDescent="0.25">
      <c r="B4817" s="33" t="s">
        <v>32</v>
      </c>
      <c r="C4817" s="36" t="str">
        <f ca="1">VLOOKUP(Tabla1[[#This Row],[Cuenta]],TABLAS!$C:$D,2,0)</f>
        <v>GESTIÓN</v>
      </c>
      <c r="D4817" s="33" t="s">
        <v>40</v>
      </c>
      <c r="E4817" s="39" t="str">
        <f ca="1">VLOOKUP(RANDBETWEEN(1,65),TABLAS!$B$4:$D$68,2,0)</f>
        <v>SOAT</v>
      </c>
      <c r="F4817" s="41">
        <f t="shared" ca="1" si="75"/>
        <v>30000</v>
      </c>
      <c r="G4817" s="41">
        <f ca="1">RANDBETWEEN(70,130)/100*Tabla1[[#This Row],[Valor Meta 2019]]</f>
        <v>22800</v>
      </c>
      <c r="H4817" s="40">
        <f ca="1">RANDBETWEEN(70,120)/100*Tabla1[[#This Row],[Valor Real 2019]]</f>
        <v>25080.000000000004</v>
      </c>
    </row>
    <row r="4818" spans="2:8" x14ac:dyDescent="0.25">
      <c r="B4818" s="33" t="s">
        <v>32</v>
      </c>
      <c r="C4818" s="36" t="str">
        <f ca="1">VLOOKUP(Tabla1[[#This Row],[Cuenta]],TABLAS!$C:$D,2,0)</f>
        <v>PERSONAL</v>
      </c>
      <c r="D4818" s="33" t="s">
        <v>40</v>
      </c>
      <c r="E4818" s="39" t="str">
        <f ca="1">VLOOKUP(RANDBETWEEN(1,65),TABLAS!$B$4:$D$68,2,0)</f>
        <v>Tickets de alimentos</v>
      </c>
      <c r="F4818" s="41">
        <f t="shared" ca="1" si="75"/>
        <v>24576</v>
      </c>
      <c r="G4818" s="41">
        <f ca="1">RANDBETWEEN(70,130)/100*Tabla1[[#This Row],[Valor Meta 2019]]</f>
        <v>23838.720000000001</v>
      </c>
      <c r="H4818" s="40">
        <f ca="1">RANDBETWEEN(70,120)/100*Tabla1[[#This Row],[Valor Real 2019]]</f>
        <v>18832.588800000001</v>
      </c>
    </row>
    <row r="4819" spans="2:8" x14ac:dyDescent="0.25">
      <c r="B4819" s="33" t="s">
        <v>32</v>
      </c>
      <c r="C4819" s="36" t="str">
        <f ca="1">VLOOKUP(Tabla1[[#This Row],[Cuenta]],TABLAS!$C:$D,2,0)</f>
        <v>SERVICIOS DE TERCEROS</v>
      </c>
      <c r="D4819" s="33" t="s">
        <v>40</v>
      </c>
      <c r="E4819" s="39" t="str">
        <f ca="1">VLOOKUP(RANDBETWEEN(1,65),TABLAS!$B$4:$D$68,2,0)</f>
        <v>Flete Local</v>
      </c>
      <c r="F4819" s="41">
        <f t="shared" ca="1" si="75"/>
        <v>26778</v>
      </c>
      <c r="G4819" s="41">
        <f ca="1">RANDBETWEEN(70,130)/100*Tabla1[[#This Row],[Valor Meta 2019]]</f>
        <v>20083.5</v>
      </c>
      <c r="H4819" s="40">
        <f ca="1">RANDBETWEEN(70,120)/100*Tabla1[[#This Row],[Valor Real 2019]]</f>
        <v>23698.53</v>
      </c>
    </row>
    <row r="4820" spans="2:8" x14ac:dyDescent="0.25">
      <c r="B4820" s="33" t="s">
        <v>32</v>
      </c>
      <c r="C4820" s="36" t="str">
        <f ca="1">VLOOKUP(Tabla1[[#This Row],[Cuenta]],TABLAS!$C:$D,2,0)</f>
        <v>DEPRECIACIÓN, MAQ Y EQUIPOS</v>
      </c>
      <c r="D4820" s="33" t="s">
        <v>40</v>
      </c>
      <c r="E4820" s="39" t="str">
        <f ca="1">VLOOKUP(RANDBETWEEN(1,65),TABLAS!$B$4:$D$68,2,0)</f>
        <v>Deprec.Maquinarias Costo</v>
      </c>
      <c r="F4820" s="41">
        <f t="shared" ca="1" si="75"/>
        <v>11069</v>
      </c>
      <c r="G4820" s="41">
        <f ca="1">RANDBETWEEN(70,130)/100*Tabla1[[#This Row],[Valor Meta 2019]]</f>
        <v>8523.130000000001</v>
      </c>
      <c r="H4820" s="40">
        <f ca="1">RANDBETWEEN(70,120)/100*Tabla1[[#This Row],[Valor Real 2019]]</f>
        <v>8864.0552000000007</v>
      </c>
    </row>
    <row r="4821" spans="2:8" x14ac:dyDescent="0.25">
      <c r="B4821" s="33" t="s">
        <v>32</v>
      </c>
      <c r="C4821" s="36" t="str">
        <f ca="1">VLOOKUP(Tabla1[[#This Row],[Cuenta]],TABLAS!$C:$D,2,0)</f>
        <v>SERVICIOS DE TERCEROS</v>
      </c>
      <c r="D4821" s="33" t="s">
        <v>40</v>
      </c>
      <c r="E4821" s="39" t="str">
        <f ca="1">VLOOKUP(RANDBETWEEN(1,65),TABLAS!$B$4:$D$68,2,0)</f>
        <v>Courier</v>
      </c>
      <c r="F4821" s="41">
        <f t="shared" ca="1" si="75"/>
        <v>25264</v>
      </c>
      <c r="G4821" s="41">
        <f ca="1">RANDBETWEEN(70,130)/100*Tabla1[[#This Row],[Valor Meta 2019]]</f>
        <v>27537.760000000002</v>
      </c>
      <c r="H4821" s="40">
        <f ca="1">RANDBETWEEN(70,120)/100*Tabla1[[#This Row],[Valor Real 2019]]</f>
        <v>19551.809600000001</v>
      </c>
    </row>
    <row r="4822" spans="2:8" x14ac:dyDescent="0.25">
      <c r="B4822" s="33" t="s">
        <v>32</v>
      </c>
      <c r="C4822" s="36" t="str">
        <f ca="1">VLOOKUP(Tabla1[[#This Row],[Cuenta]],TABLAS!$C:$D,2,0)</f>
        <v>SERVICIOS DE TERCEROS</v>
      </c>
      <c r="D4822" s="33" t="s">
        <v>41</v>
      </c>
      <c r="E4822" s="39" t="str">
        <f ca="1">VLOOKUP(RANDBETWEEN(1,65),TABLAS!$B$4:$D$68,2,0)</f>
        <v>Gasto de viaje</v>
      </c>
      <c r="F4822" s="41">
        <f t="shared" ca="1" si="75"/>
        <v>8984</v>
      </c>
      <c r="G4822" s="41">
        <f ca="1">RANDBETWEEN(70,130)/100*Tabla1[[#This Row],[Valor Meta 2019]]</f>
        <v>9253.52</v>
      </c>
      <c r="H4822" s="40">
        <f ca="1">RANDBETWEEN(70,120)/100*Tabla1[[#This Row],[Valor Real 2019]]</f>
        <v>6847.6048000000001</v>
      </c>
    </row>
    <row r="4823" spans="2:8" x14ac:dyDescent="0.25">
      <c r="B4823" s="33" t="s">
        <v>32</v>
      </c>
      <c r="C4823" s="36" t="str">
        <f ca="1">VLOOKUP(Tabla1[[#This Row],[Cuenta]],TABLAS!$C:$D,2,0)</f>
        <v>SERVICIOS DE TERCEROS</v>
      </c>
      <c r="D4823" s="33" t="s">
        <v>41</v>
      </c>
      <c r="E4823" s="39" t="str">
        <f ca="1">VLOOKUP(RANDBETWEEN(1,65),TABLAS!$B$4:$D$68,2,0)</f>
        <v>Consultorias</v>
      </c>
      <c r="F4823" s="41">
        <f t="shared" ca="1" si="75"/>
        <v>27597</v>
      </c>
      <c r="G4823" s="41">
        <f ca="1">RANDBETWEEN(70,130)/100*Tabla1[[#This Row],[Valor Meta 2019]]</f>
        <v>32288.489999999998</v>
      </c>
      <c r="H4823" s="40">
        <f ca="1">RANDBETWEEN(70,120)/100*Tabla1[[#This Row],[Valor Real 2019]]</f>
        <v>24216.3675</v>
      </c>
    </row>
    <row r="4824" spans="2:8" x14ac:dyDescent="0.25">
      <c r="B4824" s="33" t="s">
        <v>32</v>
      </c>
      <c r="C4824" s="36" t="str">
        <f ca="1">VLOOKUP(Tabla1[[#This Row],[Cuenta]],TABLAS!$C:$D,2,0)</f>
        <v>SERVICIOS DE TERCEROS</v>
      </c>
      <c r="D4824" s="33" t="s">
        <v>41</v>
      </c>
      <c r="E4824" s="39" t="str">
        <f ca="1">VLOOKUP(RANDBETWEEN(1,65),TABLAS!$B$4:$D$68,2,0)</f>
        <v>Servicio de personal (service)</v>
      </c>
      <c r="F4824" s="41">
        <f t="shared" ca="1" si="75"/>
        <v>15360</v>
      </c>
      <c r="G4824" s="41">
        <f ca="1">RANDBETWEEN(70,130)/100*Tabla1[[#This Row],[Valor Meta 2019]]</f>
        <v>15820.800000000001</v>
      </c>
      <c r="H4824" s="40">
        <f ca="1">RANDBETWEEN(70,120)/100*Tabla1[[#This Row],[Valor Real 2019]]</f>
        <v>14396.928000000002</v>
      </c>
    </row>
    <row r="4825" spans="2:8" x14ac:dyDescent="0.25">
      <c r="B4825" s="33" t="s">
        <v>32</v>
      </c>
      <c r="C4825" s="36" t="str">
        <f ca="1">VLOOKUP(Tabla1[[#This Row],[Cuenta]],TABLAS!$C:$D,2,0)</f>
        <v>SERVICIOS DE TERCEROS</v>
      </c>
      <c r="D4825" s="33" t="s">
        <v>41</v>
      </c>
      <c r="E4825" s="39" t="str">
        <f ca="1">VLOOKUP(RANDBETWEEN(1,65),TABLAS!$B$4:$D$68,2,0)</f>
        <v>Otros Fletes</v>
      </c>
      <c r="F4825" s="41">
        <f t="shared" ca="1" si="75"/>
        <v>10330</v>
      </c>
      <c r="G4825" s="41">
        <f ca="1">RANDBETWEEN(70,130)/100*Tabla1[[#This Row],[Valor Meta 2019]]</f>
        <v>10020.1</v>
      </c>
      <c r="H4825" s="40">
        <f ca="1">RANDBETWEEN(70,120)/100*Tabla1[[#This Row],[Valor Real 2019]]</f>
        <v>10621.306</v>
      </c>
    </row>
    <row r="4826" spans="2:8" x14ac:dyDescent="0.25">
      <c r="B4826" s="33" t="s">
        <v>32</v>
      </c>
      <c r="C4826" s="36" t="str">
        <f ca="1">VLOOKUP(Tabla1[[#This Row],[Cuenta]],TABLAS!$C:$D,2,0)</f>
        <v>DEPRECIACIÓN, MAQ Y EQUIPOS</v>
      </c>
      <c r="D4826" s="33" t="s">
        <v>41</v>
      </c>
      <c r="E4826" s="39" t="str">
        <f ca="1">VLOOKUP(RANDBETWEEN(1,65),TABLAS!$B$4:$D$68,2,0)</f>
        <v>Perdida medicion activos-MercaderÝa Difer.inventar</v>
      </c>
      <c r="F4826" s="41">
        <f t="shared" ca="1" si="75"/>
        <v>25221</v>
      </c>
      <c r="G4826" s="41">
        <f ca="1">RANDBETWEEN(70,130)/100*Tabla1[[#This Row],[Valor Meta 2019]]</f>
        <v>26734.260000000002</v>
      </c>
      <c r="H4826" s="40">
        <f ca="1">RANDBETWEEN(70,120)/100*Tabla1[[#This Row],[Valor Real 2019]]</f>
        <v>25130.204399999999</v>
      </c>
    </row>
    <row r="4827" spans="2:8" x14ac:dyDescent="0.25">
      <c r="B4827" s="33" t="s">
        <v>32</v>
      </c>
      <c r="C4827" s="36" t="str">
        <f ca="1">VLOOKUP(Tabla1[[#This Row],[Cuenta]],TABLAS!$C:$D,2,0)</f>
        <v>PERSONAL</v>
      </c>
      <c r="D4827" s="33" t="s">
        <v>41</v>
      </c>
      <c r="E4827" s="39" t="str">
        <f ca="1">VLOOKUP(RANDBETWEEN(1,65),TABLAS!$B$4:$D$68,2,0)</f>
        <v>Participacion de utilidades</v>
      </c>
      <c r="F4827" s="41">
        <f t="shared" ca="1" si="75"/>
        <v>23950</v>
      </c>
      <c r="G4827" s="41">
        <f ca="1">RANDBETWEEN(70,130)/100*Tabla1[[#This Row],[Valor Meta 2019]]</f>
        <v>18920.5</v>
      </c>
      <c r="H4827" s="40">
        <f ca="1">RANDBETWEEN(70,120)/100*Tabla1[[#This Row],[Valor Real 2019]]</f>
        <v>15325.605000000001</v>
      </c>
    </row>
    <row r="4828" spans="2:8" x14ac:dyDescent="0.25">
      <c r="B4828" s="33" t="s">
        <v>32</v>
      </c>
      <c r="C4828" s="36" t="str">
        <f ca="1">VLOOKUP(Tabla1[[#This Row],[Cuenta]],TABLAS!$C:$D,2,0)</f>
        <v>SERVICIOS DE TERCEROS</v>
      </c>
      <c r="D4828" s="33" t="s">
        <v>42</v>
      </c>
      <c r="E4828" s="39" t="str">
        <f ca="1">VLOOKUP(RANDBETWEEN(1,65),TABLAS!$B$4:$D$68,2,0)</f>
        <v>Flete Local</v>
      </c>
      <c r="F4828" s="41">
        <f t="shared" ca="1" si="75"/>
        <v>21784</v>
      </c>
      <c r="G4828" s="41">
        <f ca="1">RANDBETWEEN(70,130)/100*Tabla1[[#This Row],[Valor Meta 2019]]</f>
        <v>16120.16</v>
      </c>
      <c r="H4828" s="40">
        <f ca="1">RANDBETWEEN(70,120)/100*Tabla1[[#This Row],[Valor Real 2019]]</f>
        <v>18376.982399999997</v>
      </c>
    </row>
    <row r="4829" spans="2:8" x14ac:dyDescent="0.25">
      <c r="B4829" s="33" t="s">
        <v>32</v>
      </c>
      <c r="C4829" s="36" t="str">
        <f ca="1">VLOOKUP(Tabla1[[#This Row],[Cuenta]],TABLAS!$C:$D,2,0)</f>
        <v>GESTIÓN</v>
      </c>
      <c r="D4829" s="33" t="s">
        <v>42</v>
      </c>
      <c r="E4829" s="39" t="str">
        <f ca="1">VLOOKUP(RANDBETWEEN(1,65),TABLAS!$B$4:$D$68,2,0)</f>
        <v>Otros-Gastos Reparables</v>
      </c>
      <c r="F4829" s="41">
        <f t="shared" ca="1" si="75"/>
        <v>11118</v>
      </c>
      <c r="G4829" s="41">
        <f ca="1">RANDBETWEEN(70,130)/100*Tabla1[[#This Row],[Valor Meta 2019]]</f>
        <v>14119.86</v>
      </c>
      <c r="H4829" s="40">
        <f ca="1">RANDBETWEEN(70,120)/100*Tabla1[[#This Row],[Valor Real 2019]]</f>
        <v>13696.2642</v>
      </c>
    </row>
    <row r="4830" spans="2:8" x14ac:dyDescent="0.25">
      <c r="B4830" s="33" t="s">
        <v>32</v>
      </c>
      <c r="C4830" s="36" t="str">
        <f ca="1">VLOOKUP(Tabla1[[#This Row],[Cuenta]],TABLAS!$C:$D,2,0)</f>
        <v>PERSONAL</v>
      </c>
      <c r="D4830" s="33" t="s">
        <v>42</v>
      </c>
      <c r="E4830" s="39" t="str">
        <f ca="1">VLOOKUP(RANDBETWEEN(1,65),TABLAS!$B$4:$D$68,2,0)</f>
        <v>Descanso medico</v>
      </c>
      <c r="F4830" s="41">
        <f t="shared" ca="1" si="75"/>
        <v>12798</v>
      </c>
      <c r="G4830" s="41">
        <f ca="1">RANDBETWEEN(70,130)/100*Tabla1[[#This Row],[Valor Meta 2019]]</f>
        <v>14077.800000000001</v>
      </c>
      <c r="H4830" s="40">
        <f ca="1">RANDBETWEEN(70,120)/100*Tabla1[[#This Row],[Valor Real 2019]]</f>
        <v>14781.690000000002</v>
      </c>
    </row>
    <row r="4831" spans="2:8" x14ac:dyDescent="0.25">
      <c r="B4831" s="33" t="s">
        <v>32</v>
      </c>
      <c r="C4831" s="36" t="str">
        <f ca="1">VLOOKUP(Tabla1[[#This Row],[Cuenta]],TABLAS!$C:$D,2,0)</f>
        <v>GESTIÓN</v>
      </c>
      <c r="D4831" s="33" t="s">
        <v>42</v>
      </c>
      <c r="E4831" s="39" t="str">
        <f ca="1">VLOOKUP(RANDBETWEEN(1,65),TABLAS!$B$4:$D$68,2,0)</f>
        <v>Otros-Gastos Reparables</v>
      </c>
      <c r="F4831" s="41">
        <f t="shared" ca="1" si="75"/>
        <v>23697</v>
      </c>
      <c r="G4831" s="41">
        <f ca="1">RANDBETWEEN(70,130)/100*Tabla1[[#This Row],[Valor Meta 2019]]</f>
        <v>16587.899999999998</v>
      </c>
      <c r="H4831" s="40">
        <f ca="1">RANDBETWEEN(70,120)/100*Tabla1[[#This Row],[Valor Real 2019]]</f>
        <v>12938.561999999998</v>
      </c>
    </row>
    <row r="4832" spans="2:8" x14ac:dyDescent="0.25">
      <c r="B4832" s="33" t="s">
        <v>32</v>
      </c>
      <c r="C4832" s="36" t="str">
        <f ca="1">VLOOKUP(Tabla1[[#This Row],[Cuenta]],TABLAS!$C:$D,2,0)</f>
        <v>PERSONAL</v>
      </c>
      <c r="D4832" s="33" t="s">
        <v>42</v>
      </c>
      <c r="E4832" s="39" t="str">
        <f ca="1">VLOOKUP(RANDBETWEEN(1,65),TABLAS!$B$4:$D$68,2,0)</f>
        <v>ESSALUD-RÚgimen de prestaciones de salud</v>
      </c>
      <c r="F4832" s="41">
        <f t="shared" ca="1" si="75"/>
        <v>11360</v>
      </c>
      <c r="G4832" s="41">
        <f ca="1">RANDBETWEEN(70,130)/100*Tabla1[[#This Row],[Valor Meta 2019]]</f>
        <v>12836.8</v>
      </c>
      <c r="H4832" s="40">
        <f ca="1">RANDBETWEEN(70,120)/100*Tabla1[[#This Row],[Valor Real 2019]]</f>
        <v>14248.848</v>
      </c>
    </row>
    <row r="4833" spans="2:8" x14ac:dyDescent="0.25">
      <c r="B4833" s="33" t="s">
        <v>32</v>
      </c>
      <c r="C4833" s="36" t="str">
        <f ca="1">VLOOKUP(Tabla1[[#This Row],[Cuenta]],TABLAS!$C:$D,2,0)</f>
        <v>SERVICIOS DE TERCEROS</v>
      </c>
      <c r="D4833" s="33" t="s">
        <v>42</v>
      </c>
      <c r="E4833" s="39" t="str">
        <f ca="1">VLOOKUP(RANDBETWEEN(1,65),TABLAS!$B$4:$D$68,2,0)</f>
        <v>Gtos.reclamos de clientes</v>
      </c>
      <c r="F4833" s="41">
        <f t="shared" ca="1" si="75"/>
        <v>8172</v>
      </c>
      <c r="G4833" s="41">
        <f ca="1">RANDBETWEEN(70,130)/100*Tabla1[[#This Row],[Valor Meta 2019]]</f>
        <v>7681.6799999999994</v>
      </c>
      <c r="H4833" s="40">
        <f ca="1">RANDBETWEEN(70,120)/100*Tabla1[[#This Row],[Valor Real 2019]]</f>
        <v>7220.779199999999</v>
      </c>
    </row>
    <row r="4834" spans="2:8" x14ac:dyDescent="0.25">
      <c r="B4834" s="33" t="s">
        <v>32</v>
      </c>
      <c r="C4834" s="36" t="str">
        <f ca="1">VLOOKUP(Tabla1[[#This Row],[Cuenta]],TABLAS!$C:$D,2,0)</f>
        <v>PERSONAL</v>
      </c>
      <c r="D4834" s="33" t="s">
        <v>42</v>
      </c>
      <c r="E4834" s="39" t="str">
        <f ca="1">VLOOKUP(RANDBETWEEN(1,65),TABLAS!$B$4:$D$68,2,0)</f>
        <v>Incentivo por cese</v>
      </c>
      <c r="F4834" s="41">
        <f t="shared" ca="1" si="75"/>
        <v>28303</v>
      </c>
      <c r="G4834" s="41">
        <f ca="1">RANDBETWEEN(70,130)/100*Tabla1[[#This Row],[Valor Meta 2019]]</f>
        <v>24340.579999999998</v>
      </c>
      <c r="H4834" s="40">
        <f ca="1">RANDBETWEEN(70,120)/100*Tabla1[[#This Row],[Valor Real 2019]]</f>
        <v>19229.058199999999</v>
      </c>
    </row>
    <row r="4835" spans="2:8" x14ac:dyDescent="0.25">
      <c r="B4835" s="33" t="s">
        <v>32</v>
      </c>
      <c r="C4835" s="36" t="str">
        <f ca="1">VLOOKUP(Tabla1[[#This Row],[Cuenta]],TABLAS!$C:$D,2,0)</f>
        <v>GESTIÓN</v>
      </c>
      <c r="D4835" s="33" t="s">
        <v>42</v>
      </c>
      <c r="E4835" s="39" t="str">
        <f ca="1">VLOOKUP(RANDBETWEEN(1,65),TABLAS!$B$4:$D$68,2,0)</f>
        <v>Combustible</v>
      </c>
      <c r="F4835" s="41">
        <f t="shared" ca="1" si="75"/>
        <v>11768</v>
      </c>
      <c r="G4835" s="41">
        <f ca="1">RANDBETWEEN(70,130)/100*Tabla1[[#This Row],[Valor Meta 2019]]</f>
        <v>9179.0400000000009</v>
      </c>
      <c r="H4835" s="40">
        <f ca="1">RANDBETWEEN(70,120)/100*Tabla1[[#This Row],[Valor Real 2019]]</f>
        <v>6792.4896000000008</v>
      </c>
    </row>
    <row r="4836" spans="2:8" x14ac:dyDescent="0.25">
      <c r="B4836" s="33" t="s">
        <v>32</v>
      </c>
      <c r="C4836" s="36" t="str">
        <f ca="1">VLOOKUP(Tabla1[[#This Row],[Cuenta]],TABLAS!$C:$D,2,0)</f>
        <v>SERVICIOS DE TERCEROS</v>
      </c>
      <c r="D4836" s="33" t="s">
        <v>42</v>
      </c>
      <c r="E4836" s="39" t="str">
        <f ca="1">VLOOKUP(RANDBETWEEN(1,65),TABLAS!$B$4:$D$68,2,0)</f>
        <v>Aporte Publicitario</v>
      </c>
      <c r="F4836" s="41">
        <f t="shared" ca="1" si="75"/>
        <v>21973</v>
      </c>
      <c r="G4836" s="41">
        <f ca="1">RANDBETWEEN(70,130)/100*Tabla1[[#This Row],[Valor Meta 2019]]</f>
        <v>28125.440000000002</v>
      </c>
      <c r="H4836" s="40">
        <f ca="1">RANDBETWEEN(70,120)/100*Tabla1[[#This Row],[Valor Real 2019]]</f>
        <v>32625.510399999999</v>
      </c>
    </row>
    <row r="4837" spans="2:8" x14ac:dyDescent="0.25">
      <c r="B4837" s="33" t="s">
        <v>32</v>
      </c>
      <c r="C4837" s="36" t="str">
        <f ca="1">VLOOKUP(Tabla1[[#This Row],[Cuenta]],TABLAS!$C:$D,2,0)</f>
        <v>SERVICIOS DE TERCEROS</v>
      </c>
      <c r="D4837" s="33" t="s">
        <v>42</v>
      </c>
      <c r="E4837" s="39" t="str">
        <f ca="1">VLOOKUP(RANDBETWEEN(1,65),TABLAS!$B$4:$D$68,2,0)</f>
        <v>Limpieza</v>
      </c>
      <c r="F4837" s="41">
        <f t="shared" ca="1" si="75"/>
        <v>8861</v>
      </c>
      <c r="G4837" s="41">
        <f ca="1">RANDBETWEEN(70,130)/100*Tabla1[[#This Row],[Valor Meta 2019]]</f>
        <v>6911.58</v>
      </c>
      <c r="H4837" s="40">
        <f ca="1">RANDBETWEEN(70,120)/100*Tabla1[[#This Row],[Valor Real 2019]]</f>
        <v>5529.2640000000001</v>
      </c>
    </row>
    <row r="4838" spans="2:8" x14ac:dyDescent="0.25">
      <c r="B4838" s="33" t="s">
        <v>32</v>
      </c>
      <c r="C4838" s="36" t="str">
        <f ca="1">VLOOKUP(Tabla1[[#This Row],[Cuenta]],TABLAS!$C:$D,2,0)</f>
        <v>SERVICIOS DE TERCEROS</v>
      </c>
      <c r="D4838" s="33" t="s">
        <v>42</v>
      </c>
      <c r="E4838" s="39" t="str">
        <f ca="1">VLOOKUP(RANDBETWEEN(1,65),TABLAS!$B$4:$D$68,2,0)</f>
        <v>Otros Fletes</v>
      </c>
      <c r="F4838" s="41">
        <f t="shared" ca="1" si="75"/>
        <v>21898</v>
      </c>
      <c r="G4838" s="41">
        <f ca="1">RANDBETWEEN(70,130)/100*Tabla1[[#This Row],[Valor Meta 2019]]</f>
        <v>25182.699999999997</v>
      </c>
      <c r="H4838" s="40">
        <f ca="1">RANDBETWEEN(70,120)/100*Tabla1[[#This Row],[Valor Real 2019]]</f>
        <v>25938.180999999997</v>
      </c>
    </row>
    <row r="4839" spans="2:8" x14ac:dyDescent="0.25">
      <c r="B4839" s="33" t="s">
        <v>32</v>
      </c>
      <c r="C4839" s="36" t="str">
        <f ca="1">VLOOKUP(Tabla1[[#This Row],[Cuenta]],TABLAS!$C:$D,2,0)</f>
        <v>PERSONAL</v>
      </c>
      <c r="D4839" s="33" t="s">
        <v>42</v>
      </c>
      <c r="E4839" s="39" t="str">
        <f ca="1">VLOOKUP(RANDBETWEEN(1,65),TABLAS!$B$4:$D$68,2,0)</f>
        <v>Gratif. Ordinarias Empleados</v>
      </c>
      <c r="F4839" s="41">
        <f t="shared" ca="1" si="75"/>
        <v>23686</v>
      </c>
      <c r="G4839" s="41">
        <f ca="1">RANDBETWEEN(70,130)/100*Tabla1[[#This Row],[Valor Meta 2019]]</f>
        <v>19659.379999999997</v>
      </c>
      <c r="H4839" s="40">
        <f ca="1">RANDBETWEEN(70,120)/100*Tabla1[[#This Row],[Valor Real 2019]]</f>
        <v>17496.848199999997</v>
      </c>
    </row>
    <row r="4840" spans="2:8" x14ac:dyDescent="0.25">
      <c r="B4840" s="33" t="s">
        <v>32</v>
      </c>
      <c r="C4840" s="36" t="str">
        <f ca="1">VLOOKUP(Tabla1[[#This Row],[Cuenta]],TABLAS!$C:$D,2,0)</f>
        <v>SERVICIOS DE TERCEROS</v>
      </c>
      <c r="D4840" s="33" t="s">
        <v>42</v>
      </c>
      <c r="E4840" s="39" t="str">
        <f ca="1">VLOOKUP(RANDBETWEEN(1,65),TABLAS!$B$4:$D$68,2,0)</f>
        <v>Selección Y Eval. Pe</v>
      </c>
      <c r="F4840" s="41">
        <f t="shared" ca="1" si="75"/>
        <v>19033</v>
      </c>
      <c r="G4840" s="41">
        <f ca="1">RANDBETWEEN(70,130)/100*Tabla1[[#This Row],[Valor Meta 2019]]</f>
        <v>23410.59</v>
      </c>
      <c r="H4840" s="40">
        <f ca="1">RANDBETWEEN(70,120)/100*Tabla1[[#This Row],[Valor Real 2019]]</f>
        <v>18260.260200000001</v>
      </c>
    </row>
    <row r="4841" spans="2:8" x14ac:dyDescent="0.25">
      <c r="B4841" s="33" t="s">
        <v>32</v>
      </c>
      <c r="C4841" s="36" t="str">
        <f ca="1">VLOOKUP(Tabla1[[#This Row],[Cuenta]],TABLAS!$C:$D,2,0)</f>
        <v>PERSONAL</v>
      </c>
      <c r="D4841" s="33" t="s">
        <v>42</v>
      </c>
      <c r="E4841" s="39" t="str">
        <f ca="1">VLOOKUP(RANDBETWEEN(1,65),TABLAS!$B$4:$D$68,2,0)</f>
        <v>Participacion de utilidades</v>
      </c>
      <c r="F4841" s="41">
        <f t="shared" ca="1" si="75"/>
        <v>27151</v>
      </c>
      <c r="G4841" s="41">
        <f ca="1">RANDBETWEEN(70,130)/100*Tabla1[[#This Row],[Valor Meta 2019]]</f>
        <v>24978.920000000002</v>
      </c>
      <c r="H4841" s="40">
        <f ca="1">RANDBETWEEN(70,120)/100*Tabla1[[#This Row],[Valor Real 2019]]</f>
        <v>26727.444400000004</v>
      </c>
    </row>
    <row r="4842" spans="2:8" x14ac:dyDescent="0.25">
      <c r="B4842" s="33" t="s">
        <v>32</v>
      </c>
      <c r="C4842" s="36" t="str">
        <f ca="1">VLOOKUP(Tabla1[[#This Row],[Cuenta]],TABLAS!$C:$D,2,0)</f>
        <v>DEPRECIACIÓN, MAQ Y EQUIPOS</v>
      </c>
      <c r="D4842" s="33" t="s">
        <v>42</v>
      </c>
      <c r="E4842" s="39" t="str">
        <f ca="1">VLOOKUP(RANDBETWEEN(1,65),TABLAS!$B$4:$D$68,2,0)</f>
        <v>Amortiz.Software Costo</v>
      </c>
      <c r="F4842" s="41">
        <f t="shared" ca="1" si="75"/>
        <v>16224</v>
      </c>
      <c r="G4842" s="41">
        <f ca="1">RANDBETWEEN(70,130)/100*Tabla1[[#This Row],[Valor Meta 2019]]</f>
        <v>16224</v>
      </c>
      <c r="H4842" s="40">
        <f ca="1">RANDBETWEEN(70,120)/100*Tabla1[[#This Row],[Valor Real 2019]]</f>
        <v>12168</v>
      </c>
    </row>
    <row r="4843" spans="2:8" x14ac:dyDescent="0.25">
      <c r="B4843" s="33" t="s">
        <v>32</v>
      </c>
      <c r="C4843" s="36" t="str">
        <f ca="1">VLOOKUP(Tabla1[[#This Row],[Cuenta]],TABLAS!$C:$D,2,0)</f>
        <v>PERSONAL</v>
      </c>
      <c r="D4843" s="33" t="s">
        <v>43</v>
      </c>
      <c r="E4843" s="39" t="str">
        <f ca="1">VLOOKUP(RANDBETWEEN(1,65),TABLAS!$B$4:$D$68,2,0)</f>
        <v>Descanso medico</v>
      </c>
      <c r="F4843" s="41">
        <f t="shared" ca="1" si="75"/>
        <v>8980</v>
      </c>
      <c r="G4843" s="41">
        <f ca="1">RANDBETWEEN(70,130)/100*Tabla1[[#This Row],[Valor Meta 2019]]</f>
        <v>10596.4</v>
      </c>
      <c r="H4843" s="40">
        <f ca="1">RANDBETWEEN(70,120)/100*Tabla1[[#This Row],[Valor Real 2019]]</f>
        <v>9536.76</v>
      </c>
    </row>
    <row r="4844" spans="2:8" x14ac:dyDescent="0.25">
      <c r="B4844" s="33" t="s">
        <v>32</v>
      </c>
      <c r="C4844" s="36" t="str">
        <f ca="1">VLOOKUP(Tabla1[[#This Row],[Cuenta]],TABLAS!$C:$D,2,0)</f>
        <v>DEPRECIACIÓN, MAQ Y EQUIPOS</v>
      </c>
      <c r="D4844" s="33" t="s">
        <v>43</v>
      </c>
      <c r="E4844" s="39" t="str">
        <f ca="1">VLOOKUP(RANDBETWEEN(1,65),TABLAS!$B$4:$D$68,2,0)</f>
        <v>Deprec. Edificaciones leasing</v>
      </c>
      <c r="F4844" s="41">
        <f t="shared" ca="1" si="75"/>
        <v>25814</v>
      </c>
      <c r="G4844" s="41">
        <f ca="1">RANDBETWEEN(70,130)/100*Tabla1[[#This Row],[Valor Meta 2019]]</f>
        <v>27620.980000000003</v>
      </c>
      <c r="H4844" s="40">
        <f ca="1">RANDBETWEEN(70,120)/100*Tabla1[[#This Row],[Valor Real 2019]]</f>
        <v>27897.189800000004</v>
      </c>
    </row>
    <row r="4845" spans="2:8" x14ac:dyDescent="0.25">
      <c r="B4845" s="33" t="s">
        <v>32</v>
      </c>
      <c r="C4845" s="36" t="str">
        <f ca="1">VLOOKUP(Tabla1[[#This Row],[Cuenta]],TABLAS!$C:$D,2,0)</f>
        <v>SERVICIOS DE TERCEROS</v>
      </c>
      <c r="D4845" s="33" t="s">
        <v>43</v>
      </c>
      <c r="E4845" s="39" t="str">
        <f ca="1">VLOOKUP(RANDBETWEEN(1,65),TABLAS!$B$4:$D$68,2,0)</f>
        <v>Flete a Provincia</v>
      </c>
      <c r="F4845" s="41">
        <f t="shared" ca="1" si="75"/>
        <v>19988</v>
      </c>
      <c r="G4845" s="41">
        <f ca="1">RANDBETWEEN(70,130)/100*Tabla1[[#This Row],[Valor Meta 2019]]</f>
        <v>14991</v>
      </c>
      <c r="H4845" s="40">
        <f ca="1">RANDBETWEEN(70,120)/100*Tabla1[[#This Row],[Valor Real 2019]]</f>
        <v>15440.73</v>
      </c>
    </row>
    <row r="4846" spans="2:8" x14ac:dyDescent="0.25">
      <c r="B4846" s="33" t="s">
        <v>32</v>
      </c>
      <c r="C4846" s="36" t="str">
        <f ca="1">VLOOKUP(Tabla1[[#This Row],[Cuenta]],TABLAS!$C:$D,2,0)</f>
        <v>PERSONAL</v>
      </c>
      <c r="D4846" s="33" t="s">
        <v>43</v>
      </c>
      <c r="E4846" s="39" t="str">
        <f ca="1">VLOOKUP(RANDBETWEEN(1,65),TABLAS!$B$4:$D$68,2,0)</f>
        <v>Vacaciones</v>
      </c>
      <c r="F4846" s="41">
        <f t="shared" ca="1" si="75"/>
        <v>27195</v>
      </c>
      <c r="G4846" s="41">
        <f ca="1">RANDBETWEEN(70,130)/100*Tabla1[[#This Row],[Valor Meta 2019]]</f>
        <v>34537.65</v>
      </c>
      <c r="H4846" s="40">
        <f ca="1">RANDBETWEEN(70,120)/100*Tabla1[[#This Row],[Valor Real 2019]]</f>
        <v>32120.014500000005</v>
      </c>
    </row>
    <row r="4847" spans="2:8" x14ac:dyDescent="0.25">
      <c r="B4847" s="33" t="s">
        <v>32</v>
      </c>
      <c r="C4847" s="36" t="str">
        <f ca="1">VLOOKUP(Tabla1[[#This Row],[Cuenta]],TABLAS!$C:$D,2,0)</f>
        <v>SERVICIOS DE TERCEROS</v>
      </c>
      <c r="D4847" s="33" t="s">
        <v>43</v>
      </c>
      <c r="E4847" s="39" t="str">
        <f ca="1">VLOOKUP(RANDBETWEEN(1,65),TABLAS!$B$4:$D$68,2,0)</f>
        <v>Servicio de personal (service)</v>
      </c>
      <c r="F4847" s="41">
        <f t="shared" ca="1" si="75"/>
        <v>20700</v>
      </c>
      <c r="G4847" s="41">
        <f ca="1">RANDBETWEEN(70,130)/100*Tabla1[[#This Row],[Valor Meta 2019]]</f>
        <v>20907</v>
      </c>
      <c r="H4847" s="40">
        <f ca="1">RANDBETWEEN(70,120)/100*Tabla1[[#This Row],[Valor Real 2019]]</f>
        <v>16516.530000000002</v>
      </c>
    </row>
    <row r="4848" spans="2:8" x14ac:dyDescent="0.25">
      <c r="B4848" s="33" t="s">
        <v>32</v>
      </c>
      <c r="C4848" s="36" t="str">
        <f ca="1">VLOOKUP(Tabla1[[#This Row],[Cuenta]],TABLAS!$C:$D,2,0)</f>
        <v>PERSONAL</v>
      </c>
      <c r="D4848" s="33" t="s">
        <v>43</v>
      </c>
      <c r="E4848" s="39" t="str">
        <f ca="1">VLOOKUP(RANDBETWEEN(1,65),TABLAS!$B$4:$D$68,2,0)</f>
        <v>Seguro de vida</v>
      </c>
      <c r="F4848" s="41">
        <f t="shared" ca="1" si="75"/>
        <v>25508</v>
      </c>
      <c r="G4848" s="41">
        <f ca="1">RANDBETWEEN(70,130)/100*Tabla1[[#This Row],[Valor Meta 2019]]</f>
        <v>19641.16</v>
      </c>
      <c r="H4848" s="40">
        <f ca="1">RANDBETWEEN(70,120)/100*Tabla1[[#This Row],[Valor Real 2019]]</f>
        <v>16302.162799999998</v>
      </c>
    </row>
    <row r="4849" spans="2:8" x14ac:dyDescent="0.25">
      <c r="B4849" s="33" t="s">
        <v>32</v>
      </c>
      <c r="C4849" s="36" t="str">
        <f ca="1">VLOOKUP(Tabla1[[#This Row],[Cuenta]],TABLAS!$C:$D,2,0)</f>
        <v>PERSONAL</v>
      </c>
      <c r="D4849" s="33" t="s">
        <v>43</v>
      </c>
      <c r="E4849" s="39" t="str">
        <f ca="1">VLOOKUP(RANDBETWEEN(1,65),TABLAS!$B$4:$D$68,2,0)</f>
        <v>Descanso medico</v>
      </c>
      <c r="F4849" s="41">
        <f t="shared" ca="1" si="75"/>
        <v>28037</v>
      </c>
      <c r="G4849" s="41">
        <f ca="1">RANDBETWEEN(70,130)/100*Tabla1[[#This Row],[Valor Meta 2019]]</f>
        <v>24952.93</v>
      </c>
      <c r="H4849" s="40">
        <f ca="1">RANDBETWEEN(70,120)/100*Tabla1[[#This Row],[Valor Real 2019]]</f>
        <v>27198.693700000003</v>
      </c>
    </row>
    <row r="4850" spans="2:8" x14ac:dyDescent="0.25">
      <c r="B4850" s="33" t="s">
        <v>32</v>
      </c>
      <c r="C4850" s="36" t="str">
        <f ca="1">VLOOKUP(Tabla1[[#This Row],[Cuenta]],TABLAS!$C:$D,2,0)</f>
        <v>PERSONAL</v>
      </c>
      <c r="D4850" s="33" t="s">
        <v>43</v>
      </c>
      <c r="E4850" s="39" t="str">
        <f ca="1">VLOOKUP(RANDBETWEEN(1,65),TABLAS!$B$4:$D$68,2,0)</f>
        <v>Atenciones y obsequios al personal</v>
      </c>
      <c r="F4850" s="41">
        <f t="shared" ca="1" si="75"/>
        <v>22020</v>
      </c>
      <c r="G4850" s="41">
        <f ca="1">RANDBETWEEN(70,130)/100*Tabla1[[#This Row],[Valor Meta 2019]]</f>
        <v>21139.200000000001</v>
      </c>
      <c r="H4850" s="40">
        <f ca="1">RANDBETWEEN(70,120)/100*Tabla1[[#This Row],[Valor Real 2019]]</f>
        <v>16065.792000000001</v>
      </c>
    </row>
    <row r="4851" spans="2:8" x14ac:dyDescent="0.25">
      <c r="B4851" s="33" t="s">
        <v>32</v>
      </c>
      <c r="C4851" s="36" t="str">
        <f ca="1">VLOOKUP(Tabla1[[#This Row],[Cuenta]],TABLAS!$C:$D,2,0)</f>
        <v>PERSONAL</v>
      </c>
      <c r="D4851" s="33" t="s">
        <v>38</v>
      </c>
      <c r="E4851" s="39" t="str">
        <f ca="1">VLOOKUP(RANDBETWEEN(1,65),TABLAS!$B$4:$D$68,2,0)</f>
        <v>Tickets de alimentos</v>
      </c>
      <c r="F4851" s="41">
        <f t="shared" ca="1" si="75"/>
        <v>15912</v>
      </c>
      <c r="G4851" s="41">
        <f ca="1">RANDBETWEEN(70,130)/100*Tabla1[[#This Row],[Valor Meta 2019]]</f>
        <v>17344.080000000002</v>
      </c>
      <c r="H4851" s="40">
        <f ca="1">RANDBETWEEN(70,120)/100*Tabla1[[#This Row],[Valor Real 2019]]</f>
        <v>14915.908800000001</v>
      </c>
    </row>
    <row r="4852" spans="2:8" x14ac:dyDescent="0.25">
      <c r="B4852" s="33" t="s">
        <v>32</v>
      </c>
      <c r="C4852" s="36" t="str">
        <f ca="1">VLOOKUP(Tabla1[[#This Row],[Cuenta]],TABLAS!$C:$D,2,0)</f>
        <v>SERVICIOS DE TERCEROS</v>
      </c>
      <c r="D4852" s="33" t="s">
        <v>38</v>
      </c>
      <c r="E4852" s="39" t="str">
        <f ca="1">VLOOKUP(RANDBETWEEN(1,65),TABLAS!$B$4:$D$68,2,0)</f>
        <v>Flete Local</v>
      </c>
      <c r="F4852" s="41">
        <f t="shared" ca="1" si="75"/>
        <v>12619</v>
      </c>
      <c r="G4852" s="41">
        <f ca="1">RANDBETWEEN(70,130)/100*Tabla1[[#This Row],[Valor Meta 2019]]</f>
        <v>9590.44</v>
      </c>
      <c r="H4852" s="40">
        <f ca="1">RANDBETWEEN(70,120)/100*Tabla1[[#This Row],[Valor Real 2019]]</f>
        <v>8919.1092000000008</v>
      </c>
    </row>
    <row r="4853" spans="2:8" x14ac:dyDescent="0.25">
      <c r="B4853" s="33" t="s">
        <v>32</v>
      </c>
      <c r="C4853" s="36" t="str">
        <f ca="1">VLOOKUP(Tabla1[[#This Row],[Cuenta]],TABLAS!$C:$D,2,0)</f>
        <v>GESTIÓN</v>
      </c>
      <c r="D4853" s="33" t="s">
        <v>38</v>
      </c>
      <c r="E4853" s="39" t="str">
        <f ca="1">VLOOKUP(RANDBETWEEN(1,65),TABLAS!$B$4:$D$68,2,0)</f>
        <v>Sanciones Administra</v>
      </c>
      <c r="F4853" s="41">
        <f t="shared" ca="1" si="75"/>
        <v>11952</v>
      </c>
      <c r="G4853" s="41">
        <f ca="1">RANDBETWEEN(70,130)/100*Tabla1[[#This Row],[Valor Meta 2019]]</f>
        <v>14700.96</v>
      </c>
      <c r="H4853" s="40">
        <f ca="1">RANDBETWEEN(70,120)/100*Tabla1[[#This Row],[Valor Real 2019]]</f>
        <v>16906.103999999999</v>
      </c>
    </row>
    <row r="4854" spans="2:8" x14ac:dyDescent="0.25">
      <c r="B4854" s="33" t="s">
        <v>32</v>
      </c>
      <c r="C4854" s="36" t="str">
        <f ca="1">VLOOKUP(Tabla1[[#This Row],[Cuenta]],TABLAS!$C:$D,2,0)</f>
        <v>PERSONAL</v>
      </c>
      <c r="D4854" s="33" t="s">
        <v>38</v>
      </c>
      <c r="E4854" s="39" t="str">
        <f ca="1">VLOOKUP(RANDBETWEEN(1,65),TABLAS!$B$4:$D$68,2,0)</f>
        <v>Descanso medico</v>
      </c>
      <c r="F4854" s="41">
        <f t="shared" ca="1" si="75"/>
        <v>16534</v>
      </c>
      <c r="G4854" s="41">
        <f ca="1">RANDBETWEEN(70,130)/100*Tabla1[[#This Row],[Valor Meta 2019]]</f>
        <v>12565.84</v>
      </c>
      <c r="H4854" s="40">
        <f ca="1">RANDBETWEEN(70,120)/100*Tabla1[[#This Row],[Valor Real 2019]]</f>
        <v>9675.6967999999997</v>
      </c>
    </row>
    <row r="4855" spans="2:8" x14ac:dyDescent="0.25">
      <c r="B4855" s="33" t="s">
        <v>32</v>
      </c>
      <c r="C4855" s="36" t="str">
        <f ca="1">VLOOKUP(Tabla1[[#This Row],[Cuenta]],TABLAS!$C:$D,2,0)</f>
        <v>GESTIÓN</v>
      </c>
      <c r="D4855" s="33" t="s">
        <v>38</v>
      </c>
      <c r="E4855" s="39" t="str">
        <f ca="1">VLOOKUP(RANDBETWEEN(1,65),TABLAS!$B$4:$D$68,2,0)</f>
        <v>Licencias de Sistemas</v>
      </c>
      <c r="F4855" s="41">
        <f t="shared" ca="1" si="75"/>
        <v>13481</v>
      </c>
      <c r="G4855" s="41">
        <f ca="1">RANDBETWEEN(70,130)/100*Tabla1[[#This Row],[Valor Meta 2019]]</f>
        <v>17120.87</v>
      </c>
      <c r="H4855" s="40">
        <f ca="1">RANDBETWEEN(70,120)/100*Tabla1[[#This Row],[Valor Real 2019]]</f>
        <v>19346.583099999996</v>
      </c>
    </row>
    <row r="4856" spans="2:8" x14ac:dyDescent="0.25">
      <c r="B4856" s="33" t="s">
        <v>32</v>
      </c>
      <c r="C4856" s="36" t="str">
        <f ca="1">VLOOKUP(Tabla1[[#This Row],[Cuenta]],TABLAS!$C:$D,2,0)</f>
        <v>DEPRECIACIÓN, MAQ Y EQUIPOS</v>
      </c>
      <c r="D4856" s="33" t="s">
        <v>38</v>
      </c>
      <c r="E4856" s="39" t="str">
        <f ca="1">VLOOKUP(RANDBETWEEN(1,65),TABLAS!$B$4:$D$68,2,0)</f>
        <v>Deprec.Equipos diversos Costo</v>
      </c>
      <c r="F4856" s="41">
        <f t="shared" ca="1" si="75"/>
        <v>10909</v>
      </c>
      <c r="G4856" s="41">
        <f ca="1">RANDBETWEEN(70,130)/100*Tabla1[[#This Row],[Valor Meta 2019]]</f>
        <v>7636.2999999999993</v>
      </c>
      <c r="H4856" s="40">
        <f ca="1">RANDBETWEEN(70,120)/100*Tabla1[[#This Row],[Valor Real 2019]]</f>
        <v>8094.4780000000001</v>
      </c>
    </row>
    <row r="4857" spans="2:8" x14ac:dyDescent="0.25">
      <c r="B4857" s="33" t="s">
        <v>32</v>
      </c>
      <c r="C4857" s="36" t="str">
        <f ca="1">VLOOKUP(Tabla1[[#This Row],[Cuenta]],TABLAS!$C:$D,2,0)</f>
        <v>SERVICIOS DE TERCEROS</v>
      </c>
      <c r="D4857" s="33" t="s">
        <v>39</v>
      </c>
      <c r="E4857" s="39" t="str">
        <f ca="1">VLOOKUP(RANDBETWEEN(1,65),TABLAS!$B$4:$D$68,2,0)</f>
        <v>Otros Fletes</v>
      </c>
      <c r="F4857" s="41">
        <f t="shared" ca="1" si="75"/>
        <v>10719</v>
      </c>
      <c r="G4857" s="41">
        <f ca="1">RANDBETWEEN(70,130)/100*Tabla1[[#This Row],[Valor Meta 2019]]</f>
        <v>10933.380000000001</v>
      </c>
      <c r="H4857" s="40">
        <f ca="1">RANDBETWEEN(70,120)/100*Tabla1[[#This Row],[Valor Real 2019]]</f>
        <v>11152.047600000002</v>
      </c>
    </row>
    <row r="4858" spans="2:8" x14ac:dyDescent="0.25">
      <c r="B4858" s="33" t="s">
        <v>32</v>
      </c>
      <c r="C4858" s="36" t="str">
        <f ca="1">VLOOKUP(Tabla1[[#This Row],[Cuenta]],TABLAS!$C:$D,2,0)</f>
        <v>GESTIÓN</v>
      </c>
      <c r="D4858" s="33" t="s">
        <v>39</v>
      </c>
      <c r="E4858" s="39" t="str">
        <f ca="1">VLOOKUP(RANDBETWEEN(1,65),TABLAS!$B$4:$D$68,2,0)</f>
        <v>Licencias de Sistemas</v>
      </c>
      <c r="F4858" s="41">
        <f t="shared" ca="1" si="75"/>
        <v>20249</v>
      </c>
      <c r="G4858" s="41">
        <f ca="1">RANDBETWEEN(70,130)/100*Tabla1[[#This Row],[Valor Meta 2019]]</f>
        <v>17819.12</v>
      </c>
      <c r="H4858" s="40">
        <f ca="1">RANDBETWEEN(70,120)/100*Tabla1[[#This Row],[Valor Real 2019]]</f>
        <v>18710.076000000001</v>
      </c>
    </row>
    <row r="4859" spans="2:8" x14ac:dyDescent="0.25">
      <c r="B4859" s="33" t="s">
        <v>32</v>
      </c>
      <c r="C4859" s="36" t="str">
        <f ca="1">VLOOKUP(Tabla1[[#This Row],[Cuenta]],TABLAS!$C:$D,2,0)</f>
        <v>PERSONAL</v>
      </c>
      <c r="D4859" s="33" t="s">
        <v>39</v>
      </c>
      <c r="E4859" s="39" t="str">
        <f ca="1">VLOOKUP(RANDBETWEEN(1,65),TABLAS!$B$4:$D$68,2,0)</f>
        <v>CTS-Compensación por tiempo de servicio</v>
      </c>
      <c r="F4859" s="41">
        <f t="shared" ca="1" si="75"/>
        <v>24513</v>
      </c>
      <c r="G4859" s="41">
        <f ca="1">RANDBETWEEN(70,130)/100*Tabla1[[#This Row],[Valor Meta 2019]]</f>
        <v>21816.57</v>
      </c>
      <c r="H4859" s="40">
        <f ca="1">RANDBETWEEN(70,120)/100*Tabla1[[#This Row],[Valor Real 2019]]</f>
        <v>15926.096099999999</v>
      </c>
    </row>
    <row r="4860" spans="2:8" x14ac:dyDescent="0.25">
      <c r="B4860" s="33" t="s">
        <v>32</v>
      </c>
      <c r="C4860" s="36" t="str">
        <f ca="1">VLOOKUP(Tabla1[[#This Row],[Cuenta]],TABLAS!$C:$D,2,0)</f>
        <v>PERSONAL</v>
      </c>
      <c r="D4860" s="33" t="s">
        <v>39</v>
      </c>
      <c r="E4860" s="39" t="str">
        <f ca="1">VLOOKUP(RANDBETWEEN(1,65),TABLAS!$B$4:$D$68,2,0)</f>
        <v>Incentivo por cese</v>
      </c>
      <c r="F4860" s="41">
        <f t="shared" ca="1" si="75"/>
        <v>27803</v>
      </c>
      <c r="G4860" s="41">
        <f ca="1">RANDBETWEEN(70,130)/100*Tabla1[[#This Row],[Valor Meta 2019]]</f>
        <v>20574.22</v>
      </c>
      <c r="H4860" s="40">
        <f ca="1">RANDBETWEEN(70,120)/100*Tabla1[[#This Row],[Valor Real 2019]]</f>
        <v>23043.126400000005</v>
      </c>
    </row>
    <row r="4861" spans="2:8" x14ac:dyDescent="0.25">
      <c r="B4861" s="33" t="s">
        <v>32</v>
      </c>
      <c r="C4861" s="36" t="str">
        <f ca="1">VLOOKUP(Tabla1[[#This Row],[Cuenta]],TABLAS!$C:$D,2,0)</f>
        <v>PERSONAL</v>
      </c>
      <c r="D4861" s="33" t="s">
        <v>39</v>
      </c>
      <c r="E4861" s="39" t="str">
        <f ca="1">VLOOKUP(RANDBETWEEN(1,65),TABLAS!$B$4:$D$68,2,0)</f>
        <v>CTS-Compensación por tiempo de servicio</v>
      </c>
      <c r="F4861" s="41">
        <f t="shared" ca="1" si="75"/>
        <v>12547</v>
      </c>
      <c r="G4861" s="41">
        <f ca="1">RANDBETWEEN(70,130)/100*Tabla1[[#This Row],[Valor Meta 2019]]</f>
        <v>10915.89</v>
      </c>
      <c r="H4861" s="40">
        <f ca="1">RANDBETWEEN(70,120)/100*Tabla1[[#This Row],[Valor Real 2019]]</f>
        <v>7968.5996999999998</v>
      </c>
    </row>
    <row r="4862" spans="2:8" x14ac:dyDescent="0.25">
      <c r="B4862" s="33" t="s">
        <v>32</v>
      </c>
      <c r="C4862" s="36" t="str">
        <f ca="1">VLOOKUP(Tabla1[[#This Row],[Cuenta]],TABLAS!$C:$D,2,0)</f>
        <v>DEPRECIACIÓN, MAQ Y EQUIPOS</v>
      </c>
      <c r="D4862" s="33" t="s">
        <v>39</v>
      </c>
      <c r="E4862" s="39" t="str">
        <f ca="1">VLOOKUP(RANDBETWEEN(1,65),TABLAS!$B$4:$D$68,2,0)</f>
        <v>Deprec.Equipo de computo leasing</v>
      </c>
      <c r="F4862" s="41">
        <f t="shared" ca="1" si="75"/>
        <v>14939</v>
      </c>
      <c r="G4862" s="41">
        <f ca="1">RANDBETWEEN(70,130)/100*Tabla1[[#This Row],[Valor Meta 2019]]</f>
        <v>16134.12</v>
      </c>
      <c r="H4862" s="40">
        <f ca="1">RANDBETWEEN(70,120)/100*Tabla1[[#This Row],[Valor Real 2019]]</f>
        <v>15004.731600000001</v>
      </c>
    </row>
    <row r="4863" spans="2:8" x14ac:dyDescent="0.25">
      <c r="B4863" s="33" t="s">
        <v>32</v>
      </c>
      <c r="C4863" s="36" t="str">
        <f ca="1">VLOOKUP(Tabla1[[#This Row],[Cuenta]],TABLAS!$C:$D,2,0)</f>
        <v>DEPRECIACIÓN, MAQ Y EQUIPOS</v>
      </c>
      <c r="D4863" s="33" t="s">
        <v>39</v>
      </c>
      <c r="E4863" s="39" t="str">
        <f ca="1">VLOOKUP(RANDBETWEEN(1,65),TABLAS!$B$4:$D$68,2,0)</f>
        <v>Deprec.Equipo de computo Costo</v>
      </c>
      <c r="F4863" s="41">
        <f t="shared" ca="1" si="75"/>
        <v>15523</v>
      </c>
      <c r="G4863" s="41">
        <f ca="1">RANDBETWEEN(70,130)/100*Tabla1[[#This Row],[Valor Meta 2019]]</f>
        <v>14591.619999999999</v>
      </c>
      <c r="H4863" s="40">
        <f ca="1">RANDBETWEEN(70,120)/100*Tabla1[[#This Row],[Valor Real 2019]]</f>
        <v>17072.195399999997</v>
      </c>
    </row>
    <row r="4864" spans="2:8" x14ac:dyDescent="0.25">
      <c r="B4864" s="33" t="s">
        <v>32</v>
      </c>
      <c r="C4864" s="36" t="str">
        <f ca="1">VLOOKUP(Tabla1[[#This Row],[Cuenta]],TABLAS!$C:$D,2,0)</f>
        <v>GESTIÓN</v>
      </c>
      <c r="D4864" s="33" t="s">
        <v>39</v>
      </c>
      <c r="E4864" s="39" t="str">
        <f ca="1">VLOOKUP(RANDBETWEEN(1,65),TABLAS!$B$4:$D$68,2,0)</f>
        <v>Sanciones Administra</v>
      </c>
      <c r="F4864" s="41">
        <f t="shared" ca="1" si="75"/>
        <v>17631</v>
      </c>
      <c r="G4864" s="41">
        <f ca="1">RANDBETWEEN(70,130)/100*Tabla1[[#This Row],[Valor Meta 2019]]</f>
        <v>13046.94</v>
      </c>
      <c r="H4864" s="40">
        <f ca="1">RANDBETWEEN(70,120)/100*Tabla1[[#This Row],[Valor Real 2019]]</f>
        <v>9524.2662</v>
      </c>
    </row>
    <row r="4865" spans="2:8" x14ac:dyDescent="0.25">
      <c r="B4865" s="33" t="s">
        <v>32</v>
      </c>
      <c r="C4865" s="36" t="str">
        <f ca="1">VLOOKUP(Tabla1[[#This Row],[Cuenta]],TABLAS!$C:$D,2,0)</f>
        <v>DEPRECIACIÓN, MAQ Y EQUIPOS</v>
      </c>
      <c r="D4865" s="33" t="s">
        <v>39</v>
      </c>
      <c r="E4865" s="39" t="str">
        <f ca="1">VLOOKUP(RANDBETWEEN(1,65),TABLAS!$B$4:$D$68,2,0)</f>
        <v>Deprec.Maquinarias leasing</v>
      </c>
      <c r="F4865" s="41">
        <f t="shared" ca="1" si="75"/>
        <v>12580</v>
      </c>
      <c r="G4865" s="41">
        <f ca="1">RANDBETWEEN(70,130)/100*Tabla1[[#This Row],[Valor Meta 2019]]</f>
        <v>11447.800000000001</v>
      </c>
      <c r="H4865" s="40">
        <f ca="1">RANDBETWEEN(70,120)/100*Tabla1[[#This Row],[Valor Real 2019]]</f>
        <v>13508.404</v>
      </c>
    </row>
    <row r="4866" spans="2:8" x14ac:dyDescent="0.25">
      <c r="B4866" s="33" t="s">
        <v>32</v>
      </c>
      <c r="C4866" s="36" t="str">
        <f ca="1">VLOOKUP(Tabla1[[#This Row],[Cuenta]],TABLAS!$C:$D,2,0)</f>
        <v>DEPRECIACIÓN, MAQ Y EQUIPOS</v>
      </c>
      <c r="D4866" s="33" t="s">
        <v>39</v>
      </c>
      <c r="E4866" s="39" t="str">
        <f ca="1">VLOOKUP(RANDBETWEEN(1,65),TABLAS!$B$4:$D$68,2,0)</f>
        <v>Deprec.Maquinarias Costo</v>
      </c>
      <c r="F4866" s="41">
        <f t="shared" ca="1" si="75"/>
        <v>19500</v>
      </c>
      <c r="G4866" s="41">
        <f ca="1">RANDBETWEEN(70,130)/100*Tabla1[[#This Row],[Valor Meta 2019]]</f>
        <v>18135</v>
      </c>
      <c r="H4866" s="40">
        <f ca="1">RANDBETWEEN(70,120)/100*Tabla1[[#This Row],[Valor Real 2019]]</f>
        <v>19041.75</v>
      </c>
    </row>
    <row r="4867" spans="2:8" x14ac:dyDescent="0.25">
      <c r="B4867" s="33" t="s">
        <v>32</v>
      </c>
      <c r="C4867" s="36" t="str">
        <f ca="1">VLOOKUP(Tabla1[[#This Row],[Cuenta]],TABLAS!$C:$D,2,0)</f>
        <v>SERVICIOS DE TERCEROS</v>
      </c>
      <c r="D4867" s="33" t="s">
        <v>39</v>
      </c>
      <c r="E4867" s="39" t="str">
        <f ca="1">VLOOKUP(RANDBETWEEN(1,65),TABLAS!$B$4:$D$68,2,0)</f>
        <v>Gtos.reclamos de clientes</v>
      </c>
      <c r="F4867" s="41">
        <f t="shared" ca="1" si="75"/>
        <v>14550</v>
      </c>
      <c r="G4867" s="41">
        <f ca="1">RANDBETWEEN(70,130)/100*Tabla1[[#This Row],[Valor Meta 2019]]</f>
        <v>17751</v>
      </c>
      <c r="H4867" s="40">
        <f ca="1">RANDBETWEEN(70,120)/100*Tabla1[[#This Row],[Valor Real 2019]]</f>
        <v>18816.060000000001</v>
      </c>
    </row>
    <row r="4868" spans="2:8" x14ac:dyDescent="0.25">
      <c r="B4868" s="33" t="s">
        <v>32</v>
      </c>
      <c r="C4868" s="36" t="str">
        <f ca="1">VLOOKUP(Tabla1[[#This Row],[Cuenta]],TABLAS!$C:$D,2,0)</f>
        <v>DEPRECIACIÓN, MAQ Y EQUIPOS</v>
      </c>
      <c r="D4868" s="33" t="s">
        <v>39</v>
      </c>
      <c r="E4868" s="39" t="str">
        <f ca="1">VLOOKUP(RANDBETWEEN(1,65),TABLAS!$B$4:$D$68,2,0)</f>
        <v>Deprec.Equipo de computo leasing</v>
      </c>
      <c r="F4868" s="41">
        <f t="shared" ca="1" si="75"/>
        <v>17724</v>
      </c>
      <c r="G4868" s="41">
        <f ca="1">RANDBETWEEN(70,130)/100*Tabla1[[#This Row],[Valor Meta 2019]]</f>
        <v>18610.2</v>
      </c>
      <c r="H4868" s="40">
        <f ca="1">RANDBETWEEN(70,120)/100*Tabla1[[#This Row],[Valor Real 2019]]</f>
        <v>16190.874</v>
      </c>
    </row>
    <row r="4869" spans="2:8" x14ac:dyDescent="0.25">
      <c r="B4869" s="33" t="s">
        <v>32</v>
      </c>
      <c r="C4869" s="36" t="str">
        <f ca="1">VLOOKUP(Tabla1[[#This Row],[Cuenta]],TABLAS!$C:$D,2,0)</f>
        <v>PERSONAL</v>
      </c>
      <c r="D4869" s="33" t="s">
        <v>39</v>
      </c>
      <c r="E4869" s="39" t="str">
        <f ca="1">VLOOKUP(RANDBETWEEN(1,65),TABLAS!$B$4:$D$68,2,0)</f>
        <v>ESSALUD-RÚgimen de prestaciones de salud</v>
      </c>
      <c r="F4869" s="41">
        <f t="shared" ca="1" si="75"/>
        <v>17647</v>
      </c>
      <c r="G4869" s="41">
        <f ca="1">RANDBETWEEN(70,130)/100*Tabla1[[#This Row],[Valor Meta 2019]]</f>
        <v>16058.77</v>
      </c>
      <c r="H4869" s="40">
        <f ca="1">RANDBETWEEN(70,120)/100*Tabla1[[#This Row],[Valor Real 2019]]</f>
        <v>19270.524000000001</v>
      </c>
    </row>
    <row r="4870" spans="2:8" x14ac:dyDescent="0.25">
      <c r="B4870" s="33" t="s">
        <v>32</v>
      </c>
      <c r="C4870" s="36" t="str">
        <f ca="1">VLOOKUP(Tabla1[[#This Row],[Cuenta]],TABLAS!$C:$D,2,0)</f>
        <v>DEPRECIACIÓN, MAQ Y EQUIPOS</v>
      </c>
      <c r="D4870" s="33" t="s">
        <v>39</v>
      </c>
      <c r="E4870" s="39" t="str">
        <f ca="1">VLOOKUP(RANDBETWEEN(1,65),TABLAS!$B$4:$D$68,2,0)</f>
        <v>Deprec.Equipo de transporte leasing</v>
      </c>
      <c r="F4870" s="41">
        <f t="shared" ref="F4870:F4933" ca="1" si="76">RANDBETWEEN(8000,30000)</f>
        <v>29268</v>
      </c>
      <c r="G4870" s="41">
        <f ca="1">RANDBETWEEN(70,130)/100*Tabla1[[#This Row],[Valor Meta 2019]]</f>
        <v>33658.199999999997</v>
      </c>
      <c r="H4870" s="40">
        <f ca="1">RANDBETWEEN(70,120)/100*Tabla1[[#This Row],[Valor Real 2019]]</f>
        <v>29282.633999999998</v>
      </c>
    </row>
    <row r="4871" spans="2:8" x14ac:dyDescent="0.25">
      <c r="B4871" s="33" t="s">
        <v>32</v>
      </c>
      <c r="C4871" s="36" t="str">
        <f ca="1">VLOOKUP(Tabla1[[#This Row],[Cuenta]],TABLAS!$C:$D,2,0)</f>
        <v>DEPRECIACIÓN, MAQ Y EQUIPOS</v>
      </c>
      <c r="D4871" s="33" t="s">
        <v>40</v>
      </c>
      <c r="E4871" s="39" t="str">
        <f ca="1">VLOOKUP(RANDBETWEEN(1,65),TABLAS!$B$4:$D$68,2,0)</f>
        <v>Deprec.Maquinarias Costo</v>
      </c>
      <c r="F4871" s="41">
        <f t="shared" ca="1" si="76"/>
        <v>18512</v>
      </c>
      <c r="G4871" s="41">
        <f ca="1">RANDBETWEEN(70,130)/100*Tabla1[[#This Row],[Valor Meta 2019]]</f>
        <v>18697.12</v>
      </c>
      <c r="H4871" s="40">
        <f ca="1">RANDBETWEEN(70,120)/100*Tabla1[[#This Row],[Valor Real 2019]]</f>
        <v>15705.580799999998</v>
      </c>
    </row>
    <row r="4872" spans="2:8" x14ac:dyDescent="0.25">
      <c r="B4872" s="33" t="s">
        <v>32</v>
      </c>
      <c r="C4872" s="36" t="str">
        <f ca="1">VLOOKUP(Tabla1[[#This Row],[Cuenta]],TABLAS!$C:$D,2,0)</f>
        <v>SERVICIOS DE TERCEROS</v>
      </c>
      <c r="D4872" s="33" t="s">
        <v>40</v>
      </c>
      <c r="E4872" s="39" t="str">
        <f ca="1">VLOOKUP(RANDBETWEEN(1,65),TABLAS!$B$4:$D$68,2,0)</f>
        <v>Flete a Provincia</v>
      </c>
      <c r="F4872" s="41">
        <f t="shared" ca="1" si="76"/>
        <v>21702</v>
      </c>
      <c r="G4872" s="41">
        <f ca="1">RANDBETWEEN(70,130)/100*Tabla1[[#This Row],[Valor Meta 2019]]</f>
        <v>21050.94</v>
      </c>
      <c r="H4872" s="40">
        <f ca="1">RANDBETWEEN(70,120)/100*Tabla1[[#This Row],[Valor Real 2019]]</f>
        <v>19998.392999999996</v>
      </c>
    </row>
    <row r="4873" spans="2:8" x14ac:dyDescent="0.25">
      <c r="B4873" s="33" t="s">
        <v>32</v>
      </c>
      <c r="C4873" s="36" t="str">
        <f ca="1">VLOOKUP(Tabla1[[#This Row],[Cuenta]],TABLAS!$C:$D,2,0)</f>
        <v>SERVICIOS DE TERCEROS</v>
      </c>
      <c r="D4873" s="33" t="s">
        <v>40</v>
      </c>
      <c r="E4873" s="39" t="str">
        <f ca="1">VLOOKUP(RANDBETWEEN(1,65),TABLAS!$B$4:$D$68,2,0)</f>
        <v>Servicios p·blicos</v>
      </c>
      <c r="F4873" s="41">
        <f t="shared" ca="1" si="76"/>
        <v>12258</v>
      </c>
      <c r="G4873" s="41">
        <f ca="1">RANDBETWEEN(70,130)/100*Tabla1[[#This Row],[Valor Meta 2019]]</f>
        <v>14832.18</v>
      </c>
      <c r="H4873" s="40">
        <f ca="1">RANDBETWEEN(70,120)/100*Tabla1[[#This Row],[Valor Real 2019]]</f>
        <v>14387.214599999999</v>
      </c>
    </row>
    <row r="4874" spans="2:8" x14ac:dyDescent="0.25">
      <c r="B4874" s="33" t="s">
        <v>32</v>
      </c>
      <c r="C4874" s="36" t="str">
        <f ca="1">VLOOKUP(Tabla1[[#This Row],[Cuenta]],TABLAS!$C:$D,2,0)</f>
        <v>SERVICIOS DE TERCEROS</v>
      </c>
      <c r="D4874" s="33" t="s">
        <v>40</v>
      </c>
      <c r="E4874" s="39" t="str">
        <f ca="1">VLOOKUP(RANDBETWEEN(1,65),TABLAS!$B$4:$D$68,2,0)</f>
        <v>Servicio de montacarga</v>
      </c>
      <c r="F4874" s="41">
        <f t="shared" ca="1" si="76"/>
        <v>11713</v>
      </c>
      <c r="G4874" s="41">
        <f ca="1">RANDBETWEEN(70,130)/100*Tabla1[[#This Row],[Valor Meta 2019]]</f>
        <v>10190.31</v>
      </c>
      <c r="H4874" s="40">
        <f ca="1">RANDBETWEEN(70,120)/100*Tabla1[[#This Row],[Valor Real 2019]]</f>
        <v>9884.6006999999991</v>
      </c>
    </row>
    <row r="4875" spans="2:8" x14ac:dyDescent="0.25">
      <c r="B4875" s="33" t="s">
        <v>32</v>
      </c>
      <c r="C4875" s="36" t="str">
        <f ca="1">VLOOKUP(Tabla1[[#This Row],[Cuenta]],TABLAS!$C:$D,2,0)</f>
        <v>SERVICIOS DE TERCEROS</v>
      </c>
      <c r="D4875" s="33" t="s">
        <v>40</v>
      </c>
      <c r="E4875" s="39" t="str">
        <f ca="1">VLOOKUP(RANDBETWEEN(1,65),TABLAS!$B$4:$D$68,2,0)</f>
        <v>Selección Y Eval. Pe</v>
      </c>
      <c r="F4875" s="41">
        <f t="shared" ca="1" si="76"/>
        <v>21915</v>
      </c>
      <c r="G4875" s="41">
        <f ca="1">RANDBETWEEN(70,130)/100*Tabla1[[#This Row],[Valor Meta 2019]]</f>
        <v>26955.45</v>
      </c>
      <c r="H4875" s="40">
        <f ca="1">RANDBETWEEN(70,120)/100*Tabla1[[#This Row],[Valor Real 2019]]</f>
        <v>26955.45</v>
      </c>
    </row>
    <row r="4876" spans="2:8" x14ac:dyDescent="0.25">
      <c r="B4876" s="33" t="s">
        <v>32</v>
      </c>
      <c r="C4876" s="36" t="str">
        <f ca="1">VLOOKUP(Tabla1[[#This Row],[Cuenta]],TABLAS!$C:$D,2,0)</f>
        <v>SERVICIOS DE TERCEROS</v>
      </c>
      <c r="D4876" s="33" t="s">
        <v>40</v>
      </c>
      <c r="E4876" s="39" t="str">
        <f ca="1">VLOOKUP(RANDBETWEEN(1,65),TABLAS!$B$4:$D$68,2,0)</f>
        <v>Flete a Provincia</v>
      </c>
      <c r="F4876" s="41">
        <f t="shared" ca="1" si="76"/>
        <v>18208</v>
      </c>
      <c r="G4876" s="41">
        <f ca="1">RANDBETWEEN(70,130)/100*Tabla1[[#This Row],[Valor Meta 2019]]</f>
        <v>20392.960000000003</v>
      </c>
      <c r="H4876" s="40">
        <f ca="1">RANDBETWEEN(70,120)/100*Tabla1[[#This Row],[Valor Real 2019]]</f>
        <v>18149.734400000001</v>
      </c>
    </row>
    <row r="4877" spans="2:8" x14ac:dyDescent="0.25">
      <c r="B4877" s="33" t="s">
        <v>32</v>
      </c>
      <c r="C4877" s="36" t="str">
        <f ca="1">VLOOKUP(Tabla1[[#This Row],[Cuenta]],TABLAS!$C:$D,2,0)</f>
        <v>PERSONAL</v>
      </c>
      <c r="D4877" s="33" t="s">
        <v>40</v>
      </c>
      <c r="E4877" s="39" t="str">
        <f ca="1">VLOOKUP(RANDBETWEEN(1,65),TABLAS!$B$4:$D$68,2,0)</f>
        <v>Gratif. Ordinarias Empleados</v>
      </c>
      <c r="F4877" s="41">
        <f t="shared" ca="1" si="76"/>
        <v>20197</v>
      </c>
      <c r="G4877" s="41">
        <f ca="1">RANDBETWEEN(70,130)/100*Tabla1[[#This Row],[Valor Meta 2019]]</f>
        <v>25852.16</v>
      </c>
      <c r="H4877" s="40">
        <f ca="1">RANDBETWEEN(70,120)/100*Tabla1[[#This Row],[Valor Real 2019]]</f>
        <v>30764.070399999997</v>
      </c>
    </row>
    <row r="4878" spans="2:8" x14ac:dyDescent="0.25">
      <c r="B4878" s="33" t="s">
        <v>32</v>
      </c>
      <c r="C4878" s="36" t="str">
        <f ca="1">VLOOKUP(Tabla1[[#This Row],[Cuenta]],TABLAS!$C:$D,2,0)</f>
        <v>DEPRECIACIÓN, MAQ Y EQUIPOS</v>
      </c>
      <c r="D4878" s="33" t="s">
        <v>40</v>
      </c>
      <c r="E4878" s="39" t="str">
        <f ca="1">VLOOKUP(RANDBETWEEN(1,65),TABLAS!$B$4:$D$68,2,0)</f>
        <v>Perdida medicion activos-MercaderÝa Difer.inventar</v>
      </c>
      <c r="F4878" s="41">
        <f t="shared" ca="1" si="76"/>
        <v>25276</v>
      </c>
      <c r="G4878" s="41">
        <f ca="1">RANDBETWEEN(70,130)/100*Tabla1[[#This Row],[Valor Meta 2019]]</f>
        <v>19968.04</v>
      </c>
      <c r="H4878" s="40">
        <f ca="1">RANDBETWEEN(70,120)/100*Tabla1[[#This Row],[Valor Real 2019]]</f>
        <v>20367.400799999999</v>
      </c>
    </row>
    <row r="4879" spans="2:8" x14ac:dyDescent="0.25">
      <c r="B4879" s="33" t="s">
        <v>32</v>
      </c>
      <c r="C4879" s="36" t="str">
        <f ca="1">VLOOKUP(Tabla1[[#This Row],[Cuenta]],TABLAS!$C:$D,2,0)</f>
        <v>SERVICIOS DE TERCEROS</v>
      </c>
      <c r="D4879" s="33" t="s">
        <v>41</v>
      </c>
      <c r="E4879" s="39" t="str">
        <f ca="1">VLOOKUP(RANDBETWEEN(1,65),TABLAS!$B$4:$D$68,2,0)</f>
        <v>Agua</v>
      </c>
      <c r="F4879" s="41">
        <f t="shared" ca="1" si="76"/>
        <v>29294</v>
      </c>
      <c r="G4879" s="41">
        <f ca="1">RANDBETWEEN(70,130)/100*Tabla1[[#This Row],[Valor Meta 2019]]</f>
        <v>20505.8</v>
      </c>
      <c r="H4879" s="40">
        <f ca="1">RANDBETWEEN(70,120)/100*Tabla1[[#This Row],[Valor Real 2019]]</f>
        <v>17224.871999999999</v>
      </c>
    </row>
    <row r="4880" spans="2:8" x14ac:dyDescent="0.25">
      <c r="B4880" s="33" t="s">
        <v>32</v>
      </c>
      <c r="C4880" s="36" t="str">
        <f ca="1">VLOOKUP(Tabla1[[#This Row],[Cuenta]],TABLAS!$C:$D,2,0)</f>
        <v>SERVICIOS DE TERCEROS</v>
      </c>
      <c r="D4880" s="33" t="s">
        <v>41</v>
      </c>
      <c r="E4880" s="39" t="str">
        <f ca="1">VLOOKUP(RANDBETWEEN(1,65),TABLAS!$B$4:$D$68,2,0)</f>
        <v>Gasto de viaje</v>
      </c>
      <c r="F4880" s="41">
        <f t="shared" ca="1" si="76"/>
        <v>26195</v>
      </c>
      <c r="G4880" s="41">
        <f ca="1">RANDBETWEEN(70,130)/100*Tabla1[[#This Row],[Valor Meta 2019]]</f>
        <v>33529.599999999999</v>
      </c>
      <c r="H4880" s="40">
        <f ca="1">RANDBETWEEN(70,120)/100*Tabla1[[#This Row],[Valor Real 2019]]</f>
        <v>36547.264000000003</v>
      </c>
    </row>
    <row r="4881" spans="2:8" x14ac:dyDescent="0.25">
      <c r="B4881" s="33" t="s">
        <v>32</v>
      </c>
      <c r="C4881" s="36" t="str">
        <f ca="1">VLOOKUP(Tabla1[[#This Row],[Cuenta]],TABLAS!$C:$D,2,0)</f>
        <v>SERVICIOS DE TERCEROS</v>
      </c>
      <c r="D4881" s="33" t="s">
        <v>41</v>
      </c>
      <c r="E4881" s="39" t="str">
        <f ca="1">VLOOKUP(RANDBETWEEN(1,65),TABLAS!$B$4:$D$68,2,0)</f>
        <v>Courier</v>
      </c>
      <c r="F4881" s="41">
        <f t="shared" ca="1" si="76"/>
        <v>13722</v>
      </c>
      <c r="G4881" s="41">
        <f ca="1">RANDBETWEEN(70,130)/100*Tabla1[[#This Row],[Valor Meta 2019]]</f>
        <v>16740.84</v>
      </c>
      <c r="H4881" s="40">
        <f ca="1">RANDBETWEEN(70,120)/100*Tabla1[[#This Row],[Valor Real 2019]]</f>
        <v>19419.374400000001</v>
      </c>
    </row>
    <row r="4882" spans="2:8" x14ac:dyDescent="0.25">
      <c r="B4882" s="33" t="s">
        <v>32</v>
      </c>
      <c r="C4882" s="36" t="str">
        <f ca="1">VLOOKUP(Tabla1[[#This Row],[Cuenta]],TABLAS!$C:$D,2,0)</f>
        <v>SERVICIOS DE TERCEROS</v>
      </c>
      <c r="D4882" s="33" t="s">
        <v>41</v>
      </c>
      <c r="E4882" s="39" t="str">
        <f ca="1">VLOOKUP(RANDBETWEEN(1,65),TABLAS!$B$4:$D$68,2,0)</f>
        <v>Mantenimiento / Reparaciones</v>
      </c>
      <c r="F4882" s="41">
        <f t="shared" ca="1" si="76"/>
        <v>18180</v>
      </c>
      <c r="G4882" s="41">
        <f ca="1">RANDBETWEEN(70,130)/100*Tabla1[[#This Row],[Valor Meta 2019]]</f>
        <v>15634.8</v>
      </c>
      <c r="H4882" s="40">
        <f ca="1">RANDBETWEEN(70,120)/100*Tabla1[[#This Row],[Valor Real 2019]]</f>
        <v>14071.32</v>
      </c>
    </row>
    <row r="4883" spans="2:8" x14ac:dyDescent="0.25">
      <c r="B4883" s="33" t="s">
        <v>32</v>
      </c>
      <c r="C4883" s="36" t="str">
        <f ca="1">VLOOKUP(Tabla1[[#This Row],[Cuenta]],TABLAS!$C:$D,2,0)</f>
        <v>PERSONAL</v>
      </c>
      <c r="D4883" s="33" t="s">
        <v>41</v>
      </c>
      <c r="E4883" s="39" t="str">
        <f ca="1">VLOOKUP(RANDBETWEEN(1,65),TABLAS!$B$4:$D$68,2,0)</f>
        <v>Movilidad y/o servicio de Transporte</v>
      </c>
      <c r="F4883" s="41">
        <f t="shared" ca="1" si="76"/>
        <v>14438</v>
      </c>
      <c r="G4883" s="41">
        <f ca="1">RANDBETWEEN(70,130)/100*Tabla1[[#This Row],[Valor Meta 2019]]</f>
        <v>18625.02</v>
      </c>
      <c r="H4883" s="40">
        <f ca="1">RANDBETWEEN(70,120)/100*Tabla1[[#This Row],[Valor Real 2019]]</f>
        <v>21605.0232</v>
      </c>
    </row>
    <row r="4884" spans="2:8" x14ac:dyDescent="0.25">
      <c r="B4884" s="33" t="s">
        <v>32</v>
      </c>
      <c r="C4884" s="36" t="str">
        <f ca="1">VLOOKUP(Tabla1[[#This Row],[Cuenta]],TABLAS!$C:$D,2,0)</f>
        <v>PERSONAL</v>
      </c>
      <c r="D4884" s="33" t="s">
        <v>41</v>
      </c>
      <c r="E4884" s="39" t="str">
        <f ca="1">VLOOKUP(RANDBETWEEN(1,65),TABLAS!$B$4:$D$68,2,0)</f>
        <v>Sueldos</v>
      </c>
      <c r="F4884" s="41">
        <f t="shared" ca="1" si="76"/>
        <v>10376</v>
      </c>
      <c r="G4884" s="41">
        <f ca="1">RANDBETWEEN(70,130)/100*Tabla1[[#This Row],[Valor Meta 2019]]</f>
        <v>11828.64</v>
      </c>
      <c r="H4884" s="40">
        <f ca="1">RANDBETWEEN(70,120)/100*Tabla1[[#This Row],[Valor Real 2019]]</f>
        <v>13248.076800000001</v>
      </c>
    </row>
    <row r="4885" spans="2:8" x14ac:dyDescent="0.25">
      <c r="B4885" s="33" t="s">
        <v>32</v>
      </c>
      <c r="C4885" s="36" t="str">
        <f ca="1">VLOOKUP(Tabla1[[#This Row],[Cuenta]],TABLAS!$C:$D,2,0)</f>
        <v>DEPRECIACIÓN, MAQ Y EQUIPOS</v>
      </c>
      <c r="D4885" s="33" t="s">
        <v>42</v>
      </c>
      <c r="E4885" s="39" t="str">
        <f ca="1">VLOOKUP(RANDBETWEEN(1,65),TABLAS!$B$4:$D$68,2,0)</f>
        <v>Amortiz.Software Costo</v>
      </c>
      <c r="F4885" s="41">
        <f t="shared" ca="1" si="76"/>
        <v>15731</v>
      </c>
      <c r="G4885" s="41">
        <f ca="1">RANDBETWEEN(70,130)/100*Tabla1[[#This Row],[Valor Meta 2019]]</f>
        <v>19349.13</v>
      </c>
      <c r="H4885" s="40">
        <f ca="1">RANDBETWEEN(70,120)/100*Tabla1[[#This Row],[Valor Real 2019]]</f>
        <v>21090.551700000004</v>
      </c>
    </row>
    <row r="4886" spans="2:8" x14ac:dyDescent="0.25">
      <c r="B4886" s="33" t="s">
        <v>32</v>
      </c>
      <c r="C4886" s="36" t="str">
        <f ca="1">VLOOKUP(Tabla1[[#This Row],[Cuenta]],TABLAS!$C:$D,2,0)</f>
        <v>SERVICIOS DE TERCEROS</v>
      </c>
      <c r="D4886" s="33" t="s">
        <v>42</v>
      </c>
      <c r="E4886" s="39" t="str">
        <f ca="1">VLOOKUP(RANDBETWEEN(1,65),TABLAS!$B$4:$D$68,2,0)</f>
        <v>Estibas</v>
      </c>
      <c r="F4886" s="41">
        <f t="shared" ca="1" si="76"/>
        <v>29636</v>
      </c>
      <c r="G4886" s="41">
        <f ca="1">RANDBETWEEN(70,130)/100*Tabla1[[#This Row],[Valor Meta 2019]]</f>
        <v>30228.720000000001</v>
      </c>
      <c r="H4886" s="40">
        <f ca="1">RANDBETWEEN(70,120)/100*Tabla1[[#This Row],[Valor Real 2019]]</f>
        <v>33553.879200000003</v>
      </c>
    </row>
    <row r="4887" spans="2:8" x14ac:dyDescent="0.25">
      <c r="B4887" s="33" t="s">
        <v>32</v>
      </c>
      <c r="C4887" s="36" t="str">
        <f ca="1">VLOOKUP(Tabla1[[#This Row],[Cuenta]],TABLAS!$C:$D,2,0)</f>
        <v>DEPRECIACIÓN, MAQ Y EQUIPOS</v>
      </c>
      <c r="D4887" s="33" t="s">
        <v>42</v>
      </c>
      <c r="E4887" s="39" t="str">
        <f ca="1">VLOOKUP(RANDBETWEEN(1,65),TABLAS!$B$4:$D$68,2,0)</f>
        <v>Amortiz.Software Costo</v>
      </c>
      <c r="F4887" s="41">
        <f t="shared" ca="1" si="76"/>
        <v>11459</v>
      </c>
      <c r="G4887" s="41">
        <f ca="1">RANDBETWEEN(70,130)/100*Tabla1[[#This Row],[Valor Meta 2019]]</f>
        <v>12375.720000000001</v>
      </c>
      <c r="H4887" s="40">
        <f ca="1">RANDBETWEEN(70,120)/100*Tabla1[[#This Row],[Valor Real 2019]]</f>
        <v>13860.806400000003</v>
      </c>
    </row>
    <row r="4888" spans="2:8" x14ac:dyDescent="0.25">
      <c r="B4888" s="33" t="s">
        <v>32</v>
      </c>
      <c r="C4888" s="36" t="str">
        <f ca="1">VLOOKUP(Tabla1[[#This Row],[Cuenta]],TABLAS!$C:$D,2,0)</f>
        <v>GESTIÓN</v>
      </c>
      <c r="D4888" s="33" t="s">
        <v>42</v>
      </c>
      <c r="E4888" s="39" t="str">
        <f ca="1">VLOOKUP(RANDBETWEEN(1,65),TABLAS!$B$4:$D$68,2,0)</f>
        <v>Sanciones Administra</v>
      </c>
      <c r="F4888" s="41">
        <f t="shared" ca="1" si="76"/>
        <v>15264</v>
      </c>
      <c r="G4888" s="41">
        <f ca="1">RANDBETWEEN(70,130)/100*Tabla1[[#This Row],[Valor Meta 2019]]</f>
        <v>16179.84</v>
      </c>
      <c r="H4888" s="40">
        <f ca="1">RANDBETWEEN(70,120)/100*Tabla1[[#This Row],[Valor Real 2019]]</f>
        <v>11811.2832</v>
      </c>
    </row>
    <row r="4889" spans="2:8" x14ac:dyDescent="0.25">
      <c r="B4889" s="33" t="s">
        <v>32</v>
      </c>
      <c r="C4889" s="36" t="str">
        <f ca="1">VLOOKUP(Tabla1[[#This Row],[Cuenta]],TABLAS!$C:$D,2,0)</f>
        <v>SERVICIOS DE TERCEROS</v>
      </c>
      <c r="D4889" s="33" t="s">
        <v>42</v>
      </c>
      <c r="E4889" s="39" t="str">
        <f ca="1">VLOOKUP(RANDBETWEEN(1,65),TABLAS!$B$4:$D$68,2,0)</f>
        <v>Limpieza</v>
      </c>
      <c r="F4889" s="41">
        <f t="shared" ca="1" si="76"/>
        <v>10045</v>
      </c>
      <c r="G4889" s="41">
        <f ca="1">RANDBETWEEN(70,130)/100*Tabla1[[#This Row],[Valor Meta 2019]]</f>
        <v>10045</v>
      </c>
      <c r="H4889" s="40">
        <f ca="1">RANDBETWEEN(70,120)/100*Tabla1[[#This Row],[Valor Real 2019]]</f>
        <v>9643.1999999999989</v>
      </c>
    </row>
    <row r="4890" spans="2:8" x14ac:dyDescent="0.25">
      <c r="B4890" s="33" t="s">
        <v>32</v>
      </c>
      <c r="C4890" s="36" t="str">
        <f ca="1">VLOOKUP(Tabla1[[#This Row],[Cuenta]],TABLAS!$C:$D,2,0)</f>
        <v>GESTIÓN</v>
      </c>
      <c r="D4890" s="33" t="s">
        <v>42</v>
      </c>
      <c r="E4890" s="39" t="str">
        <f ca="1">VLOOKUP(RANDBETWEEN(1,65),TABLAS!$B$4:$D$68,2,0)</f>
        <v>Costo neto enajenaci¾n</v>
      </c>
      <c r="F4890" s="41">
        <f t="shared" ca="1" si="76"/>
        <v>15453</v>
      </c>
      <c r="G4890" s="41">
        <f ca="1">RANDBETWEEN(70,130)/100*Tabla1[[#This Row],[Valor Meta 2019]]</f>
        <v>19161.72</v>
      </c>
      <c r="H4890" s="40">
        <f ca="1">RANDBETWEEN(70,120)/100*Tabla1[[#This Row],[Valor Real 2019]]</f>
        <v>14562.907200000001</v>
      </c>
    </row>
    <row r="4891" spans="2:8" x14ac:dyDescent="0.25">
      <c r="B4891" s="33" t="s">
        <v>32</v>
      </c>
      <c r="C4891" s="36" t="str">
        <f ca="1">VLOOKUP(Tabla1[[#This Row],[Cuenta]],TABLAS!$C:$D,2,0)</f>
        <v>GESTIÓN</v>
      </c>
      <c r="D4891" s="33" t="s">
        <v>42</v>
      </c>
      <c r="E4891" s="39" t="str">
        <f ca="1">VLOOKUP(RANDBETWEEN(1,65),TABLAS!$B$4:$D$68,2,0)</f>
        <v>Combustible</v>
      </c>
      <c r="F4891" s="41">
        <f t="shared" ca="1" si="76"/>
        <v>27907</v>
      </c>
      <c r="G4891" s="41">
        <f ca="1">RANDBETWEEN(70,130)/100*Tabla1[[#This Row],[Valor Meta 2019]]</f>
        <v>19813.969999999998</v>
      </c>
      <c r="H4891" s="40">
        <f ca="1">RANDBETWEEN(70,120)/100*Tabla1[[#This Row],[Valor Real 2019]]</f>
        <v>20804.6685</v>
      </c>
    </row>
    <row r="4892" spans="2:8" x14ac:dyDescent="0.25">
      <c r="B4892" s="33" t="s">
        <v>32</v>
      </c>
      <c r="C4892" s="36" t="str">
        <f ca="1">VLOOKUP(Tabla1[[#This Row],[Cuenta]],TABLAS!$C:$D,2,0)</f>
        <v>DEPRECIACIÓN, MAQ Y EQUIPOS</v>
      </c>
      <c r="D4892" s="33" t="s">
        <v>42</v>
      </c>
      <c r="E4892" s="39" t="str">
        <f ca="1">VLOOKUP(RANDBETWEEN(1,65),TABLAS!$B$4:$D$68,2,0)</f>
        <v>Deprec.Equipo de computo Costo</v>
      </c>
      <c r="F4892" s="41">
        <f t="shared" ca="1" si="76"/>
        <v>18101</v>
      </c>
      <c r="G4892" s="41">
        <f ca="1">RANDBETWEEN(70,130)/100*Tabla1[[#This Row],[Valor Meta 2019]]</f>
        <v>13937.77</v>
      </c>
      <c r="H4892" s="40">
        <f ca="1">RANDBETWEEN(70,120)/100*Tabla1[[#This Row],[Valor Real 2019]]</f>
        <v>12265.2376</v>
      </c>
    </row>
    <row r="4893" spans="2:8" x14ac:dyDescent="0.25">
      <c r="B4893" s="33" t="s">
        <v>32</v>
      </c>
      <c r="C4893" s="36" t="str">
        <f ca="1">VLOOKUP(Tabla1[[#This Row],[Cuenta]],TABLAS!$C:$D,2,0)</f>
        <v>SERVICIOS DE TERCEROS</v>
      </c>
      <c r="D4893" s="33" t="s">
        <v>42</v>
      </c>
      <c r="E4893" s="39" t="str">
        <f ca="1">VLOOKUP(RANDBETWEEN(1,65),TABLAS!$B$4:$D$68,2,0)</f>
        <v>Servicio de personal (service)</v>
      </c>
      <c r="F4893" s="41">
        <f t="shared" ca="1" si="76"/>
        <v>21645</v>
      </c>
      <c r="G4893" s="41">
        <f ca="1">RANDBETWEEN(70,130)/100*Tabla1[[#This Row],[Valor Meta 2019]]</f>
        <v>24891.749999999996</v>
      </c>
      <c r="H4893" s="40">
        <f ca="1">RANDBETWEEN(70,120)/100*Tabla1[[#This Row],[Valor Real 2019]]</f>
        <v>18668.812499999996</v>
      </c>
    </row>
    <row r="4894" spans="2:8" x14ac:dyDescent="0.25">
      <c r="B4894" s="33" t="s">
        <v>32</v>
      </c>
      <c r="C4894" s="36" t="str">
        <f ca="1">VLOOKUP(Tabla1[[#This Row],[Cuenta]],TABLAS!$C:$D,2,0)</f>
        <v>PERSONAL</v>
      </c>
      <c r="D4894" s="33" t="s">
        <v>42</v>
      </c>
      <c r="E4894" s="39" t="str">
        <f ca="1">VLOOKUP(RANDBETWEEN(1,65),TABLAS!$B$4:$D$68,2,0)</f>
        <v>Incentivo por cese</v>
      </c>
      <c r="F4894" s="41">
        <f t="shared" ca="1" si="76"/>
        <v>10992</v>
      </c>
      <c r="G4894" s="41">
        <f ca="1">RANDBETWEEN(70,130)/100*Tabla1[[#This Row],[Valor Meta 2019]]</f>
        <v>9563.0399999999991</v>
      </c>
      <c r="H4894" s="40">
        <f ca="1">RANDBETWEEN(70,120)/100*Tabla1[[#This Row],[Valor Real 2019]]</f>
        <v>8702.366399999999</v>
      </c>
    </row>
    <row r="4895" spans="2:8" x14ac:dyDescent="0.25">
      <c r="B4895" s="33" t="s">
        <v>32</v>
      </c>
      <c r="C4895" s="36" t="str">
        <f ca="1">VLOOKUP(Tabla1[[#This Row],[Cuenta]],TABLAS!$C:$D,2,0)</f>
        <v>GESTIÓN</v>
      </c>
      <c r="D4895" s="33" t="s">
        <v>42</v>
      </c>
      <c r="E4895" s="39" t="str">
        <f ca="1">VLOOKUP(RANDBETWEEN(1,65),TABLAS!$B$4:$D$68,2,0)</f>
        <v>Seguros-vehiculos</v>
      </c>
      <c r="F4895" s="41">
        <f t="shared" ca="1" si="76"/>
        <v>26565</v>
      </c>
      <c r="G4895" s="41">
        <f ca="1">RANDBETWEEN(70,130)/100*Tabla1[[#This Row],[Valor Meta 2019]]</f>
        <v>25236.75</v>
      </c>
      <c r="H4895" s="40">
        <f ca="1">RANDBETWEEN(70,120)/100*Tabla1[[#This Row],[Valor Real 2019]]</f>
        <v>20946.502499999999</v>
      </c>
    </row>
    <row r="4896" spans="2:8" x14ac:dyDescent="0.25">
      <c r="B4896" s="33" t="s">
        <v>32</v>
      </c>
      <c r="C4896" s="36" t="str">
        <f ca="1">VLOOKUP(Tabla1[[#This Row],[Cuenta]],TABLAS!$C:$D,2,0)</f>
        <v>PERSONAL</v>
      </c>
      <c r="D4896" s="33" t="s">
        <v>42</v>
      </c>
      <c r="E4896" s="39" t="str">
        <f ca="1">VLOOKUP(RANDBETWEEN(1,65),TABLAS!$B$4:$D$68,2,0)</f>
        <v>Indemnizacion Despido Arbitrario</v>
      </c>
      <c r="F4896" s="41">
        <f t="shared" ca="1" si="76"/>
        <v>19342</v>
      </c>
      <c r="G4896" s="41">
        <f ca="1">RANDBETWEEN(70,130)/100*Tabla1[[#This Row],[Valor Meta 2019]]</f>
        <v>24564.34</v>
      </c>
      <c r="H4896" s="40">
        <f ca="1">RANDBETWEEN(70,120)/100*Tabla1[[#This Row],[Valor Real 2019]]</f>
        <v>17931.968199999999</v>
      </c>
    </row>
    <row r="4897" spans="2:8" x14ac:dyDescent="0.25">
      <c r="B4897" s="33" t="s">
        <v>32</v>
      </c>
      <c r="C4897" s="36" t="str">
        <f ca="1">VLOOKUP(Tabla1[[#This Row],[Cuenta]],TABLAS!$C:$D,2,0)</f>
        <v>GESTIÓN</v>
      </c>
      <c r="D4897" s="33" t="s">
        <v>42</v>
      </c>
      <c r="E4897" s="39" t="str">
        <f ca="1">VLOOKUP(RANDBETWEEN(1,65),TABLAS!$B$4:$D$68,2,0)</f>
        <v>Suministros diversos</v>
      </c>
      <c r="F4897" s="41">
        <f t="shared" ca="1" si="76"/>
        <v>22464</v>
      </c>
      <c r="G4897" s="41">
        <f ca="1">RANDBETWEEN(70,130)/100*Tabla1[[#This Row],[Valor Meta 2019]]</f>
        <v>26282.879999999997</v>
      </c>
      <c r="H4897" s="40">
        <f ca="1">RANDBETWEEN(70,120)/100*Tabla1[[#This Row],[Valor Real 2019]]</f>
        <v>22340.447999999997</v>
      </c>
    </row>
    <row r="4898" spans="2:8" x14ac:dyDescent="0.25">
      <c r="B4898" s="33" t="s">
        <v>32</v>
      </c>
      <c r="C4898" s="36" t="str">
        <f ca="1">VLOOKUP(Tabla1[[#This Row],[Cuenta]],TABLAS!$C:$D,2,0)</f>
        <v>PERSONAL</v>
      </c>
      <c r="D4898" s="33" t="s">
        <v>42</v>
      </c>
      <c r="E4898" s="39" t="str">
        <f ca="1">VLOOKUP(RANDBETWEEN(1,65),TABLAS!$B$4:$D$68,2,0)</f>
        <v>Atenciones y obsequios al personal</v>
      </c>
      <c r="F4898" s="41">
        <f t="shared" ca="1" si="76"/>
        <v>26823</v>
      </c>
      <c r="G4898" s="41">
        <f ca="1">RANDBETWEEN(70,130)/100*Tabla1[[#This Row],[Valor Meta 2019]]</f>
        <v>21458.400000000001</v>
      </c>
      <c r="H4898" s="40">
        <f ca="1">RANDBETWEEN(70,120)/100*Tabla1[[#This Row],[Valor Real 2019]]</f>
        <v>22960.488000000001</v>
      </c>
    </row>
    <row r="4899" spans="2:8" x14ac:dyDescent="0.25">
      <c r="B4899" s="33" t="s">
        <v>32</v>
      </c>
      <c r="C4899" s="36" t="str">
        <f ca="1">VLOOKUP(Tabla1[[#This Row],[Cuenta]],TABLAS!$C:$D,2,0)</f>
        <v>SERVICIOS DE TERCEROS</v>
      </c>
      <c r="D4899" s="33" t="s">
        <v>42</v>
      </c>
      <c r="E4899" s="39" t="str">
        <f ca="1">VLOOKUP(RANDBETWEEN(1,65),TABLAS!$B$4:$D$68,2,0)</f>
        <v>Vigilancia</v>
      </c>
      <c r="F4899" s="41">
        <f t="shared" ca="1" si="76"/>
        <v>18897</v>
      </c>
      <c r="G4899" s="41">
        <f ca="1">RANDBETWEEN(70,130)/100*Tabla1[[#This Row],[Valor Meta 2019]]</f>
        <v>15117.6</v>
      </c>
      <c r="H4899" s="40">
        <f ca="1">RANDBETWEEN(70,120)/100*Tabla1[[#This Row],[Valor Real 2019]]</f>
        <v>14815.248</v>
      </c>
    </row>
    <row r="4900" spans="2:8" x14ac:dyDescent="0.25">
      <c r="B4900" s="33" t="s">
        <v>32</v>
      </c>
      <c r="C4900" s="36" t="str">
        <f ca="1">VLOOKUP(Tabla1[[#This Row],[Cuenta]],TABLAS!$C:$D,2,0)</f>
        <v>DEPRECIACIÓN, MAQ Y EQUIPOS</v>
      </c>
      <c r="D4900" s="33" t="s">
        <v>43</v>
      </c>
      <c r="E4900" s="39" t="str">
        <f ca="1">VLOOKUP(RANDBETWEEN(1,65),TABLAS!$B$4:$D$68,2,0)</f>
        <v>Deprec.Equipos diversos Costo</v>
      </c>
      <c r="F4900" s="41">
        <f t="shared" ca="1" si="76"/>
        <v>13367</v>
      </c>
      <c r="G4900" s="41">
        <f ca="1">RANDBETWEEN(70,130)/100*Tabla1[[#This Row],[Valor Meta 2019]]</f>
        <v>11094.609999999999</v>
      </c>
      <c r="H4900" s="40">
        <f ca="1">RANDBETWEEN(70,120)/100*Tabla1[[#This Row],[Valor Real 2019]]</f>
        <v>11649.340499999998</v>
      </c>
    </row>
    <row r="4901" spans="2:8" x14ac:dyDescent="0.25">
      <c r="B4901" s="33" t="s">
        <v>32</v>
      </c>
      <c r="C4901" s="36" t="str">
        <f ca="1">VLOOKUP(Tabla1[[#This Row],[Cuenta]],TABLAS!$C:$D,2,0)</f>
        <v>GESTIÓN</v>
      </c>
      <c r="D4901" s="33" t="s">
        <v>43</v>
      </c>
      <c r="E4901" s="39" t="str">
        <f ca="1">VLOOKUP(RANDBETWEEN(1,65),TABLAS!$B$4:$D$68,2,0)</f>
        <v>Seguros-vehiculos</v>
      </c>
      <c r="F4901" s="41">
        <f t="shared" ca="1" si="76"/>
        <v>20450</v>
      </c>
      <c r="G4901" s="41">
        <f ca="1">RANDBETWEEN(70,130)/100*Tabla1[[#This Row],[Valor Meta 2019]]</f>
        <v>22495</v>
      </c>
      <c r="H4901" s="40">
        <f ca="1">RANDBETWEEN(70,120)/100*Tabla1[[#This Row],[Valor Real 2019]]</f>
        <v>23169.850000000002</v>
      </c>
    </row>
    <row r="4902" spans="2:8" x14ac:dyDescent="0.25">
      <c r="B4902" s="33" t="s">
        <v>32</v>
      </c>
      <c r="C4902" s="36" t="str">
        <f ca="1">VLOOKUP(Tabla1[[#This Row],[Cuenta]],TABLAS!$C:$D,2,0)</f>
        <v>GESTIÓN</v>
      </c>
      <c r="D4902" s="33" t="s">
        <v>43</v>
      </c>
      <c r="E4902" s="39" t="str">
        <f ca="1">VLOOKUP(RANDBETWEEN(1,65),TABLAS!$B$4:$D$68,2,0)</f>
        <v>SOAT</v>
      </c>
      <c r="F4902" s="41">
        <f t="shared" ca="1" si="76"/>
        <v>21012</v>
      </c>
      <c r="G4902" s="41">
        <f ca="1">RANDBETWEEN(70,130)/100*Tabla1[[#This Row],[Valor Meta 2019]]</f>
        <v>26895.360000000001</v>
      </c>
      <c r="H4902" s="40">
        <f ca="1">RANDBETWEEN(70,120)/100*Tabla1[[#This Row],[Valor Real 2019]]</f>
        <v>30122.803200000002</v>
      </c>
    </row>
    <row r="4903" spans="2:8" x14ac:dyDescent="0.25">
      <c r="B4903" s="33" t="s">
        <v>32</v>
      </c>
      <c r="C4903" s="36" t="str">
        <f ca="1">VLOOKUP(Tabla1[[#This Row],[Cuenta]],TABLAS!$C:$D,2,0)</f>
        <v>DEPRECIACIÓN, MAQ Y EQUIPOS</v>
      </c>
      <c r="D4903" s="33" t="s">
        <v>43</v>
      </c>
      <c r="E4903" s="39" t="str">
        <f ca="1">VLOOKUP(RANDBETWEEN(1,65),TABLAS!$B$4:$D$68,2,0)</f>
        <v>Deprc.Muebles y enseres leasing</v>
      </c>
      <c r="F4903" s="41">
        <f t="shared" ca="1" si="76"/>
        <v>12128</v>
      </c>
      <c r="G4903" s="41">
        <f ca="1">RANDBETWEEN(70,130)/100*Tabla1[[#This Row],[Valor Meta 2019]]</f>
        <v>11157.76</v>
      </c>
      <c r="H4903" s="40">
        <f ca="1">RANDBETWEEN(70,120)/100*Tabla1[[#This Row],[Valor Real 2019]]</f>
        <v>11046.1824</v>
      </c>
    </row>
    <row r="4904" spans="2:8" x14ac:dyDescent="0.25">
      <c r="B4904" s="33" t="s">
        <v>32</v>
      </c>
      <c r="C4904" s="36" t="str">
        <f ca="1">VLOOKUP(Tabla1[[#This Row],[Cuenta]],TABLAS!$C:$D,2,0)</f>
        <v>DEPRECIACIÓN, MAQ Y EQUIPOS</v>
      </c>
      <c r="D4904" s="33" t="s">
        <v>43</v>
      </c>
      <c r="E4904" s="39" t="str">
        <f ca="1">VLOOKUP(RANDBETWEEN(1,65),TABLAS!$B$4:$D$68,2,0)</f>
        <v>Deprec.Equipo de transporte Costo</v>
      </c>
      <c r="F4904" s="41">
        <f t="shared" ca="1" si="76"/>
        <v>28991</v>
      </c>
      <c r="G4904" s="41">
        <f ca="1">RANDBETWEEN(70,130)/100*Tabla1[[#This Row],[Valor Meta 2019]]</f>
        <v>20293.699999999997</v>
      </c>
      <c r="H4904" s="40">
        <f ca="1">RANDBETWEEN(70,120)/100*Tabla1[[#This Row],[Valor Real 2019]]</f>
        <v>18670.203999999998</v>
      </c>
    </row>
    <row r="4905" spans="2:8" x14ac:dyDescent="0.25">
      <c r="B4905" s="33" t="s">
        <v>32</v>
      </c>
      <c r="C4905" s="36" t="str">
        <f ca="1">VLOOKUP(Tabla1[[#This Row],[Cuenta]],TABLAS!$C:$D,2,0)</f>
        <v>SERVICIOS DE TERCEROS</v>
      </c>
      <c r="D4905" s="33" t="s">
        <v>43</v>
      </c>
      <c r="E4905" s="39" t="str">
        <f ca="1">VLOOKUP(RANDBETWEEN(1,65),TABLAS!$B$4:$D$68,2,0)</f>
        <v>Agua</v>
      </c>
      <c r="F4905" s="41">
        <f t="shared" ca="1" si="76"/>
        <v>13456</v>
      </c>
      <c r="G4905" s="41">
        <f ca="1">RANDBETWEEN(70,130)/100*Tabla1[[#This Row],[Valor Meta 2019]]</f>
        <v>11033.92</v>
      </c>
      <c r="H4905" s="40">
        <f ca="1">RANDBETWEEN(70,120)/100*Tabla1[[#This Row],[Valor Real 2019]]</f>
        <v>10813.241599999999</v>
      </c>
    </row>
    <row r="4906" spans="2:8" x14ac:dyDescent="0.25">
      <c r="B4906" s="33" t="s">
        <v>32</v>
      </c>
      <c r="C4906" s="36" t="str">
        <f ca="1">VLOOKUP(Tabla1[[#This Row],[Cuenta]],TABLAS!$C:$D,2,0)</f>
        <v>DEPRECIACIÓN, MAQ Y EQUIPOS</v>
      </c>
      <c r="D4906" s="33" t="s">
        <v>43</v>
      </c>
      <c r="E4906" s="39" t="str">
        <f ca="1">VLOOKUP(RANDBETWEEN(1,65),TABLAS!$B$4:$D$68,2,0)</f>
        <v>Deprec.Edificaciones Costo</v>
      </c>
      <c r="F4906" s="41">
        <f t="shared" ca="1" si="76"/>
        <v>26831</v>
      </c>
      <c r="G4906" s="41">
        <f ca="1">RANDBETWEEN(70,130)/100*Tabla1[[#This Row],[Valor Meta 2019]]</f>
        <v>27904.240000000002</v>
      </c>
      <c r="H4906" s="40">
        <f ca="1">RANDBETWEEN(70,120)/100*Tabla1[[#This Row],[Valor Real 2019]]</f>
        <v>19812.010399999999</v>
      </c>
    </row>
    <row r="4907" spans="2:8" x14ac:dyDescent="0.25">
      <c r="B4907" s="33" t="s">
        <v>32</v>
      </c>
      <c r="C4907" s="36" t="str">
        <f ca="1">VLOOKUP(Tabla1[[#This Row],[Cuenta]],TABLAS!$C:$D,2,0)</f>
        <v>GESTIÓN</v>
      </c>
      <c r="D4907" s="33" t="s">
        <v>43</v>
      </c>
      <c r="E4907" s="39" t="str">
        <f ca="1">VLOOKUP(RANDBETWEEN(1,65),TABLAS!$B$4:$D$68,2,0)</f>
        <v>Seguros-vehiculos</v>
      </c>
      <c r="F4907" s="41">
        <f t="shared" ca="1" si="76"/>
        <v>12133</v>
      </c>
      <c r="G4907" s="41">
        <f ca="1">RANDBETWEEN(70,130)/100*Tabla1[[#This Row],[Valor Meta 2019]]</f>
        <v>14438.269999999999</v>
      </c>
      <c r="H4907" s="40">
        <f ca="1">RANDBETWEEN(70,120)/100*Tabla1[[#This Row],[Valor Real 2019]]</f>
        <v>12850.060299999999</v>
      </c>
    </row>
    <row r="4908" spans="2:8" x14ac:dyDescent="0.25">
      <c r="B4908" s="33" t="s">
        <v>32</v>
      </c>
      <c r="C4908" s="36" t="str">
        <f ca="1">VLOOKUP(Tabla1[[#This Row],[Cuenta]],TABLAS!$C:$D,2,0)</f>
        <v>PERSONAL</v>
      </c>
      <c r="D4908" s="33" t="s">
        <v>38</v>
      </c>
      <c r="E4908" s="39" t="str">
        <f ca="1">VLOOKUP(RANDBETWEEN(1,65),TABLAS!$B$4:$D$68,2,0)</f>
        <v>Gratif. Ordinarias Empleados</v>
      </c>
      <c r="F4908" s="41">
        <f t="shared" ca="1" si="76"/>
        <v>16495</v>
      </c>
      <c r="G4908" s="41">
        <f ca="1">RANDBETWEEN(70,130)/100*Tabla1[[#This Row],[Valor Meta 2019]]</f>
        <v>12041.35</v>
      </c>
      <c r="H4908" s="40">
        <f ca="1">RANDBETWEEN(70,120)/100*Tabla1[[#This Row],[Valor Real 2019]]</f>
        <v>11800.523000000001</v>
      </c>
    </row>
    <row r="4909" spans="2:8" x14ac:dyDescent="0.25">
      <c r="B4909" s="33" t="s">
        <v>32</v>
      </c>
      <c r="C4909" s="36" t="str">
        <f ca="1">VLOOKUP(Tabla1[[#This Row],[Cuenta]],TABLAS!$C:$D,2,0)</f>
        <v>SERVICIOS DE TERCEROS</v>
      </c>
      <c r="D4909" s="33" t="s">
        <v>38</v>
      </c>
      <c r="E4909" s="39" t="str">
        <f ca="1">VLOOKUP(RANDBETWEEN(1,65),TABLAS!$B$4:$D$68,2,0)</f>
        <v>Consultorias</v>
      </c>
      <c r="F4909" s="41">
        <f t="shared" ca="1" si="76"/>
        <v>14273</v>
      </c>
      <c r="G4909" s="41">
        <f ca="1">RANDBETWEEN(70,130)/100*Tabla1[[#This Row],[Valor Meta 2019]]</f>
        <v>17413.060000000001</v>
      </c>
      <c r="H4909" s="40">
        <f ca="1">RANDBETWEEN(70,120)/100*Tabla1[[#This Row],[Valor Real 2019]]</f>
        <v>15149.362200000001</v>
      </c>
    </row>
    <row r="4910" spans="2:8" x14ac:dyDescent="0.25">
      <c r="B4910" s="33" t="s">
        <v>32</v>
      </c>
      <c r="C4910" s="36" t="str">
        <f ca="1">VLOOKUP(Tabla1[[#This Row],[Cuenta]],TABLAS!$C:$D,2,0)</f>
        <v>DEPRECIACIÓN, MAQ Y EQUIPOS</v>
      </c>
      <c r="D4910" s="33" t="s">
        <v>38</v>
      </c>
      <c r="E4910" s="39" t="str">
        <f ca="1">VLOOKUP(RANDBETWEEN(1,65),TABLAS!$B$4:$D$68,2,0)</f>
        <v>Deprec.Edificaciones Costo</v>
      </c>
      <c r="F4910" s="41">
        <f t="shared" ca="1" si="76"/>
        <v>24304</v>
      </c>
      <c r="G4910" s="41">
        <f ca="1">RANDBETWEEN(70,130)/100*Tabla1[[#This Row],[Valor Meta 2019]]</f>
        <v>29407.84</v>
      </c>
      <c r="H4910" s="40">
        <f ca="1">RANDBETWEEN(70,120)/100*Tabla1[[#This Row],[Valor Real 2019]]</f>
        <v>30878.232</v>
      </c>
    </row>
    <row r="4911" spans="2:8" x14ac:dyDescent="0.25">
      <c r="B4911" s="33" t="s">
        <v>32</v>
      </c>
      <c r="C4911" s="36" t="str">
        <f ca="1">VLOOKUP(Tabla1[[#This Row],[Cuenta]],TABLAS!$C:$D,2,0)</f>
        <v>DEPRECIACIÓN, MAQ Y EQUIPOS</v>
      </c>
      <c r="D4911" s="33" t="s">
        <v>38</v>
      </c>
      <c r="E4911" s="39" t="str">
        <f ca="1">VLOOKUP(RANDBETWEEN(1,65),TABLAS!$B$4:$D$68,2,0)</f>
        <v>Deprec.Maquinarias Costo</v>
      </c>
      <c r="F4911" s="41">
        <f t="shared" ca="1" si="76"/>
        <v>21718</v>
      </c>
      <c r="G4911" s="41">
        <f ca="1">RANDBETWEEN(70,130)/100*Tabla1[[#This Row],[Valor Meta 2019]]</f>
        <v>19980.560000000001</v>
      </c>
      <c r="H4911" s="40">
        <f ca="1">RANDBETWEEN(70,120)/100*Tabla1[[#This Row],[Valor Real 2019]]</f>
        <v>15984.448000000002</v>
      </c>
    </row>
    <row r="4912" spans="2:8" x14ac:dyDescent="0.25">
      <c r="B4912" s="33" t="s">
        <v>32</v>
      </c>
      <c r="C4912" s="36" t="str">
        <f ca="1">VLOOKUP(Tabla1[[#This Row],[Cuenta]],TABLAS!$C:$D,2,0)</f>
        <v>GESTIÓN</v>
      </c>
      <c r="D4912" s="33" t="s">
        <v>38</v>
      </c>
      <c r="E4912" s="39" t="str">
        <f ca="1">VLOOKUP(RANDBETWEEN(1,65),TABLAS!$B$4:$D$68,2,0)</f>
        <v>Licencias de Sistemas</v>
      </c>
      <c r="F4912" s="41">
        <f t="shared" ca="1" si="76"/>
        <v>20742</v>
      </c>
      <c r="G4912" s="41">
        <f ca="1">RANDBETWEEN(70,130)/100*Tabla1[[#This Row],[Valor Meta 2019]]</f>
        <v>19497.48</v>
      </c>
      <c r="H4912" s="40">
        <f ca="1">RANDBETWEEN(70,120)/100*Tabla1[[#This Row],[Valor Real 2019]]</f>
        <v>14623.11</v>
      </c>
    </row>
    <row r="4913" spans="2:8" x14ac:dyDescent="0.25">
      <c r="B4913" s="33" t="s">
        <v>32</v>
      </c>
      <c r="C4913" s="36" t="str">
        <f ca="1">VLOOKUP(Tabla1[[#This Row],[Cuenta]],TABLAS!$C:$D,2,0)</f>
        <v>DEPRECIACIÓN, MAQ Y EQUIPOS</v>
      </c>
      <c r="D4913" s="33" t="s">
        <v>38</v>
      </c>
      <c r="E4913" s="39" t="str">
        <f ca="1">VLOOKUP(RANDBETWEEN(1,65),TABLAS!$B$4:$D$68,2,0)</f>
        <v>Deprec.Equipo de transporte Costo</v>
      </c>
      <c r="F4913" s="41">
        <f t="shared" ca="1" si="76"/>
        <v>27457</v>
      </c>
      <c r="G4913" s="41">
        <f ca="1">RANDBETWEEN(70,130)/100*Tabla1[[#This Row],[Valor Meta 2019]]</f>
        <v>34595.82</v>
      </c>
      <c r="H4913" s="40">
        <f ca="1">RANDBETWEEN(70,120)/100*Tabla1[[#This Row],[Valor Real 2019]]</f>
        <v>24563.032199999998</v>
      </c>
    </row>
    <row r="4914" spans="2:8" x14ac:dyDescent="0.25">
      <c r="B4914" s="33" t="s">
        <v>32</v>
      </c>
      <c r="C4914" s="36" t="str">
        <f ca="1">VLOOKUP(Tabla1[[#This Row],[Cuenta]],TABLAS!$C:$D,2,0)</f>
        <v>SERVICIOS DE TERCEROS</v>
      </c>
      <c r="D4914" s="33" t="s">
        <v>39</v>
      </c>
      <c r="E4914" s="39" t="str">
        <f ca="1">VLOOKUP(RANDBETWEEN(1,65),TABLAS!$B$4:$D$68,2,0)</f>
        <v>Gtos.reclamos de clientes</v>
      </c>
      <c r="F4914" s="41">
        <f t="shared" ca="1" si="76"/>
        <v>11906</v>
      </c>
      <c r="G4914" s="41">
        <f ca="1">RANDBETWEEN(70,130)/100*Tabla1[[#This Row],[Valor Meta 2019]]</f>
        <v>8929.5</v>
      </c>
      <c r="H4914" s="40">
        <f ca="1">RANDBETWEEN(70,120)/100*Tabla1[[#This Row],[Valor Real 2019]]</f>
        <v>6250.65</v>
      </c>
    </row>
    <row r="4915" spans="2:8" x14ac:dyDescent="0.25">
      <c r="B4915" s="33" t="s">
        <v>32</v>
      </c>
      <c r="C4915" s="36" t="str">
        <f ca="1">VLOOKUP(Tabla1[[#This Row],[Cuenta]],TABLAS!$C:$D,2,0)</f>
        <v>SERVICIOS DE TERCEROS</v>
      </c>
      <c r="D4915" s="33" t="s">
        <v>39</v>
      </c>
      <c r="E4915" s="39" t="str">
        <f ca="1">VLOOKUP(RANDBETWEEN(1,65),TABLAS!$B$4:$D$68,2,0)</f>
        <v>Servicio de personal (service)</v>
      </c>
      <c r="F4915" s="41">
        <f t="shared" ca="1" si="76"/>
        <v>8684</v>
      </c>
      <c r="G4915" s="41">
        <f ca="1">RANDBETWEEN(70,130)/100*Tabla1[[#This Row],[Valor Meta 2019]]</f>
        <v>7728.76</v>
      </c>
      <c r="H4915" s="40">
        <f ca="1">RANDBETWEEN(70,120)/100*Tabla1[[#This Row],[Valor Real 2019]]</f>
        <v>8269.7732000000015</v>
      </c>
    </row>
    <row r="4916" spans="2:8" x14ac:dyDescent="0.25">
      <c r="B4916" s="33" t="s">
        <v>32</v>
      </c>
      <c r="C4916" s="36" t="str">
        <f ca="1">VLOOKUP(Tabla1[[#This Row],[Cuenta]],TABLAS!$C:$D,2,0)</f>
        <v>PERSONAL</v>
      </c>
      <c r="D4916" s="33" t="s">
        <v>39</v>
      </c>
      <c r="E4916" s="39" t="str">
        <f ca="1">VLOOKUP(RANDBETWEEN(1,65),TABLAS!$B$4:$D$68,2,0)</f>
        <v>Tickets de alimentos</v>
      </c>
      <c r="F4916" s="41">
        <f t="shared" ca="1" si="76"/>
        <v>23760</v>
      </c>
      <c r="G4916" s="41">
        <f ca="1">RANDBETWEEN(70,130)/100*Tabla1[[#This Row],[Valor Meta 2019]]</f>
        <v>21621.600000000002</v>
      </c>
      <c r="H4916" s="40">
        <f ca="1">RANDBETWEEN(70,120)/100*Tabla1[[#This Row],[Valor Real 2019]]</f>
        <v>24648.624</v>
      </c>
    </row>
    <row r="4917" spans="2:8" x14ac:dyDescent="0.25">
      <c r="B4917" s="33" t="s">
        <v>32</v>
      </c>
      <c r="C4917" s="36" t="str">
        <f ca="1">VLOOKUP(Tabla1[[#This Row],[Cuenta]],TABLAS!$C:$D,2,0)</f>
        <v>DEPRECIACIÓN, MAQ Y EQUIPOS</v>
      </c>
      <c r="D4917" s="33" t="s">
        <v>39</v>
      </c>
      <c r="E4917" s="39" t="str">
        <f ca="1">VLOOKUP(RANDBETWEEN(1,65),TABLAS!$B$4:$D$68,2,0)</f>
        <v>Deprc.Muebles y enseres leasing</v>
      </c>
      <c r="F4917" s="41">
        <f t="shared" ca="1" si="76"/>
        <v>15075</v>
      </c>
      <c r="G4917" s="41">
        <f ca="1">RANDBETWEEN(70,130)/100*Tabla1[[#This Row],[Valor Meta 2019]]</f>
        <v>17034.75</v>
      </c>
      <c r="H4917" s="40">
        <f ca="1">RANDBETWEEN(70,120)/100*Tabla1[[#This Row],[Valor Real 2019]]</f>
        <v>16183.012499999999</v>
      </c>
    </row>
    <row r="4918" spans="2:8" x14ac:dyDescent="0.25">
      <c r="B4918" s="33" t="s">
        <v>32</v>
      </c>
      <c r="C4918" s="36" t="str">
        <f ca="1">VLOOKUP(Tabla1[[#This Row],[Cuenta]],TABLAS!$C:$D,2,0)</f>
        <v>GESTIÓN</v>
      </c>
      <c r="D4918" s="33" t="s">
        <v>39</v>
      </c>
      <c r="E4918" s="39" t="str">
        <f ca="1">VLOOKUP(RANDBETWEEN(1,65),TABLAS!$B$4:$D$68,2,0)</f>
        <v>Suministros diversos</v>
      </c>
      <c r="F4918" s="41">
        <f t="shared" ca="1" si="76"/>
        <v>16699</v>
      </c>
      <c r="G4918" s="41">
        <f ca="1">RANDBETWEEN(70,130)/100*Tabla1[[#This Row],[Valor Meta 2019]]</f>
        <v>17867.93</v>
      </c>
      <c r="H4918" s="40">
        <f ca="1">RANDBETWEEN(70,120)/100*Tabla1[[#This Row],[Valor Real 2019]]</f>
        <v>14473.023300000001</v>
      </c>
    </row>
    <row r="4919" spans="2:8" x14ac:dyDescent="0.25">
      <c r="B4919" s="33" t="s">
        <v>32</v>
      </c>
      <c r="C4919" s="36" t="str">
        <f ca="1">VLOOKUP(Tabla1[[#This Row],[Cuenta]],TABLAS!$C:$D,2,0)</f>
        <v>SERVICIOS DE TERCEROS</v>
      </c>
      <c r="D4919" s="33" t="s">
        <v>39</v>
      </c>
      <c r="E4919" s="39" t="str">
        <f ca="1">VLOOKUP(RANDBETWEEN(1,65),TABLAS!$B$4:$D$68,2,0)</f>
        <v>Gasto de viaje</v>
      </c>
      <c r="F4919" s="41">
        <f t="shared" ca="1" si="76"/>
        <v>23829</v>
      </c>
      <c r="G4919" s="41">
        <f ca="1">RANDBETWEEN(70,130)/100*Tabla1[[#This Row],[Valor Meta 2019]]</f>
        <v>19778.07</v>
      </c>
      <c r="H4919" s="40">
        <f ca="1">RANDBETWEEN(70,120)/100*Tabla1[[#This Row],[Valor Real 2019]]</f>
        <v>17206.920900000001</v>
      </c>
    </row>
    <row r="4920" spans="2:8" x14ac:dyDescent="0.25">
      <c r="B4920" s="33" t="s">
        <v>32</v>
      </c>
      <c r="C4920" s="36" t="str">
        <f ca="1">VLOOKUP(Tabla1[[#This Row],[Cuenta]],TABLAS!$C:$D,2,0)</f>
        <v>GESTIÓN</v>
      </c>
      <c r="D4920" s="33" t="s">
        <v>39</v>
      </c>
      <c r="E4920" s="39" t="str">
        <f ca="1">VLOOKUP(RANDBETWEEN(1,65),TABLAS!$B$4:$D$68,2,0)</f>
        <v>Seguros-Responsabilidad civil</v>
      </c>
      <c r="F4920" s="41">
        <f t="shared" ca="1" si="76"/>
        <v>23403</v>
      </c>
      <c r="G4920" s="41">
        <f ca="1">RANDBETWEEN(70,130)/100*Tabla1[[#This Row],[Valor Meta 2019]]</f>
        <v>18254.34</v>
      </c>
      <c r="H4920" s="40">
        <f ca="1">RANDBETWEEN(70,120)/100*Tabla1[[#This Row],[Valor Real 2019]]</f>
        <v>20809.9476</v>
      </c>
    </row>
    <row r="4921" spans="2:8" x14ac:dyDescent="0.25">
      <c r="B4921" s="33" t="s">
        <v>32</v>
      </c>
      <c r="C4921" s="36" t="str">
        <f ca="1">VLOOKUP(Tabla1[[#This Row],[Cuenta]],TABLAS!$C:$D,2,0)</f>
        <v>SERVICIOS DE TERCEROS</v>
      </c>
      <c r="D4921" s="33" t="s">
        <v>39</v>
      </c>
      <c r="E4921" s="39" t="str">
        <f ca="1">VLOOKUP(RANDBETWEEN(1,65),TABLAS!$B$4:$D$68,2,0)</f>
        <v>Flete a Provincia</v>
      </c>
      <c r="F4921" s="41">
        <f t="shared" ca="1" si="76"/>
        <v>17272</v>
      </c>
      <c r="G4921" s="41">
        <f ca="1">RANDBETWEEN(70,130)/100*Tabla1[[#This Row],[Valor Meta 2019]]</f>
        <v>16926.560000000001</v>
      </c>
      <c r="H4921" s="40">
        <f ca="1">RANDBETWEEN(70,120)/100*Tabla1[[#This Row],[Valor Real 2019]]</f>
        <v>12017.857600000001</v>
      </c>
    </row>
    <row r="4922" spans="2:8" x14ac:dyDescent="0.25">
      <c r="B4922" s="33" t="s">
        <v>32</v>
      </c>
      <c r="C4922" s="36" t="str">
        <f ca="1">VLOOKUP(Tabla1[[#This Row],[Cuenta]],TABLAS!$C:$D,2,0)</f>
        <v>SERVICIOS DE TERCEROS</v>
      </c>
      <c r="D4922" s="33" t="s">
        <v>39</v>
      </c>
      <c r="E4922" s="39" t="str">
        <f ca="1">VLOOKUP(RANDBETWEEN(1,65),TABLAS!$B$4:$D$68,2,0)</f>
        <v>Reparaciones Vehiculos</v>
      </c>
      <c r="F4922" s="41">
        <f t="shared" ca="1" si="76"/>
        <v>11618</v>
      </c>
      <c r="G4922" s="41">
        <f ca="1">RANDBETWEEN(70,130)/100*Tabla1[[#This Row],[Valor Meta 2019]]</f>
        <v>13476.88</v>
      </c>
      <c r="H4922" s="40">
        <f ca="1">RANDBETWEEN(70,120)/100*Tabla1[[#This Row],[Valor Real 2019]]</f>
        <v>13611.648799999999</v>
      </c>
    </row>
    <row r="4923" spans="2:8" x14ac:dyDescent="0.25">
      <c r="B4923" s="33" t="s">
        <v>32</v>
      </c>
      <c r="C4923" s="36" t="str">
        <f ca="1">VLOOKUP(Tabla1[[#This Row],[Cuenta]],TABLAS!$C:$D,2,0)</f>
        <v>PERSONAL</v>
      </c>
      <c r="D4923" s="33" t="s">
        <v>39</v>
      </c>
      <c r="E4923" s="39" t="str">
        <f ca="1">VLOOKUP(RANDBETWEEN(1,65),TABLAS!$B$4:$D$68,2,0)</f>
        <v>Sueldos</v>
      </c>
      <c r="F4923" s="41">
        <f t="shared" ca="1" si="76"/>
        <v>27995</v>
      </c>
      <c r="G4923" s="41">
        <f ca="1">RANDBETWEEN(70,130)/100*Tabla1[[#This Row],[Valor Meta 2019]]</f>
        <v>24075.7</v>
      </c>
      <c r="H4923" s="40">
        <f ca="1">RANDBETWEEN(70,120)/100*Tabla1[[#This Row],[Valor Real 2019]]</f>
        <v>19019.803</v>
      </c>
    </row>
    <row r="4924" spans="2:8" x14ac:dyDescent="0.25">
      <c r="B4924" s="33" t="s">
        <v>32</v>
      </c>
      <c r="C4924" s="36" t="str">
        <f ca="1">VLOOKUP(Tabla1[[#This Row],[Cuenta]],TABLAS!$C:$D,2,0)</f>
        <v>DEPRECIACIÓN, MAQ Y EQUIPOS</v>
      </c>
      <c r="D4924" s="33" t="s">
        <v>39</v>
      </c>
      <c r="E4924" s="39" t="str">
        <f ca="1">VLOOKUP(RANDBETWEEN(1,65),TABLAS!$B$4:$D$68,2,0)</f>
        <v>Perdida medicion activos-MercaderÝa Difer.inventar</v>
      </c>
      <c r="F4924" s="41">
        <f t="shared" ca="1" si="76"/>
        <v>13502</v>
      </c>
      <c r="G4924" s="41">
        <f ca="1">RANDBETWEEN(70,130)/100*Tabla1[[#This Row],[Valor Meta 2019]]</f>
        <v>12016.78</v>
      </c>
      <c r="H4924" s="40">
        <f ca="1">RANDBETWEEN(70,120)/100*Tabla1[[#This Row],[Valor Real 2019]]</f>
        <v>12497.451200000001</v>
      </c>
    </row>
    <row r="4925" spans="2:8" x14ac:dyDescent="0.25">
      <c r="B4925" s="33" t="s">
        <v>32</v>
      </c>
      <c r="C4925" s="36" t="str">
        <f ca="1">VLOOKUP(Tabla1[[#This Row],[Cuenta]],TABLAS!$C:$D,2,0)</f>
        <v>SERVICIOS DE TERCEROS</v>
      </c>
      <c r="D4925" s="33" t="s">
        <v>39</v>
      </c>
      <c r="E4925" s="39" t="str">
        <f ca="1">VLOOKUP(RANDBETWEEN(1,65),TABLAS!$B$4:$D$68,2,0)</f>
        <v>Selección Y Eval. Pe</v>
      </c>
      <c r="F4925" s="41">
        <f t="shared" ca="1" si="76"/>
        <v>9705</v>
      </c>
      <c r="G4925" s="41">
        <f ca="1">RANDBETWEEN(70,130)/100*Tabla1[[#This Row],[Valor Meta 2019]]</f>
        <v>12422.4</v>
      </c>
      <c r="H4925" s="40">
        <f ca="1">RANDBETWEEN(70,120)/100*Tabla1[[#This Row],[Valor Real 2019]]</f>
        <v>9565.2479999999996</v>
      </c>
    </row>
    <row r="4926" spans="2:8" x14ac:dyDescent="0.25">
      <c r="B4926" s="33" t="s">
        <v>32</v>
      </c>
      <c r="C4926" s="36" t="str">
        <f ca="1">VLOOKUP(Tabla1[[#This Row],[Cuenta]],TABLAS!$C:$D,2,0)</f>
        <v>DEPRECIACIÓN, MAQ Y EQUIPOS</v>
      </c>
      <c r="D4926" s="33" t="s">
        <v>39</v>
      </c>
      <c r="E4926" s="39" t="str">
        <f ca="1">VLOOKUP(RANDBETWEEN(1,65),TABLAS!$B$4:$D$68,2,0)</f>
        <v>Deprec.Equipo de transporte Costo</v>
      </c>
      <c r="F4926" s="41">
        <f t="shared" ca="1" si="76"/>
        <v>25603</v>
      </c>
      <c r="G4926" s="41">
        <f ca="1">RANDBETWEEN(70,130)/100*Tabla1[[#This Row],[Valor Meta 2019]]</f>
        <v>22786.670000000002</v>
      </c>
      <c r="H4926" s="40">
        <f ca="1">RANDBETWEEN(70,120)/100*Tabla1[[#This Row],[Valor Real 2019]]</f>
        <v>26888.2706</v>
      </c>
    </row>
    <row r="4927" spans="2:8" x14ac:dyDescent="0.25">
      <c r="B4927" s="33" t="s">
        <v>32</v>
      </c>
      <c r="C4927" s="36" t="str">
        <f ca="1">VLOOKUP(Tabla1[[#This Row],[Cuenta]],TABLAS!$C:$D,2,0)</f>
        <v>PERSONAL</v>
      </c>
      <c r="D4927" s="33" t="s">
        <v>39</v>
      </c>
      <c r="E4927" s="39" t="str">
        <f ca="1">VLOOKUP(RANDBETWEEN(1,65),TABLAS!$B$4:$D$68,2,0)</f>
        <v>Gratificaciones Extraordinarias Empleados</v>
      </c>
      <c r="F4927" s="41">
        <f t="shared" ca="1" si="76"/>
        <v>29728</v>
      </c>
      <c r="G4927" s="41">
        <f ca="1">RANDBETWEEN(70,130)/100*Tabla1[[#This Row],[Valor Meta 2019]]</f>
        <v>35970.879999999997</v>
      </c>
      <c r="H4927" s="40">
        <f ca="1">RANDBETWEEN(70,120)/100*Tabla1[[#This Row],[Valor Real 2019]]</f>
        <v>37409.715199999999</v>
      </c>
    </row>
    <row r="4928" spans="2:8" x14ac:dyDescent="0.25">
      <c r="B4928" s="33" t="s">
        <v>32</v>
      </c>
      <c r="C4928" s="36" t="str">
        <f ca="1">VLOOKUP(Tabla1[[#This Row],[Cuenta]],TABLAS!$C:$D,2,0)</f>
        <v>PERSONAL</v>
      </c>
      <c r="D4928" s="33" t="s">
        <v>40</v>
      </c>
      <c r="E4928" s="39" t="str">
        <f ca="1">VLOOKUP(RANDBETWEEN(1,65),TABLAS!$B$4:$D$68,2,0)</f>
        <v>CTS-Compensación por tiempo de servicio</v>
      </c>
      <c r="F4928" s="41">
        <f t="shared" ca="1" si="76"/>
        <v>8203</v>
      </c>
      <c r="G4928" s="41">
        <f ca="1">RANDBETWEEN(70,130)/100*Tabla1[[#This Row],[Valor Meta 2019]]</f>
        <v>10417.81</v>
      </c>
      <c r="H4928" s="40">
        <f ca="1">RANDBETWEEN(70,120)/100*Tabla1[[#This Row],[Valor Real 2019]]</f>
        <v>8750.9603999999999</v>
      </c>
    </row>
    <row r="4929" spans="2:8" x14ac:dyDescent="0.25">
      <c r="B4929" s="33" t="s">
        <v>32</v>
      </c>
      <c r="C4929" s="36" t="str">
        <f ca="1">VLOOKUP(Tabla1[[#This Row],[Cuenta]],TABLAS!$C:$D,2,0)</f>
        <v>GESTIÓN</v>
      </c>
      <c r="D4929" s="33" t="s">
        <v>40</v>
      </c>
      <c r="E4929" s="39" t="str">
        <f ca="1">VLOOKUP(RANDBETWEEN(1,65),TABLAS!$B$4:$D$68,2,0)</f>
        <v>SOAT</v>
      </c>
      <c r="F4929" s="41">
        <f t="shared" ca="1" si="76"/>
        <v>8356</v>
      </c>
      <c r="G4929" s="41">
        <f ca="1">RANDBETWEEN(70,130)/100*Tabla1[[#This Row],[Valor Meta 2019]]</f>
        <v>9609.4</v>
      </c>
      <c r="H4929" s="40">
        <f ca="1">RANDBETWEEN(70,120)/100*Tabla1[[#This Row],[Valor Real 2019]]</f>
        <v>7495.3320000000003</v>
      </c>
    </row>
    <row r="4930" spans="2:8" x14ac:dyDescent="0.25">
      <c r="B4930" s="33" t="s">
        <v>32</v>
      </c>
      <c r="C4930" s="36" t="str">
        <f ca="1">VLOOKUP(Tabla1[[#This Row],[Cuenta]],TABLAS!$C:$D,2,0)</f>
        <v>DEPRECIACIÓN, MAQ Y EQUIPOS</v>
      </c>
      <c r="D4930" s="33" t="s">
        <v>40</v>
      </c>
      <c r="E4930" s="39" t="str">
        <f ca="1">VLOOKUP(RANDBETWEEN(1,65),TABLAS!$B$4:$D$68,2,0)</f>
        <v>Deprc.Muebles y enseres leasing</v>
      </c>
      <c r="F4930" s="41">
        <f t="shared" ca="1" si="76"/>
        <v>12152</v>
      </c>
      <c r="G4930" s="41">
        <f ca="1">RANDBETWEEN(70,130)/100*Tabla1[[#This Row],[Valor Meta 2019]]</f>
        <v>15797.6</v>
      </c>
      <c r="H4930" s="40">
        <f ca="1">RANDBETWEEN(70,120)/100*Tabla1[[#This Row],[Valor Real 2019]]</f>
        <v>14059.864000000001</v>
      </c>
    </row>
    <row r="4931" spans="2:8" x14ac:dyDescent="0.25">
      <c r="B4931" s="33" t="s">
        <v>32</v>
      </c>
      <c r="C4931" s="36" t="str">
        <f ca="1">VLOOKUP(Tabla1[[#This Row],[Cuenta]],TABLAS!$C:$D,2,0)</f>
        <v>SERVICIOS DE TERCEROS</v>
      </c>
      <c r="D4931" s="33" t="s">
        <v>40</v>
      </c>
      <c r="E4931" s="39" t="str">
        <f ca="1">VLOOKUP(RANDBETWEEN(1,65),TABLAS!$B$4:$D$68,2,0)</f>
        <v>Courier</v>
      </c>
      <c r="F4931" s="41">
        <f t="shared" ca="1" si="76"/>
        <v>13881</v>
      </c>
      <c r="G4931" s="41">
        <f ca="1">RANDBETWEEN(70,130)/100*Tabla1[[#This Row],[Valor Meta 2019]]</f>
        <v>9994.32</v>
      </c>
      <c r="H4931" s="40">
        <f ca="1">RANDBETWEEN(70,120)/100*Tabla1[[#This Row],[Valor Real 2019]]</f>
        <v>7695.6264000000001</v>
      </c>
    </row>
    <row r="4932" spans="2:8" x14ac:dyDescent="0.25">
      <c r="B4932" s="33" t="s">
        <v>32</v>
      </c>
      <c r="C4932" s="36" t="str">
        <f ca="1">VLOOKUP(Tabla1[[#This Row],[Cuenta]],TABLAS!$C:$D,2,0)</f>
        <v>GESTIÓN</v>
      </c>
      <c r="D4932" s="33" t="s">
        <v>40</v>
      </c>
      <c r="E4932" s="39" t="str">
        <f ca="1">VLOOKUP(RANDBETWEEN(1,65),TABLAS!$B$4:$D$68,2,0)</f>
        <v>comprobantes de pago</v>
      </c>
      <c r="F4932" s="41">
        <f t="shared" ca="1" si="76"/>
        <v>10269</v>
      </c>
      <c r="G4932" s="41">
        <f ca="1">RANDBETWEEN(70,130)/100*Tabla1[[#This Row],[Valor Meta 2019]]</f>
        <v>8317.8900000000012</v>
      </c>
      <c r="H4932" s="40">
        <f ca="1">RANDBETWEEN(70,120)/100*Tabla1[[#This Row],[Valor Real 2019]]</f>
        <v>9482.3946000000014</v>
      </c>
    </row>
    <row r="4933" spans="2:8" x14ac:dyDescent="0.25">
      <c r="B4933" s="33" t="s">
        <v>32</v>
      </c>
      <c r="C4933" s="36" t="str">
        <f ca="1">VLOOKUP(Tabla1[[#This Row],[Cuenta]],TABLAS!$C:$D,2,0)</f>
        <v>DEPRECIACIÓN, MAQ Y EQUIPOS</v>
      </c>
      <c r="D4933" s="33" t="s">
        <v>40</v>
      </c>
      <c r="E4933" s="39" t="str">
        <f ca="1">VLOOKUP(RANDBETWEEN(1,65),TABLAS!$B$4:$D$68,2,0)</f>
        <v>Depre.Equipos diversos leasing</v>
      </c>
      <c r="F4933" s="41">
        <f t="shared" ca="1" si="76"/>
        <v>27849</v>
      </c>
      <c r="G4933" s="41">
        <f ca="1">RANDBETWEEN(70,130)/100*Tabla1[[#This Row],[Valor Meta 2019]]</f>
        <v>24785.61</v>
      </c>
      <c r="H4933" s="40">
        <f ca="1">RANDBETWEEN(70,120)/100*Tabla1[[#This Row],[Valor Real 2019]]</f>
        <v>25529.1783</v>
      </c>
    </row>
    <row r="4934" spans="2:8" x14ac:dyDescent="0.25">
      <c r="B4934" s="33" t="s">
        <v>32</v>
      </c>
      <c r="C4934" s="36" t="str">
        <f ca="1">VLOOKUP(Tabla1[[#This Row],[Cuenta]],TABLAS!$C:$D,2,0)</f>
        <v>DEPRECIACIÓN, MAQ Y EQUIPOS</v>
      </c>
      <c r="D4934" s="33" t="s">
        <v>40</v>
      </c>
      <c r="E4934" s="39" t="str">
        <f ca="1">VLOOKUP(RANDBETWEEN(1,65),TABLAS!$B$4:$D$68,2,0)</f>
        <v>Deprec.Maquinarias Costo</v>
      </c>
      <c r="F4934" s="41">
        <f t="shared" ref="F4934:F4997" ca="1" si="77">RANDBETWEEN(8000,30000)</f>
        <v>13804</v>
      </c>
      <c r="G4934" s="41">
        <f ca="1">RANDBETWEEN(70,130)/100*Tabla1[[#This Row],[Valor Meta 2019]]</f>
        <v>14632.240000000002</v>
      </c>
      <c r="H4934" s="40">
        <f ca="1">RANDBETWEEN(70,120)/100*Tabla1[[#This Row],[Valor Real 2019]]</f>
        <v>16973.398400000002</v>
      </c>
    </row>
    <row r="4935" spans="2:8" x14ac:dyDescent="0.25">
      <c r="B4935" s="33" t="s">
        <v>32</v>
      </c>
      <c r="C4935" s="36" t="str">
        <f ca="1">VLOOKUP(Tabla1[[#This Row],[Cuenta]],TABLAS!$C:$D,2,0)</f>
        <v>PERSONAL</v>
      </c>
      <c r="D4935" s="33" t="s">
        <v>40</v>
      </c>
      <c r="E4935" s="39" t="str">
        <f ca="1">VLOOKUP(RANDBETWEEN(1,65),TABLAS!$B$4:$D$68,2,0)</f>
        <v>Sueldos</v>
      </c>
      <c r="F4935" s="41">
        <f t="shared" ca="1" si="77"/>
        <v>9736</v>
      </c>
      <c r="G4935" s="41">
        <f ca="1">RANDBETWEEN(70,130)/100*Tabla1[[#This Row],[Valor Meta 2019]]</f>
        <v>11196.4</v>
      </c>
      <c r="H4935" s="40">
        <f ca="1">RANDBETWEEN(70,120)/100*Tabla1[[#This Row],[Valor Real 2019]]</f>
        <v>8957.1200000000008</v>
      </c>
    </row>
    <row r="4936" spans="2:8" x14ac:dyDescent="0.25">
      <c r="B4936" s="33" t="s">
        <v>32</v>
      </c>
      <c r="C4936" s="36" t="str">
        <f ca="1">VLOOKUP(Tabla1[[#This Row],[Cuenta]],TABLAS!$C:$D,2,0)</f>
        <v>DEPRECIACIÓN, MAQ Y EQUIPOS</v>
      </c>
      <c r="D4936" s="33" t="s">
        <v>41</v>
      </c>
      <c r="E4936" s="39" t="str">
        <f ca="1">VLOOKUP(RANDBETWEEN(1,65),TABLAS!$B$4:$D$68,2,0)</f>
        <v>Deprec.Equipo de computo leasing</v>
      </c>
      <c r="F4936" s="41">
        <f t="shared" ca="1" si="77"/>
        <v>22576</v>
      </c>
      <c r="G4936" s="41">
        <f ca="1">RANDBETWEEN(70,130)/100*Tabla1[[#This Row],[Valor Meta 2019]]</f>
        <v>29348.799999999999</v>
      </c>
      <c r="H4936" s="40">
        <f ca="1">RANDBETWEEN(70,120)/100*Tabla1[[#This Row],[Valor Real 2019]]</f>
        <v>33457.631999999998</v>
      </c>
    </row>
    <row r="4937" spans="2:8" x14ac:dyDescent="0.25">
      <c r="B4937" s="33" t="s">
        <v>32</v>
      </c>
      <c r="C4937" s="36" t="str">
        <f ca="1">VLOOKUP(Tabla1[[#This Row],[Cuenta]],TABLAS!$C:$D,2,0)</f>
        <v>GESTIÓN</v>
      </c>
      <c r="D4937" s="33" t="s">
        <v>41</v>
      </c>
      <c r="E4937" s="39" t="str">
        <f ca="1">VLOOKUP(RANDBETWEEN(1,65),TABLAS!$B$4:$D$68,2,0)</f>
        <v>Movilidad</v>
      </c>
      <c r="F4937" s="41">
        <f t="shared" ca="1" si="77"/>
        <v>24608</v>
      </c>
      <c r="G4937" s="41">
        <f ca="1">RANDBETWEEN(70,130)/100*Tabla1[[#This Row],[Valor Meta 2019]]</f>
        <v>31252.16</v>
      </c>
      <c r="H4937" s="40">
        <f ca="1">RANDBETWEEN(70,120)/100*Tabla1[[#This Row],[Valor Real 2019]]</f>
        <v>31564.6816</v>
      </c>
    </row>
    <row r="4938" spans="2:8" x14ac:dyDescent="0.25">
      <c r="B4938" s="33" t="s">
        <v>32</v>
      </c>
      <c r="C4938" s="36" t="str">
        <f ca="1">VLOOKUP(Tabla1[[#This Row],[Cuenta]],TABLAS!$C:$D,2,0)</f>
        <v>DEPRECIACIÓN, MAQ Y EQUIPOS</v>
      </c>
      <c r="D4938" s="33" t="s">
        <v>41</v>
      </c>
      <c r="E4938" s="39" t="str">
        <f ca="1">VLOOKUP(RANDBETWEEN(1,65),TABLAS!$B$4:$D$68,2,0)</f>
        <v>Dperec.Muebles y enseres Costo</v>
      </c>
      <c r="F4938" s="41">
        <f t="shared" ca="1" si="77"/>
        <v>10164</v>
      </c>
      <c r="G4938" s="41">
        <f ca="1">RANDBETWEEN(70,130)/100*Tabla1[[#This Row],[Valor Meta 2019]]</f>
        <v>12400.08</v>
      </c>
      <c r="H4938" s="40">
        <f ca="1">RANDBETWEEN(70,120)/100*Tabla1[[#This Row],[Valor Real 2019]]</f>
        <v>9424.0607999999993</v>
      </c>
    </row>
    <row r="4939" spans="2:8" x14ac:dyDescent="0.25">
      <c r="B4939" s="33" t="s">
        <v>32</v>
      </c>
      <c r="C4939" s="36" t="str">
        <f ca="1">VLOOKUP(Tabla1[[#This Row],[Cuenta]],TABLAS!$C:$D,2,0)</f>
        <v>DEPRECIACIÓN, MAQ Y EQUIPOS</v>
      </c>
      <c r="D4939" s="33" t="s">
        <v>41</v>
      </c>
      <c r="E4939" s="39" t="str">
        <f ca="1">VLOOKUP(RANDBETWEEN(1,65),TABLAS!$B$4:$D$68,2,0)</f>
        <v>Deprc.Muebles y enseres leasing</v>
      </c>
      <c r="F4939" s="41">
        <f t="shared" ca="1" si="77"/>
        <v>8228</v>
      </c>
      <c r="G4939" s="41">
        <f ca="1">RANDBETWEEN(70,130)/100*Tabla1[[#This Row],[Valor Meta 2019]]</f>
        <v>7487.4800000000005</v>
      </c>
      <c r="H4939" s="40">
        <f ca="1">RANDBETWEEN(70,120)/100*Tabla1[[#This Row],[Valor Real 2019]]</f>
        <v>6064.8588000000009</v>
      </c>
    </row>
    <row r="4940" spans="2:8" x14ac:dyDescent="0.25">
      <c r="B4940" s="33" t="s">
        <v>32</v>
      </c>
      <c r="C4940" s="36" t="str">
        <f ca="1">VLOOKUP(Tabla1[[#This Row],[Cuenta]],TABLAS!$C:$D,2,0)</f>
        <v>SERVICIOS DE TERCEROS</v>
      </c>
      <c r="D4940" s="33" t="s">
        <v>41</v>
      </c>
      <c r="E4940" s="39" t="str">
        <f ca="1">VLOOKUP(RANDBETWEEN(1,65),TABLAS!$B$4:$D$68,2,0)</f>
        <v>Mantenimiento / Reparaciones</v>
      </c>
      <c r="F4940" s="41">
        <f t="shared" ca="1" si="77"/>
        <v>29510</v>
      </c>
      <c r="G4940" s="41">
        <f ca="1">RANDBETWEEN(70,130)/100*Tabla1[[#This Row],[Valor Meta 2019]]</f>
        <v>38067.9</v>
      </c>
      <c r="H4940" s="40">
        <f ca="1">RANDBETWEEN(70,120)/100*Tabla1[[#This Row],[Valor Real 2019]]</f>
        <v>36164.504999999997</v>
      </c>
    </row>
    <row r="4941" spans="2:8" x14ac:dyDescent="0.25">
      <c r="B4941" s="33" t="s">
        <v>32</v>
      </c>
      <c r="C4941" s="36" t="str">
        <f ca="1">VLOOKUP(Tabla1[[#This Row],[Cuenta]],TABLAS!$C:$D,2,0)</f>
        <v>PERSONAL</v>
      </c>
      <c r="D4941" s="33" t="s">
        <v>41</v>
      </c>
      <c r="E4941" s="39" t="str">
        <f ca="1">VLOOKUP(RANDBETWEEN(1,65),TABLAS!$B$4:$D$68,2,0)</f>
        <v>Vacaciones</v>
      </c>
      <c r="F4941" s="41">
        <f t="shared" ca="1" si="77"/>
        <v>12698</v>
      </c>
      <c r="G4941" s="41">
        <f ca="1">RANDBETWEEN(70,130)/100*Tabla1[[#This Row],[Valor Meta 2019]]</f>
        <v>10031.42</v>
      </c>
      <c r="H4941" s="40">
        <f ca="1">RANDBETWEEN(70,120)/100*Tabla1[[#This Row],[Valor Real 2019]]</f>
        <v>8426.3927999999996</v>
      </c>
    </row>
    <row r="4942" spans="2:8" x14ac:dyDescent="0.25">
      <c r="B4942" s="33" t="s">
        <v>32</v>
      </c>
      <c r="C4942" s="36" t="str">
        <f ca="1">VLOOKUP(Tabla1[[#This Row],[Cuenta]],TABLAS!$C:$D,2,0)</f>
        <v>GESTIÓN</v>
      </c>
      <c r="D4942" s="33" t="s">
        <v>42</v>
      </c>
      <c r="E4942" s="39" t="str">
        <f ca="1">VLOOKUP(RANDBETWEEN(1,65),TABLAS!$B$4:$D$68,2,0)</f>
        <v>Licencias de Sistemas</v>
      </c>
      <c r="F4942" s="41">
        <f t="shared" ca="1" si="77"/>
        <v>29113</v>
      </c>
      <c r="G4942" s="41">
        <f ca="1">RANDBETWEEN(70,130)/100*Tabla1[[#This Row],[Valor Meta 2019]]</f>
        <v>25037.18</v>
      </c>
      <c r="H4942" s="40">
        <f ca="1">RANDBETWEEN(70,120)/100*Tabla1[[#This Row],[Valor Real 2019]]</f>
        <v>26789.782600000002</v>
      </c>
    </row>
    <row r="4943" spans="2:8" x14ac:dyDescent="0.25">
      <c r="B4943" s="33" t="s">
        <v>32</v>
      </c>
      <c r="C4943" s="36" t="str">
        <f ca="1">VLOOKUP(Tabla1[[#This Row],[Cuenta]],TABLAS!$C:$D,2,0)</f>
        <v>DEPRECIACIÓN, MAQ Y EQUIPOS</v>
      </c>
      <c r="D4943" s="33" t="s">
        <v>42</v>
      </c>
      <c r="E4943" s="39" t="str">
        <f ca="1">VLOOKUP(RANDBETWEEN(1,65),TABLAS!$B$4:$D$68,2,0)</f>
        <v>Deprc.Muebles y enseres leasing</v>
      </c>
      <c r="F4943" s="41">
        <f t="shared" ca="1" si="77"/>
        <v>25682</v>
      </c>
      <c r="G4943" s="41">
        <f ca="1">RANDBETWEEN(70,130)/100*Tabla1[[#This Row],[Valor Meta 2019]]</f>
        <v>29791.119999999999</v>
      </c>
      <c r="H4943" s="40">
        <f ca="1">RANDBETWEEN(70,120)/100*Tabla1[[#This Row],[Valor Real 2019]]</f>
        <v>32174.409600000003</v>
      </c>
    </row>
    <row r="4944" spans="2:8" x14ac:dyDescent="0.25">
      <c r="B4944" s="33" t="s">
        <v>32</v>
      </c>
      <c r="C4944" s="36" t="str">
        <f ca="1">VLOOKUP(Tabla1[[#This Row],[Cuenta]],TABLAS!$C:$D,2,0)</f>
        <v>DEPRECIACIÓN, MAQ Y EQUIPOS</v>
      </c>
      <c r="D4944" s="33" t="s">
        <v>42</v>
      </c>
      <c r="E4944" s="39" t="str">
        <f ca="1">VLOOKUP(RANDBETWEEN(1,65),TABLAS!$B$4:$D$68,2,0)</f>
        <v>Deprec.Edificaciones Costo</v>
      </c>
      <c r="F4944" s="41">
        <f t="shared" ca="1" si="77"/>
        <v>25250</v>
      </c>
      <c r="G4944" s="41">
        <f ca="1">RANDBETWEEN(70,130)/100*Tabla1[[#This Row],[Valor Meta 2019]]</f>
        <v>27522.500000000004</v>
      </c>
      <c r="H4944" s="40">
        <f ca="1">RANDBETWEEN(70,120)/100*Tabla1[[#This Row],[Valor Real 2019]]</f>
        <v>21467.550000000003</v>
      </c>
    </row>
    <row r="4945" spans="2:8" x14ac:dyDescent="0.25">
      <c r="B4945" s="33" t="s">
        <v>32</v>
      </c>
      <c r="C4945" s="36" t="str">
        <f ca="1">VLOOKUP(Tabla1[[#This Row],[Cuenta]],TABLAS!$C:$D,2,0)</f>
        <v>GESTIÓN</v>
      </c>
      <c r="D4945" s="33" t="s">
        <v>42</v>
      </c>
      <c r="E4945" s="39" t="str">
        <f ca="1">VLOOKUP(RANDBETWEEN(1,65),TABLAS!$B$4:$D$68,2,0)</f>
        <v>comprobantes de pago</v>
      </c>
      <c r="F4945" s="41">
        <f t="shared" ca="1" si="77"/>
        <v>18685</v>
      </c>
      <c r="G4945" s="41">
        <f ca="1">RANDBETWEEN(70,130)/100*Tabla1[[#This Row],[Valor Meta 2019]]</f>
        <v>17190.2</v>
      </c>
      <c r="H4945" s="40">
        <f ca="1">RANDBETWEEN(70,120)/100*Tabla1[[#This Row],[Valor Real 2019]]</f>
        <v>18393.514000000003</v>
      </c>
    </row>
    <row r="4946" spans="2:8" x14ac:dyDescent="0.25">
      <c r="B4946" s="33" t="s">
        <v>32</v>
      </c>
      <c r="C4946" s="36" t="str">
        <f ca="1">VLOOKUP(Tabla1[[#This Row],[Cuenta]],TABLAS!$C:$D,2,0)</f>
        <v>PERSONAL</v>
      </c>
      <c r="D4946" s="33" t="s">
        <v>42</v>
      </c>
      <c r="E4946" s="39" t="str">
        <f ca="1">VLOOKUP(RANDBETWEEN(1,65),TABLAS!$B$4:$D$68,2,0)</f>
        <v>Indemnizacion Despido Arbitrario</v>
      </c>
      <c r="F4946" s="41">
        <f t="shared" ca="1" si="77"/>
        <v>9845</v>
      </c>
      <c r="G4946" s="41">
        <f ca="1">RANDBETWEEN(70,130)/100*Tabla1[[#This Row],[Valor Meta 2019]]</f>
        <v>9451.1999999999989</v>
      </c>
      <c r="H4946" s="40">
        <f ca="1">RANDBETWEEN(70,120)/100*Tabla1[[#This Row],[Valor Real 2019]]</f>
        <v>7277.4239999999991</v>
      </c>
    </row>
    <row r="4947" spans="2:8" x14ac:dyDescent="0.25">
      <c r="B4947" s="33" t="s">
        <v>32</v>
      </c>
      <c r="C4947" s="36" t="str">
        <f ca="1">VLOOKUP(Tabla1[[#This Row],[Cuenta]],TABLAS!$C:$D,2,0)</f>
        <v>SERVICIOS DE TERCEROS</v>
      </c>
      <c r="D4947" s="33" t="s">
        <v>42</v>
      </c>
      <c r="E4947" s="39" t="str">
        <f ca="1">VLOOKUP(RANDBETWEEN(1,65),TABLAS!$B$4:$D$68,2,0)</f>
        <v>Servicio de personal (service)</v>
      </c>
      <c r="F4947" s="41">
        <f t="shared" ca="1" si="77"/>
        <v>23634</v>
      </c>
      <c r="G4947" s="41">
        <f ca="1">RANDBETWEEN(70,130)/100*Tabla1[[#This Row],[Valor Meta 2019]]</f>
        <v>26470.080000000002</v>
      </c>
      <c r="H4947" s="40">
        <f ca="1">RANDBETWEEN(70,120)/100*Tabla1[[#This Row],[Valor Real 2019]]</f>
        <v>29646.489600000004</v>
      </c>
    </row>
    <row r="4948" spans="2:8" x14ac:dyDescent="0.25">
      <c r="B4948" s="33" t="s">
        <v>32</v>
      </c>
      <c r="C4948" s="36" t="str">
        <f ca="1">VLOOKUP(Tabla1[[#This Row],[Cuenta]],TABLAS!$C:$D,2,0)</f>
        <v>SERVICIOS DE TERCEROS</v>
      </c>
      <c r="D4948" s="33" t="s">
        <v>42</v>
      </c>
      <c r="E4948" s="39" t="str">
        <f ca="1">VLOOKUP(RANDBETWEEN(1,65),TABLAS!$B$4:$D$68,2,0)</f>
        <v>Flete Local</v>
      </c>
      <c r="F4948" s="41">
        <f t="shared" ca="1" si="77"/>
        <v>24346</v>
      </c>
      <c r="G4948" s="41">
        <f ca="1">RANDBETWEEN(70,130)/100*Tabla1[[#This Row],[Valor Meta 2019]]</f>
        <v>17529.12</v>
      </c>
      <c r="H4948" s="40">
        <f ca="1">RANDBETWEEN(70,120)/100*Tabla1[[#This Row],[Valor Real 2019]]</f>
        <v>17704.411199999999</v>
      </c>
    </row>
    <row r="4949" spans="2:8" x14ac:dyDescent="0.25">
      <c r="B4949" s="33" t="s">
        <v>32</v>
      </c>
      <c r="C4949" s="36" t="str">
        <f ca="1">VLOOKUP(Tabla1[[#This Row],[Cuenta]],TABLAS!$C:$D,2,0)</f>
        <v>PERSONAL</v>
      </c>
      <c r="D4949" s="33" t="s">
        <v>42</v>
      </c>
      <c r="E4949" s="39" t="str">
        <f ca="1">VLOOKUP(RANDBETWEEN(1,65),TABLAS!$B$4:$D$68,2,0)</f>
        <v>Descanso medico</v>
      </c>
      <c r="F4949" s="41">
        <f t="shared" ca="1" si="77"/>
        <v>26822</v>
      </c>
      <c r="G4949" s="41">
        <f ca="1">RANDBETWEEN(70,130)/100*Tabla1[[#This Row],[Valor Meta 2019]]</f>
        <v>27090.22</v>
      </c>
      <c r="H4949" s="40">
        <f ca="1">RANDBETWEEN(70,120)/100*Tabla1[[#This Row],[Valor Real 2019]]</f>
        <v>21130.371600000002</v>
      </c>
    </row>
    <row r="4950" spans="2:8" x14ac:dyDescent="0.25">
      <c r="B4950" s="33" t="s">
        <v>32</v>
      </c>
      <c r="C4950" s="36" t="str">
        <f ca="1">VLOOKUP(Tabla1[[#This Row],[Cuenta]],TABLAS!$C:$D,2,0)</f>
        <v>SERVICIOS DE TERCEROS</v>
      </c>
      <c r="D4950" s="33" t="s">
        <v>42</v>
      </c>
      <c r="E4950" s="39" t="str">
        <f ca="1">VLOOKUP(RANDBETWEEN(1,65),TABLAS!$B$4:$D$68,2,0)</f>
        <v>Courier</v>
      </c>
      <c r="F4950" s="41">
        <f t="shared" ca="1" si="77"/>
        <v>21243</v>
      </c>
      <c r="G4950" s="41">
        <f ca="1">RANDBETWEEN(70,130)/100*Tabla1[[#This Row],[Valor Meta 2019]]</f>
        <v>21243</v>
      </c>
      <c r="H4950" s="40">
        <f ca="1">RANDBETWEEN(70,120)/100*Tabla1[[#This Row],[Valor Real 2019]]</f>
        <v>21667.86</v>
      </c>
    </row>
    <row r="4951" spans="2:8" x14ac:dyDescent="0.25">
      <c r="B4951" s="33" t="s">
        <v>32</v>
      </c>
      <c r="C4951" s="36" t="str">
        <f ca="1">VLOOKUP(Tabla1[[#This Row],[Cuenta]],TABLAS!$C:$D,2,0)</f>
        <v>DEPRECIACIÓN, MAQ Y EQUIPOS</v>
      </c>
      <c r="D4951" s="33" t="s">
        <v>42</v>
      </c>
      <c r="E4951" s="39" t="str">
        <f ca="1">VLOOKUP(RANDBETWEEN(1,65),TABLAS!$B$4:$D$68,2,0)</f>
        <v>Deprec.Equipo de computo leasing</v>
      </c>
      <c r="F4951" s="41">
        <f t="shared" ca="1" si="77"/>
        <v>21027</v>
      </c>
      <c r="G4951" s="41">
        <f ca="1">RANDBETWEEN(70,130)/100*Tabla1[[#This Row],[Valor Meta 2019]]</f>
        <v>24181.05</v>
      </c>
      <c r="H4951" s="40">
        <f ca="1">RANDBETWEEN(70,120)/100*Tabla1[[#This Row],[Valor Real 2019]]</f>
        <v>21037.513500000001</v>
      </c>
    </row>
    <row r="4952" spans="2:8" x14ac:dyDescent="0.25">
      <c r="B4952" s="33" t="s">
        <v>32</v>
      </c>
      <c r="C4952" s="36" t="str">
        <f ca="1">VLOOKUP(Tabla1[[#This Row],[Cuenta]],TABLAS!$C:$D,2,0)</f>
        <v>DEPRECIACIÓN, MAQ Y EQUIPOS</v>
      </c>
      <c r="D4952" s="33" t="s">
        <v>42</v>
      </c>
      <c r="E4952" s="39" t="str">
        <f ca="1">VLOOKUP(RANDBETWEEN(1,65),TABLAS!$B$4:$D$68,2,0)</f>
        <v>Deprec. Edificaciones leasing</v>
      </c>
      <c r="F4952" s="41">
        <f t="shared" ca="1" si="77"/>
        <v>14440</v>
      </c>
      <c r="G4952" s="41">
        <f ca="1">RANDBETWEEN(70,130)/100*Tabla1[[#This Row],[Valor Meta 2019]]</f>
        <v>14584.4</v>
      </c>
      <c r="H4952" s="40">
        <f ca="1">RANDBETWEEN(70,120)/100*Tabla1[[#This Row],[Valor Real 2019]]</f>
        <v>15313.62</v>
      </c>
    </row>
    <row r="4953" spans="2:8" x14ac:dyDescent="0.25">
      <c r="B4953" s="33" t="s">
        <v>32</v>
      </c>
      <c r="C4953" s="36" t="str">
        <f ca="1">VLOOKUP(Tabla1[[#This Row],[Cuenta]],TABLAS!$C:$D,2,0)</f>
        <v>DEPRECIACIÓN, MAQ Y EQUIPOS</v>
      </c>
      <c r="D4953" s="33" t="s">
        <v>42</v>
      </c>
      <c r="E4953" s="39" t="str">
        <f ca="1">VLOOKUP(RANDBETWEEN(1,65),TABLAS!$B$4:$D$68,2,0)</f>
        <v>Dperec.Muebles y enseres Costo</v>
      </c>
      <c r="F4953" s="41">
        <f t="shared" ca="1" si="77"/>
        <v>29522</v>
      </c>
      <c r="G4953" s="41">
        <f ca="1">RANDBETWEEN(70,130)/100*Tabla1[[#This Row],[Valor Meta 2019]]</f>
        <v>22141.5</v>
      </c>
      <c r="H4953" s="40">
        <f ca="1">RANDBETWEEN(70,120)/100*Tabla1[[#This Row],[Valor Real 2019]]</f>
        <v>24355.65</v>
      </c>
    </row>
    <row r="4954" spans="2:8" x14ac:dyDescent="0.25">
      <c r="B4954" s="33" t="s">
        <v>32</v>
      </c>
      <c r="C4954" s="36" t="str">
        <f ca="1">VLOOKUP(Tabla1[[#This Row],[Cuenta]],TABLAS!$C:$D,2,0)</f>
        <v>PERSONAL</v>
      </c>
      <c r="D4954" s="33" t="s">
        <v>42</v>
      </c>
      <c r="E4954" s="39" t="str">
        <f ca="1">VLOOKUP(RANDBETWEEN(1,65),TABLAS!$B$4:$D$68,2,0)</f>
        <v>Consumos</v>
      </c>
      <c r="F4954" s="41">
        <f t="shared" ca="1" si="77"/>
        <v>17592</v>
      </c>
      <c r="G4954" s="41">
        <f ca="1">RANDBETWEEN(70,130)/100*Tabla1[[#This Row],[Valor Meta 2019]]</f>
        <v>15832.800000000001</v>
      </c>
      <c r="H4954" s="40">
        <f ca="1">RANDBETWEEN(70,120)/100*Tabla1[[#This Row],[Valor Real 2019]]</f>
        <v>15674.472000000002</v>
      </c>
    </row>
    <row r="4955" spans="2:8" x14ac:dyDescent="0.25">
      <c r="B4955" s="33" t="s">
        <v>32</v>
      </c>
      <c r="C4955" s="36" t="str">
        <f ca="1">VLOOKUP(Tabla1[[#This Row],[Cuenta]],TABLAS!$C:$D,2,0)</f>
        <v>GESTIÓN</v>
      </c>
      <c r="D4955" s="33" t="s">
        <v>42</v>
      </c>
      <c r="E4955" s="39" t="str">
        <f ca="1">VLOOKUP(RANDBETWEEN(1,65),TABLAS!$B$4:$D$68,2,0)</f>
        <v>Seguros-Responsabilidad civil</v>
      </c>
      <c r="F4955" s="41">
        <f t="shared" ca="1" si="77"/>
        <v>13608</v>
      </c>
      <c r="G4955" s="41">
        <f ca="1">RANDBETWEEN(70,130)/100*Tabla1[[#This Row],[Valor Meta 2019]]</f>
        <v>16057.439999999999</v>
      </c>
      <c r="H4955" s="40">
        <f ca="1">RANDBETWEEN(70,120)/100*Tabla1[[#This Row],[Valor Real 2019]]</f>
        <v>15575.716799999998</v>
      </c>
    </row>
    <row r="4956" spans="2:8" x14ac:dyDescent="0.25">
      <c r="B4956" s="33" t="s">
        <v>32</v>
      </c>
      <c r="C4956" s="36" t="str">
        <f ca="1">VLOOKUP(Tabla1[[#This Row],[Cuenta]],TABLAS!$C:$D,2,0)</f>
        <v>PERSONAL</v>
      </c>
      <c r="D4956" s="33" t="s">
        <v>42</v>
      </c>
      <c r="E4956" s="39" t="str">
        <f ca="1">VLOOKUP(RANDBETWEEN(1,65),TABLAS!$B$4:$D$68,2,0)</f>
        <v>Seguro de vida</v>
      </c>
      <c r="F4956" s="41">
        <f t="shared" ca="1" si="77"/>
        <v>27676</v>
      </c>
      <c r="G4956" s="41">
        <f ca="1">RANDBETWEEN(70,130)/100*Tabla1[[#This Row],[Valor Meta 2019]]</f>
        <v>34871.760000000002</v>
      </c>
      <c r="H4956" s="40">
        <f ca="1">RANDBETWEEN(70,120)/100*Tabla1[[#This Row],[Valor Real 2019]]</f>
        <v>26851.255200000003</v>
      </c>
    </row>
    <row r="4957" spans="2:8" x14ac:dyDescent="0.25">
      <c r="B4957" s="33" t="s">
        <v>32</v>
      </c>
      <c r="C4957" s="36" t="str">
        <f ca="1">VLOOKUP(Tabla1[[#This Row],[Cuenta]],TABLAS!$C:$D,2,0)</f>
        <v>PERSONAL</v>
      </c>
      <c r="D4957" s="33" t="s">
        <v>43</v>
      </c>
      <c r="E4957" s="39" t="str">
        <f ca="1">VLOOKUP(RANDBETWEEN(1,65),TABLAS!$B$4:$D$68,2,0)</f>
        <v>Sueldos</v>
      </c>
      <c r="F4957" s="41">
        <f t="shared" ca="1" si="77"/>
        <v>8693</v>
      </c>
      <c r="G4957" s="41">
        <f ca="1">RANDBETWEEN(70,130)/100*Tabla1[[#This Row],[Valor Meta 2019]]</f>
        <v>8693</v>
      </c>
      <c r="H4957" s="40">
        <f ca="1">RANDBETWEEN(70,120)/100*Tabla1[[#This Row],[Valor Real 2019]]</f>
        <v>8693</v>
      </c>
    </row>
    <row r="4958" spans="2:8" x14ac:dyDescent="0.25">
      <c r="B4958" s="33" t="s">
        <v>32</v>
      </c>
      <c r="C4958" s="36" t="str">
        <f ca="1">VLOOKUP(Tabla1[[#This Row],[Cuenta]],TABLAS!$C:$D,2,0)</f>
        <v>GESTIÓN</v>
      </c>
      <c r="D4958" s="33" t="s">
        <v>43</v>
      </c>
      <c r="E4958" s="39" t="str">
        <f ca="1">VLOOKUP(RANDBETWEEN(1,65),TABLAS!$B$4:$D$68,2,0)</f>
        <v>Costo neto enajenaci¾n</v>
      </c>
      <c r="F4958" s="41">
        <f t="shared" ca="1" si="77"/>
        <v>13123</v>
      </c>
      <c r="G4958" s="41">
        <f ca="1">RANDBETWEEN(70,130)/100*Tabla1[[#This Row],[Valor Meta 2019]]</f>
        <v>11023.32</v>
      </c>
      <c r="H4958" s="40">
        <f ca="1">RANDBETWEEN(70,120)/100*Tabla1[[#This Row],[Valor Real 2019]]</f>
        <v>10913.086799999999</v>
      </c>
    </row>
    <row r="4959" spans="2:8" x14ac:dyDescent="0.25">
      <c r="B4959" s="33" t="s">
        <v>32</v>
      </c>
      <c r="C4959" s="36" t="str">
        <f ca="1">VLOOKUP(Tabla1[[#This Row],[Cuenta]],TABLAS!$C:$D,2,0)</f>
        <v>SERVICIOS DE TERCEROS</v>
      </c>
      <c r="D4959" s="33" t="s">
        <v>43</v>
      </c>
      <c r="E4959" s="39" t="str">
        <f ca="1">VLOOKUP(RANDBETWEEN(1,65),TABLAS!$B$4:$D$68,2,0)</f>
        <v>Estibas</v>
      </c>
      <c r="F4959" s="41">
        <f t="shared" ca="1" si="77"/>
        <v>12341</v>
      </c>
      <c r="G4959" s="41">
        <f ca="1">RANDBETWEEN(70,130)/100*Tabla1[[#This Row],[Valor Meta 2019]]</f>
        <v>10489.85</v>
      </c>
      <c r="H4959" s="40">
        <f ca="1">RANDBETWEEN(70,120)/100*Tabla1[[#This Row],[Valor Real 2019]]</f>
        <v>12482.9215</v>
      </c>
    </row>
    <row r="4960" spans="2:8" x14ac:dyDescent="0.25">
      <c r="B4960" s="33" t="s">
        <v>32</v>
      </c>
      <c r="C4960" s="36" t="str">
        <f ca="1">VLOOKUP(Tabla1[[#This Row],[Cuenta]],TABLAS!$C:$D,2,0)</f>
        <v>SERVICIOS DE TERCEROS</v>
      </c>
      <c r="D4960" s="33" t="s">
        <v>43</v>
      </c>
      <c r="E4960" s="39" t="str">
        <f ca="1">VLOOKUP(RANDBETWEEN(1,65),TABLAS!$B$4:$D$68,2,0)</f>
        <v>Servicios p·blicos</v>
      </c>
      <c r="F4960" s="41">
        <f t="shared" ca="1" si="77"/>
        <v>26067</v>
      </c>
      <c r="G4960" s="41">
        <f ca="1">RANDBETWEEN(70,130)/100*Tabla1[[#This Row],[Valor Meta 2019]]</f>
        <v>32323.079999999998</v>
      </c>
      <c r="H4960" s="40">
        <f ca="1">RANDBETWEEN(70,120)/100*Tabla1[[#This Row],[Valor Real 2019]]</f>
        <v>32323.079999999998</v>
      </c>
    </row>
    <row r="4961" spans="2:8" x14ac:dyDescent="0.25">
      <c r="B4961" s="33" t="s">
        <v>32</v>
      </c>
      <c r="C4961" s="36" t="str">
        <f ca="1">VLOOKUP(Tabla1[[#This Row],[Cuenta]],TABLAS!$C:$D,2,0)</f>
        <v>PERSONAL</v>
      </c>
      <c r="D4961" s="33" t="s">
        <v>43</v>
      </c>
      <c r="E4961" s="39" t="str">
        <f ca="1">VLOOKUP(RANDBETWEEN(1,65),TABLAS!$B$4:$D$68,2,0)</f>
        <v>CTS-Compensación por tiempo de servicio</v>
      </c>
      <c r="F4961" s="41">
        <f t="shared" ca="1" si="77"/>
        <v>20749</v>
      </c>
      <c r="G4961" s="41">
        <f ca="1">RANDBETWEEN(70,130)/100*Tabla1[[#This Row],[Valor Meta 2019]]</f>
        <v>23861.35</v>
      </c>
      <c r="H4961" s="40">
        <f ca="1">RANDBETWEEN(70,120)/100*Tabla1[[#This Row],[Valor Real 2019]]</f>
        <v>20997.987999999998</v>
      </c>
    </row>
    <row r="4962" spans="2:8" x14ac:dyDescent="0.25">
      <c r="B4962" s="33" t="s">
        <v>32</v>
      </c>
      <c r="C4962" s="36" t="str">
        <f ca="1">VLOOKUP(Tabla1[[#This Row],[Cuenta]],TABLAS!$C:$D,2,0)</f>
        <v>GESTIÓN</v>
      </c>
      <c r="D4962" s="33" t="s">
        <v>43</v>
      </c>
      <c r="E4962" s="39" t="str">
        <f ca="1">VLOOKUP(RANDBETWEEN(1,65),TABLAS!$B$4:$D$68,2,0)</f>
        <v>Sanciones Administra</v>
      </c>
      <c r="F4962" s="41">
        <f t="shared" ca="1" si="77"/>
        <v>19127</v>
      </c>
      <c r="G4962" s="41">
        <f ca="1">RANDBETWEEN(70,130)/100*Tabla1[[#This Row],[Valor Meta 2019]]</f>
        <v>18361.919999999998</v>
      </c>
      <c r="H4962" s="40">
        <f ca="1">RANDBETWEEN(70,120)/100*Tabla1[[#This Row],[Valor Real 2019]]</f>
        <v>19647.254399999998</v>
      </c>
    </row>
    <row r="4963" spans="2:8" x14ac:dyDescent="0.25">
      <c r="B4963" s="33" t="s">
        <v>32</v>
      </c>
      <c r="C4963" s="36" t="str">
        <f ca="1">VLOOKUP(Tabla1[[#This Row],[Cuenta]],TABLAS!$C:$D,2,0)</f>
        <v>PERSONAL</v>
      </c>
      <c r="D4963" s="33" t="s">
        <v>43</v>
      </c>
      <c r="E4963" s="39" t="str">
        <f ca="1">VLOOKUP(RANDBETWEEN(1,65),TABLAS!$B$4:$D$68,2,0)</f>
        <v>Atenciones y obsequios al personal</v>
      </c>
      <c r="F4963" s="41">
        <f t="shared" ca="1" si="77"/>
        <v>8327</v>
      </c>
      <c r="G4963" s="41">
        <f ca="1">RANDBETWEEN(70,130)/100*Tabla1[[#This Row],[Valor Meta 2019]]</f>
        <v>5912.17</v>
      </c>
      <c r="H4963" s="40">
        <f ca="1">RANDBETWEEN(70,120)/100*Tabla1[[#This Row],[Valor Real 2019]]</f>
        <v>6858.1171999999997</v>
      </c>
    </row>
    <row r="4964" spans="2:8" x14ac:dyDescent="0.25">
      <c r="B4964" s="33" t="s">
        <v>32</v>
      </c>
      <c r="C4964" s="36" t="str">
        <f ca="1">VLOOKUP(Tabla1[[#This Row],[Cuenta]],TABLAS!$C:$D,2,0)</f>
        <v>GESTIÓN</v>
      </c>
      <c r="D4964" s="33" t="s">
        <v>43</v>
      </c>
      <c r="E4964" s="39" t="str">
        <f ca="1">VLOOKUP(RANDBETWEEN(1,65),TABLAS!$B$4:$D$68,2,0)</f>
        <v>Combustible</v>
      </c>
      <c r="F4964" s="41">
        <f t="shared" ca="1" si="77"/>
        <v>25377</v>
      </c>
      <c r="G4964" s="41">
        <f ca="1">RANDBETWEEN(70,130)/100*Tabla1[[#This Row],[Valor Meta 2019]]</f>
        <v>19794.060000000001</v>
      </c>
      <c r="H4964" s="40">
        <f ca="1">RANDBETWEEN(70,120)/100*Tabla1[[#This Row],[Valor Real 2019]]</f>
        <v>17418.772800000002</v>
      </c>
    </row>
    <row r="4965" spans="2:8" x14ac:dyDescent="0.25">
      <c r="B4965" s="33" t="s">
        <v>32</v>
      </c>
      <c r="C4965" s="36" t="str">
        <f ca="1">VLOOKUP(Tabla1[[#This Row],[Cuenta]],TABLAS!$C:$D,2,0)</f>
        <v>PERSONAL</v>
      </c>
      <c r="D4965" s="33" t="s">
        <v>38</v>
      </c>
      <c r="E4965" s="39" t="str">
        <f ca="1">VLOOKUP(RANDBETWEEN(1,65),TABLAS!$B$4:$D$68,2,0)</f>
        <v>CTS-Compensación por tiempo de servicio</v>
      </c>
      <c r="F4965" s="41">
        <f t="shared" ca="1" si="77"/>
        <v>21003</v>
      </c>
      <c r="G4965" s="41">
        <f ca="1">RANDBETWEEN(70,130)/100*Tabla1[[#This Row],[Valor Meta 2019]]</f>
        <v>18272.61</v>
      </c>
      <c r="H4965" s="40">
        <f ca="1">RANDBETWEEN(70,120)/100*Tabla1[[#This Row],[Valor Real 2019]]</f>
        <v>17358.979500000001</v>
      </c>
    </row>
    <row r="4966" spans="2:8" x14ac:dyDescent="0.25">
      <c r="B4966" s="33" t="s">
        <v>32</v>
      </c>
      <c r="C4966" s="36" t="str">
        <f ca="1">VLOOKUP(Tabla1[[#This Row],[Cuenta]],TABLAS!$C:$D,2,0)</f>
        <v>SERVICIOS DE TERCEROS</v>
      </c>
      <c r="D4966" s="33" t="s">
        <v>38</v>
      </c>
      <c r="E4966" s="39" t="str">
        <f ca="1">VLOOKUP(RANDBETWEEN(1,65),TABLAS!$B$4:$D$68,2,0)</f>
        <v>Flete Local</v>
      </c>
      <c r="F4966" s="41">
        <f t="shared" ca="1" si="77"/>
        <v>27663</v>
      </c>
      <c r="G4966" s="41">
        <f ca="1">RANDBETWEEN(70,130)/100*Tabla1[[#This Row],[Valor Meta 2019]]</f>
        <v>21577.14</v>
      </c>
      <c r="H4966" s="40">
        <f ca="1">RANDBETWEEN(70,120)/100*Tabla1[[#This Row],[Valor Real 2019]]</f>
        <v>17261.712</v>
      </c>
    </row>
    <row r="4967" spans="2:8" x14ac:dyDescent="0.25">
      <c r="B4967" s="33" t="s">
        <v>32</v>
      </c>
      <c r="C4967" s="36" t="str">
        <f ca="1">VLOOKUP(Tabla1[[#This Row],[Cuenta]],TABLAS!$C:$D,2,0)</f>
        <v>SERVICIOS DE TERCEROS</v>
      </c>
      <c r="D4967" s="33" t="s">
        <v>38</v>
      </c>
      <c r="E4967" s="39" t="str">
        <f ca="1">VLOOKUP(RANDBETWEEN(1,65),TABLAS!$B$4:$D$68,2,0)</f>
        <v>Otros Fletes</v>
      </c>
      <c r="F4967" s="41">
        <f t="shared" ca="1" si="77"/>
        <v>10729</v>
      </c>
      <c r="G4967" s="41">
        <f ca="1">RANDBETWEEN(70,130)/100*Tabla1[[#This Row],[Valor Meta 2019]]</f>
        <v>12016.480000000001</v>
      </c>
      <c r="H4967" s="40">
        <f ca="1">RANDBETWEEN(70,120)/100*Tabla1[[#This Row],[Valor Real 2019]]</f>
        <v>12617.304000000002</v>
      </c>
    </row>
    <row r="4968" spans="2:8" x14ac:dyDescent="0.25">
      <c r="B4968" s="33" t="s">
        <v>32</v>
      </c>
      <c r="C4968" s="36" t="str">
        <f ca="1">VLOOKUP(Tabla1[[#This Row],[Cuenta]],TABLAS!$C:$D,2,0)</f>
        <v>PERSONAL</v>
      </c>
      <c r="D4968" s="33" t="s">
        <v>38</v>
      </c>
      <c r="E4968" s="39" t="str">
        <f ca="1">VLOOKUP(RANDBETWEEN(1,65),TABLAS!$B$4:$D$68,2,0)</f>
        <v>SCTR-Seg complemntario trabajo de riesgo</v>
      </c>
      <c r="F4968" s="41">
        <f t="shared" ca="1" si="77"/>
        <v>28129</v>
      </c>
      <c r="G4968" s="41">
        <f ca="1">RANDBETWEEN(70,130)/100*Tabla1[[#This Row],[Valor Meta 2019]]</f>
        <v>32348.35</v>
      </c>
      <c r="H4968" s="40">
        <f ca="1">RANDBETWEEN(70,120)/100*Tabla1[[#This Row],[Valor Real 2019]]</f>
        <v>34936.218000000001</v>
      </c>
    </row>
    <row r="4969" spans="2:8" x14ac:dyDescent="0.25">
      <c r="B4969" s="33" t="s">
        <v>32</v>
      </c>
      <c r="C4969" s="36" t="str">
        <f ca="1">VLOOKUP(Tabla1[[#This Row],[Cuenta]],TABLAS!$C:$D,2,0)</f>
        <v>DEPRECIACIÓN, MAQ Y EQUIPOS</v>
      </c>
      <c r="D4969" s="33" t="s">
        <v>38</v>
      </c>
      <c r="E4969" s="39" t="str">
        <f ca="1">VLOOKUP(RANDBETWEEN(1,65),TABLAS!$B$4:$D$68,2,0)</f>
        <v>Deprec.Maquinarias Costo</v>
      </c>
      <c r="F4969" s="41">
        <f t="shared" ca="1" si="77"/>
        <v>26052</v>
      </c>
      <c r="G4969" s="41">
        <f ca="1">RANDBETWEEN(70,130)/100*Tabla1[[#This Row],[Valor Meta 2019]]</f>
        <v>20060.04</v>
      </c>
      <c r="H4969" s="40">
        <f ca="1">RANDBETWEEN(70,120)/100*Tabla1[[#This Row],[Valor Real 2019]]</f>
        <v>14443.228800000001</v>
      </c>
    </row>
    <row r="4970" spans="2:8" x14ac:dyDescent="0.25">
      <c r="B4970" s="33" t="s">
        <v>32</v>
      </c>
      <c r="C4970" s="36" t="str">
        <f ca="1">VLOOKUP(Tabla1[[#This Row],[Cuenta]],TABLAS!$C:$D,2,0)</f>
        <v>SERVICIOS DE TERCEROS</v>
      </c>
      <c r="D4970" s="33" t="s">
        <v>38</v>
      </c>
      <c r="E4970" s="39" t="str">
        <f ca="1">VLOOKUP(RANDBETWEEN(1,65),TABLAS!$B$4:$D$68,2,0)</f>
        <v>Energia Electrica</v>
      </c>
      <c r="F4970" s="41">
        <f t="shared" ca="1" si="77"/>
        <v>20378</v>
      </c>
      <c r="G4970" s="41">
        <f ca="1">RANDBETWEEN(70,130)/100*Tabla1[[#This Row],[Valor Meta 2019]]</f>
        <v>15487.28</v>
      </c>
      <c r="H4970" s="40">
        <f ca="1">RANDBETWEEN(70,120)/100*Tabla1[[#This Row],[Valor Real 2019]]</f>
        <v>16106.771200000001</v>
      </c>
    </row>
    <row r="4971" spans="2:8" x14ac:dyDescent="0.25">
      <c r="B4971" s="33" t="s">
        <v>32</v>
      </c>
      <c r="C4971" s="36" t="str">
        <f ca="1">VLOOKUP(Tabla1[[#This Row],[Cuenta]],TABLAS!$C:$D,2,0)</f>
        <v>PERSONAL</v>
      </c>
      <c r="D4971" s="33" t="s">
        <v>39</v>
      </c>
      <c r="E4971" s="39" t="str">
        <f ca="1">VLOOKUP(RANDBETWEEN(1,65),TABLAS!$B$4:$D$68,2,0)</f>
        <v>Atenciones y obsequios al personal</v>
      </c>
      <c r="F4971" s="41">
        <f t="shared" ca="1" si="77"/>
        <v>9992</v>
      </c>
      <c r="G4971" s="41">
        <f ca="1">RANDBETWEEN(70,130)/100*Tabla1[[#This Row],[Valor Meta 2019]]</f>
        <v>11091.12</v>
      </c>
      <c r="H4971" s="40">
        <f ca="1">RANDBETWEEN(70,120)/100*Tabla1[[#This Row],[Valor Real 2019]]</f>
        <v>9649.2744000000002</v>
      </c>
    </row>
    <row r="4972" spans="2:8" x14ac:dyDescent="0.25">
      <c r="B4972" s="33" t="s">
        <v>32</v>
      </c>
      <c r="C4972" s="36" t="str">
        <f ca="1">VLOOKUP(Tabla1[[#This Row],[Cuenta]],TABLAS!$C:$D,2,0)</f>
        <v>PERSONAL</v>
      </c>
      <c r="D4972" s="33" t="s">
        <v>39</v>
      </c>
      <c r="E4972" s="39" t="str">
        <f ca="1">VLOOKUP(RANDBETWEEN(1,65),TABLAS!$B$4:$D$68,2,0)</f>
        <v>ESSALUD-RÚgimen de prestaciones de salud</v>
      </c>
      <c r="F4972" s="41">
        <f t="shared" ca="1" si="77"/>
        <v>24083</v>
      </c>
      <c r="G4972" s="41">
        <f ca="1">RANDBETWEEN(70,130)/100*Tabla1[[#This Row],[Valor Meta 2019]]</f>
        <v>20952.21</v>
      </c>
      <c r="H4972" s="40">
        <f ca="1">RANDBETWEEN(70,120)/100*Tabla1[[#This Row],[Valor Real 2019]]</f>
        <v>20114.121599999999</v>
      </c>
    </row>
    <row r="4973" spans="2:8" x14ac:dyDescent="0.25">
      <c r="B4973" s="33" t="s">
        <v>32</v>
      </c>
      <c r="C4973" s="36" t="str">
        <f ca="1">VLOOKUP(Tabla1[[#This Row],[Cuenta]],TABLAS!$C:$D,2,0)</f>
        <v>PERSONAL</v>
      </c>
      <c r="D4973" s="33" t="s">
        <v>39</v>
      </c>
      <c r="E4973" s="39" t="str">
        <f ca="1">VLOOKUP(RANDBETWEEN(1,65),TABLAS!$B$4:$D$68,2,0)</f>
        <v>Tickets de alimentos</v>
      </c>
      <c r="F4973" s="41">
        <f t="shared" ca="1" si="77"/>
        <v>27837</v>
      </c>
      <c r="G4973" s="41">
        <f ca="1">RANDBETWEEN(70,130)/100*Tabla1[[#This Row],[Valor Meta 2019]]</f>
        <v>25053.3</v>
      </c>
      <c r="H4973" s="40">
        <f ca="1">RANDBETWEEN(70,120)/100*Tabla1[[#This Row],[Valor Real 2019]]</f>
        <v>24802.767</v>
      </c>
    </row>
    <row r="4974" spans="2:8" x14ac:dyDescent="0.25">
      <c r="B4974" s="33" t="s">
        <v>32</v>
      </c>
      <c r="C4974" s="36" t="str">
        <f ca="1">VLOOKUP(Tabla1[[#This Row],[Cuenta]],TABLAS!$C:$D,2,0)</f>
        <v>SERVICIOS DE TERCEROS</v>
      </c>
      <c r="D4974" s="33" t="s">
        <v>39</v>
      </c>
      <c r="E4974" s="39" t="str">
        <f ca="1">VLOOKUP(RANDBETWEEN(1,65),TABLAS!$B$4:$D$68,2,0)</f>
        <v>Reparaciones Vehiculos</v>
      </c>
      <c r="F4974" s="41">
        <f t="shared" ca="1" si="77"/>
        <v>28409</v>
      </c>
      <c r="G4974" s="41">
        <f ca="1">RANDBETWEEN(70,130)/100*Tabla1[[#This Row],[Valor Meta 2019]]</f>
        <v>20454.48</v>
      </c>
      <c r="H4974" s="40">
        <f ca="1">RANDBETWEEN(70,120)/100*Tabla1[[#This Row],[Valor Real 2019]]</f>
        <v>18204.4872</v>
      </c>
    </row>
    <row r="4975" spans="2:8" x14ac:dyDescent="0.25">
      <c r="B4975" s="33" t="s">
        <v>32</v>
      </c>
      <c r="C4975" s="36" t="str">
        <f ca="1">VLOOKUP(Tabla1[[#This Row],[Cuenta]],TABLAS!$C:$D,2,0)</f>
        <v>DEPRECIACIÓN, MAQ Y EQUIPOS</v>
      </c>
      <c r="D4975" s="33" t="s">
        <v>39</v>
      </c>
      <c r="E4975" s="39" t="str">
        <f ca="1">VLOOKUP(RANDBETWEEN(1,65),TABLAS!$B$4:$D$68,2,0)</f>
        <v>Deprec.Maquinarias Costo</v>
      </c>
      <c r="F4975" s="41">
        <f t="shared" ca="1" si="77"/>
        <v>11842</v>
      </c>
      <c r="G4975" s="41">
        <f ca="1">RANDBETWEEN(70,130)/100*Tabla1[[#This Row],[Valor Meta 2019]]</f>
        <v>11249.9</v>
      </c>
      <c r="H4975" s="40">
        <f ca="1">RANDBETWEEN(70,120)/100*Tabla1[[#This Row],[Valor Real 2019]]</f>
        <v>12487.389000000001</v>
      </c>
    </row>
    <row r="4976" spans="2:8" x14ac:dyDescent="0.25">
      <c r="B4976" s="33" t="s">
        <v>32</v>
      </c>
      <c r="C4976" s="36" t="str">
        <f ca="1">VLOOKUP(Tabla1[[#This Row],[Cuenta]],TABLAS!$C:$D,2,0)</f>
        <v>DEPRECIACIÓN, MAQ Y EQUIPOS</v>
      </c>
      <c r="D4976" s="33" t="s">
        <v>39</v>
      </c>
      <c r="E4976" s="39" t="str">
        <f ca="1">VLOOKUP(RANDBETWEEN(1,65),TABLAS!$B$4:$D$68,2,0)</f>
        <v>Deprec.Equipos diversos Costo</v>
      </c>
      <c r="F4976" s="41">
        <f t="shared" ca="1" si="77"/>
        <v>27550</v>
      </c>
      <c r="G4976" s="41">
        <f ca="1">RANDBETWEEN(70,130)/100*Tabla1[[#This Row],[Valor Meta 2019]]</f>
        <v>20387</v>
      </c>
      <c r="H4976" s="40">
        <f ca="1">RANDBETWEEN(70,120)/100*Tabla1[[#This Row],[Valor Real 2019]]</f>
        <v>24464.399999999998</v>
      </c>
    </row>
    <row r="4977" spans="2:8" x14ac:dyDescent="0.25">
      <c r="B4977" s="33" t="s">
        <v>32</v>
      </c>
      <c r="C4977" s="36" t="str">
        <f ca="1">VLOOKUP(Tabla1[[#This Row],[Cuenta]],TABLAS!$C:$D,2,0)</f>
        <v>DEPRECIACIÓN, MAQ Y EQUIPOS</v>
      </c>
      <c r="D4977" s="33" t="s">
        <v>39</v>
      </c>
      <c r="E4977" s="39" t="str">
        <f ca="1">VLOOKUP(RANDBETWEEN(1,65),TABLAS!$B$4:$D$68,2,0)</f>
        <v>Deprec.Equipo de computo Costo</v>
      </c>
      <c r="F4977" s="41">
        <f t="shared" ca="1" si="77"/>
        <v>21753</v>
      </c>
      <c r="G4977" s="41">
        <f ca="1">RANDBETWEEN(70,130)/100*Tabla1[[#This Row],[Valor Meta 2019]]</f>
        <v>15227.099999999999</v>
      </c>
      <c r="H4977" s="40">
        <f ca="1">RANDBETWEEN(70,120)/100*Tabla1[[#This Row],[Valor Real 2019]]</f>
        <v>14008.931999999999</v>
      </c>
    </row>
    <row r="4978" spans="2:8" x14ac:dyDescent="0.25">
      <c r="B4978" s="33" t="s">
        <v>32</v>
      </c>
      <c r="C4978" s="36" t="str">
        <f ca="1">VLOOKUP(Tabla1[[#This Row],[Cuenta]],TABLAS!$C:$D,2,0)</f>
        <v>PERSONAL</v>
      </c>
      <c r="D4978" s="33" t="s">
        <v>39</v>
      </c>
      <c r="E4978" s="39" t="str">
        <f ca="1">VLOOKUP(RANDBETWEEN(1,65),TABLAS!$B$4:$D$68,2,0)</f>
        <v>Movilidad y/o servicio de Transporte</v>
      </c>
      <c r="F4978" s="41">
        <f t="shared" ca="1" si="77"/>
        <v>28451</v>
      </c>
      <c r="G4978" s="41">
        <f ca="1">RANDBETWEEN(70,130)/100*Tabla1[[#This Row],[Valor Meta 2019]]</f>
        <v>29589.040000000001</v>
      </c>
      <c r="H4978" s="40">
        <f ca="1">RANDBETWEEN(70,120)/100*Tabla1[[#This Row],[Valor Real 2019]]</f>
        <v>24854.793600000001</v>
      </c>
    </row>
    <row r="4979" spans="2:8" x14ac:dyDescent="0.25">
      <c r="B4979" s="33" t="s">
        <v>32</v>
      </c>
      <c r="C4979" s="36" t="str">
        <f ca="1">VLOOKUP(Tabla1[[#This Row],[Cuenta]],TABLAS!$C:$D,2,0)</f>
        <v>GESTIÓN</v>
      </c>
      <c r="D4979" s="33" t="s">
        <v>39</v>
      </c>
      <c r="E4979" s="39" t="str">
        <f ca="1">VLOOKUP(RANDBETWEEN(1,65),TABLAS!$B$4:$D$68,2,0)</f>
        <v>SOAT</v>
      </c>
      <c r="F4979" s="41">
        <f t="shared" ca="1" si="77"/>
        <v>13507</v>
      </c>
      <c r="G4979" s="41">
        <f ca="1">RANDBETWEEN(70,130)/100*Tabla1[[#This Row],[Valor Meta 2019]]</f>
        <v>10805.6</v>
      </c>
      <c r="H4979" s="40">
        <f ca="1">RANDBETWEEN(70,120)/100*Tabla1[[#This Row],[Valor Real 2019]]</f>
        <v>12210.328</v>
      </c>
    </row>
    <row r="4980" spans="2:8" x14ac:dyDescent="0.25">
      <c r="B4980" s="33" t="s">
        <v>32</v>
      </c>
      <c r="C4980" s="36" t="str">
        <f ca="1">VLOOKUP(Tabla1[[#This Row],[Cuenta]],TABLAS!$C:$D,2,0)</f>
        <v>SERVICIOS DE TERCEROS</v>
      </c>
      <c r="D4980" s="33" t="s">
        <v>39</v>
      </c>
      <c r="E4980" s="39" t="str">
        <f ca="1">VLOOKUP(RANDBETWEEN(1,65),TABLAS!$B$4:$D$68,2,0)</f>
        <v>Selección Y Eval. Pe</v>
      </c>
      <c r="F4980" s="41">
        <f t="shared" ca="1" si="77"/>
        <v>24367</v>
      </c>
      <c r="G4980" s="41">
        <f ca="1">RANDBETWEEN(70,130)/100*Tabla1[[#This Row],[Valor Meta 2019]]</f>
        <v>31189.760000000002</v>
      </c>
      <c r="H4980" s="40">
        <f ca="1">RANDBETWEEN(70,120)/100*Tabla1[[#This Row],[Valor Real 2019]]</f>
        <v>29630.272000000001</v>
      </c>
    </row>
    <row r="4981" spans="2:8" x14ac:dyDescent="0.25">
      <c r="B4981" s="33" t="s">
        <v>32</v>
      </c>
      <c r="C4981" s="36" t="str">
        <f ca="1">VLOOKUP(Tabla1[[#This Row],[Cuenta]],TABLAS!$C:$D,2,0)</f>
        <v>SERVICIOS DE TERCEROS</v>
      </c>
      <c r="D4981" s="33" t="s">
        <v>39</v>
      </c>
      <c r="E4981" s="39" t="str">
        <f ca="1">VLOOKUP(RANDBETWEEN(1,65),TABLAS!$B$4:$D$68,2,0)</f>
        <v>Estibas</v>
      </c>
      <c r="F4981" s="41">
        <f t="shared" ca="1" si="77"/>
        <v>18132</v>
      </c>
      <c r="G4981" s="41">
        <f ca="1">RANDBETWEEN(70,130)/100*Tabla1[[#This Row],[Valor Meta 2019]]</f>
        <v>16862.760000000002</v>
      </c>
      <c r="H4981" s="40">
        <f ca="1">RANDBETWEEN(70,120)/100*Tabla1[[#This Row],[Valor Real 2019]]</f>
        <v>19560.801600000003</v>
      </c>
    </row>
    <row r="4982" spans="2:8" x14ac:dyDescent="0.25">
      <c r="B4982" s="33" t="s">
        <v>32</v>
      </c>
      <c r="C4982" s="36" t="str">
        <f ca="1">VLOOKUP(Tabla1[[#This Row],[Cuenta]],TABLAS!$C:$D,2,0)</f>
        <v>GESTIÓN</v>
      </c>
      <c r="D4982" s="33" t="s">
        <v>39</v>
      </c>
      <c r="E4982" s="39" t="str">
        <f ca="1">VLOOKUP(RANDBETWEEN(1,65),TABLAS!$B$4:$D$68,2,0)</f>
        <v>Licencias de Sistemas</v>
      </c>
      <c r="F4982" s="41">
        <f t="shared" ca="1" si="77"/>
        <v>24951</v>
      </c>
      <c r="G4982" s="41">
        <f ca="1">RANDBETWEEN(70,130)/100*Tabla1[[#This Row],[Valor Meta 2019]]</f>
        <v>27446.100000000002</v>
      </c>
      <c r="H4982" s="40">
        <f ca="1">RANDBETWEEN(70,120)/100*Tabla1[[#This Row],[Valor Real 2019]]</f>
        <v>26348.256000000001</v>
      </c>
    </row>
    <row r="4983" spans="2:8" x14ac:dyDescent="0.25">
      <c r="B4983" s="33" t="s">
        <v>32</v>
      </c>
      <c r="C4983" s="36" t="str">
        <f ca="1">VLOOKUP(Tabla1[[#This Row],[Cuenta]],TABLAS!$C:$D,2,0)</f>
        <v>SERVICIOS DE TERCEROS</v>
      </c>
      <c r="D4983" s="33" t="s">
        <v>39</v>
      </c>
      <c r="E4983" s="39" t="str">
        <f ca="1">VLOOKUP(RANDBETWEEN(1,65),TABLAS!$B$4:$D$68,2,0)</f>
        <v>Servicios p·blicos</v>
      </c>
      <c r="F4983" s="41">
        <f t="shared" ca="1" si="77"/>
        <v>26460</v>
      </c>
      <c r="G4983" s="41">
        <f ca="1">RANDBETWEEN(70,130)/100*Tabla1[[#This Row],[Valor Meta 2019]]</f>
        <v>20374.2</v>
      </c>
      <c r="H4983" s="40">
        <f ca="1">RANDBETWEEN(70,120)/100*Tabla1[[#This Row],[Valor Real 2019]]</f>
        <v>22411.620000000003</v>
      </c>
    </row>
    <row r="4984" spans="2:8" x14ac:dyDescent="0.25">
      <c r="B4984" s="33" t="s">
        <v>32</v>
      </c>
      <c r="C4984" s="36" t="str">
        <f ca="1">VLOOKUP(Tabla1[[#This Row],[Cuenta]],TABLAS!$C:$D,2,0)</f>
        <v>PERSONAL</v>
      </c>
      <c r="D4984" s="33" t="s">
        <v>39</v>
      </c>
      <c r="E4984" s="39" t="str">
        <f ca="1">VLOOKUP(RANDBETWEEN(1,65),TABLAS!$B$4:$D$68,2,0)</f>
        <v>Atenciones y obsequios al personal</v>
      </c>
      <c r="F4984" s="41">
        <f t="shared" ca="1" si="77"/>
        <v>29490</v>
      </c>
      <c r="G4984" s="41">
        <f ca="1">RANDBETWEEN(70,130)/100*Tabla1[[#This Row],[Valor Meta 2019]]</f>
        <v>28605.3</v>
      </c>
      <c r="H4984" s="40">
        <f ca="1">RANDBETWEEN(70,120)/100*Tabla1[[#This Row],[Valor Real 2019]]</f>
        <v>32323.988999999998</v>
      </c>
    </row>
    <row r="4985" spans="2:8" x14ac:dyDescent="0.25">
      <c r="B4985" s="33" t="s">
        <v>32</v>
      </c>
      <c r="C4985" s="36" t="str">
        <f ca="1">VLOOKUP(Tabla1[[#This Row],[Cuenta]],TABLAS!$C:$D,2,0)</f>
        <v>DEPRECIACIÓN, MAQ Y EQUIPOS</v>
      </c>
      <c r="D4985" s="33" t="s">
        <v>40</v>
      </c>
      <c r="E4985" s="39" t="str">
        <f ca="1">VLOOKUP(RANDBETWEEN(1,65),TABLAS!$B$4:$D$68,2,0)</f>
        <v>Deprec.Edificaciones Costo</v>
      </c>
      <c r="F4985" s="41">
        <f t="shared" ca="1" si="77"/>
        <v>27804</v>
      </c>
      <c r="G4985" s="41">
        <f ca="1">RANDBETWEEN(70,130)/100*Tabla1[[#This Row],[Valor Meta 2019]]</f>
        <v>28360.080000000002</v>
      </c>
      <c r="H4985" s="40">
        <f ca="1">RANDBETWEEN(70,120)/100*Tabla1[[#This Row],[Valor Real 2019]]</f>
        <v>31196.088000000003</v>
      </c>
    </row>
    <row r="4986" spans="2:8" x14ac:dyDescent="0.25">
      <c r="B4986" s="33" t="s">
        <v>32</v>
      </c>
      <c r="C4986" s="36" t="str">
        <f ca="1">VLOOKUP(Tabla1[[#This Row],[Cuenta]],TABLAS!$C:$D,2,0)</f>
        <v>GESTIÓN</v>
      </c>
      <c r="D4986" s="33" t="s">
        <v>40</v>
      </c>
      <c r="E4986" s="39" t="str">
        <f ca="1">VLOOKUP(RANDBETWEEN(1,65),TABLAS!$B$4:$D$68,2,0)</f>
        <v>Seguros-Responsabilidad civil</v>
      </c>
      <c r="F4986" s="41">
        <f t="shared" ca="1" si="77"/>
        <v>15404</v>
      </c>
      <c r="G4986" s="41">
        <f ca="1">RANDBETWEEN(70,130)/100*Tabla1[[#This Row],[Valor Meta 2019]]</f>
        <v>19717.12</v>
      </c>
      <c r="H4986" s="40">
        <f ca="1">RANDBETWEEN(70,120)/100*Tabla1[[#This Row],[Valor Real 2019]]</f>
        <v>21294.489600000001</v>
      </c>
    </row>
    <row r="4987" spans="2:8" x14ac:dyDescent="0.25">
      <c r="B4987" s="33" t="s">
        <v>32</v>
      </c>
      <c r="C4987" s="36" t="str">
        <f ca="1">VLOOKUP(Tabla1[[#This Row],[Cuenta]],TABLAS!$C:$D,2,0)</f>
        <v>PERSONAL</v>
      </c>
      <c r="D4987" s="33" t="s">
        <v>40</v>
      </c>
      <c r="E4987" s="39" t="str">
        <f ca="1">VLOOKUP(RANDBETWEEN(1,65),TABLAS!$B$4:$D$68,2,0)</f>
        <v>CTS-Compensación por tiempo de servicio</v>
      </c>
      <c r="F4987" s="41">
        <f t="shared" ca="1" si="77"/>
        <v>23776</v>
      </c>
      <c r="G4987" s="41">
        <f ca="1">RANDBETWEEN(70,130)/100*Tabla1[[#This Row],[Valor Meta 2019]]</f>
        <v>18783.04</v>
      </c>
      <c r="H4987" s="40">
        <f ca="1">RANDBETWEEN(70,120)/100*Tabla1[[#This Row],[Valor Real 2019]]</f>
        <v>13899.4496</v>
      </c>
    </row>
    <row r="4988" spans="2:8" x14ac:dyDescent="0.25">
      <c r="B4988" s="33" t="s">
        <v>32</v>
      </c>
      <c r="C4988" s="36" t="str">
        <f ca="1">VLOOKUP(Tabla1[[#This Row],[Cuenta]],TABLAS!$C:$D,2,0)</f>
        <v>GESTIÓN</v>
      </c>
      <c r="D4988" s="33" t="s">
        <v>40</v>
      </c>
      <c r="E4988" s="39" t="str">
        <f ca="1">VLOOKUP(RANDBETWEEN(1,65),TABLAS!$B$4:$D$68,2,0)</f>
        <v>Combustible</v>
      </c>
      <c r="F4988" s="41">
        <f t="shared" ca="1" si="77"/>
        <v>8783</v>
      </c>
      <c r="G4988" s="41">
        <f ca="1">RANDBETWEEN(70,130)/100*Tabla1[[#This Row],[Valor Meta 2019]]</f>
        <v>10100.449999999999</v>
      </c>
      <c r="H4988" s="40">
        <f ca="1">RANDBETWEEN(70,120)/100*Tabla1[[#This Row],[Valor Real 2019]]</f>
        <v>7878.3509999999997</v>
      </c>
    </row>
    <row r="4989" spans="2:8" x14ac:dyDescent="0.25">
      <c r="B4989" s="33" t="s">
        <v>32</v>
      </c>
      <c r="C4989" s="36" t="str">
        <f ca="1">VLOOKUP(Tabla1[[#This Row],[Cuenta]],TABLAS!$C:$D,2,0)</f>
        <v>DEPRECIACIÓN, MAQ Y EQUIPOS</v>
      </c>
      <c r="D4989" s="33" t="s">
        <v>40</v>
      </c>
      <c r="E4989" s="39" t="str">
        <f ca="1">VLOOKUP(RANDBETWEEN(1,65),TABLAS!$B$4:$D$68,2,0)</f>
        <v>Perd. med-desmedros / merma</v>
      </c>
      <c r="F4989" s="41">
        <f t="shared" ca="1" si="77"/>
        <v>28904</v>
      </c>
      <c r="G4989" s="41">
        <f ca="1">RANDBETWEEN(70,130)/100*Tabla1[[#This Row],[Valor Meta 2019]]</f>
        <v>22545.119999999999</v>
      </c>
      <c r="H4989" s="40">
        <f ca="1">RANDBETWEEN(70,120)/100*Tabla1[[#This Row],[Valor Real 2019]]</f>
        <v>20741.510399999999</v>
      </c>
    </row>
    <row r="4990" spans="2:8" x14ac:dyDescent="0.25">
      <c r="B4990" s="33" t="s">
        <v>32</v>
      </c>
      <c r="C4990" s="36" t="str">
        <f ca="1">VLOOKUP(Tabla1[[#This Row],[Cuenta]],TABLAS!$C:$D,2,0)</f>
        <v>GESTIÓN</v>
      </c>
      <c r="D4990" s="33" t="s">
        <v>40</v>
      </c>
      <c r="E4990" s="39" t="str">
        <f ca="1">VLOOKUP(RANDBETWEEN(1,65),TABLAS!$B$4:$D$68,2,0)</f>
        <v>Seguros-Responsabilidad civil</v>
      </c>
      <c r="F4990" s="41">
        <f t="shared" ca="1" si="77"/>
        <v>29113</v>
      </c>
      <c r="G4990" s="41">
        <f ca="1">RANDBETWEEN(70,130)/100*Tabla1[[#This Row],[Valor Meta 2019]]</f>
        <v>35226.729999999996</v>
      </c>
      <c r="H4990" s="40">
        <f ca="1">RANDBETWEEN(70,120)/100*Tabla1[[#This Row],[Valor Real 2019]]</f>
        <v>39806.20489999999</v>
      </c>
    </row>
    <row r="4991" spans="2:8" x14ac:dyDescent="0.25">
      <c r="B4991" s="33" t="s">
        <v>32</v>
      </c>
      <c r="C4991" s="36" t="str">
        <f ca="1">VLOOKUP(Tabla1[[#This Row],[Cuenta]],TABLAS!$C:$D,2,0)</f>
        <v>GESTIÓN</v>
      </c>
      <c r="D4991" s="33" t="s">
        <v>40</v>
      </c>
      <c r="E4991" s="39" t="str">
        <f ca="1">VLOOKUP(RANDBETWEEN(1,65),TABLAS!$B$4:$D$68,2,0)</f>
        <v>Costo neto enajenaci¾n</v>
      </c>
      <c r="F4991" s="41">
        <f t="shared" ca="1" si="77"/>
        <v>9747</v>
      </c>
      <c r="G4991" s="41">
        <f ca="1">RANDBETWEEN(70,130)/100*Tabla1[[#This Row],[Valor Meta 2019]]</f>
        <v>12183.75</v>
      </c>
      <c r="H4991" s="40">
        <f ca="1">RANDBETWEEN(70,120)/100*Tabla1[[#This Row],[Valor Real 2019]]</f>
        <v>13523.962500000001</v>
      </c>
    </row>
    <row r="4992" spans="2:8" x14ac:dyDescent="0.25">
      <c r="B4992" s="33" t="s">
        <v>32</v>
      </c>
      <c r="C4992" s="36" t="str">
        <f ca="1">VLOOKUP(Tabla1[[#This Row],[Cuenta]],TABLAS!$C:$D,2,0)</f>
        <v>GESTIÓN</v>
      </c>
      <c r="D4992" s="33" t="s">
        <v>40</v>
      </c>
      <c r="E4992" s="39" t="str">
        <f ca="1">VLOOKUP(RANDBETWEEN(1,65),TABLAS!$B$4:$D$68,2,0)</f>
        <v>Otros-Gastos Reparables</v>
      </c>
      <c r="F4992" s="41">
        <f t="shared" ca="1" si="77"/>
        <v>8477</v>
      </c>
      <c r="G4992" s="41">
        <f ca="1">RANDBETWEEN(70,130)/100*Tabla1[[#This Row],[Valor Meta 2019]]</f>
        <v>7035.91</v>
      </c>
      <c r="H4992" s="40">
        <f ca="1">RANDBETWEEN(70,120)/100*Tabla1[[#This Row],[Valor Real 2019]]</f>
        <v>4995.4960999999994</v>
      </c>
    </row>
    <row r="4993" spans="2:8" x14ac:dyDescent="0.25">
      <c r="B4993" s="33" t="s">
        <v>32</v>
      </c>
      <c r="C4993" s="36" t="str">
        <f ca="1">VLOOKUP(Tabla1[[#This Row],[Cuenta]],TABLAS!$C:$D,2,0)</f>
        <v>SERVICIOS DE TERCEROS</v>
      </c>
      <c r="D4993" s="33" t="s">
        <v>41</v>
      </c>
      <c r="E4993" s="39" t="str">
        <f ca="1">VLOOKUP(RANDBETWEEN(1,65),TABLAS!$B$4:$D$68,2,0)</f>
        <v>Gastos por almacenaje y/o embalaje</v>
      </c>
      <c r="F4993" s="41">
        <f t="shared" ca="1" si="77"/>
        <v>14158</v>
      </c>
      <c r="G4993" s="41">
        <f ca="1">RANDBETWEEN(70,130)/100*Tabla1[[#This Row],[Valor Meta 2019]]</f>
        <v>10052.18</v>
      </c>
      <c r="H4993" s="40">
        <f ca="1">RANDBETWEEN(70,120)/100*Tabla1[[#This Row],[Valor Real 2019]]</f>
        <v>9549.5709999999999</v>
      </c>
    </row>
    <row r="4994" spans="2:8" x14ac:dyDescent="0.25">
      <c r="B4994" s="33" t="s">
        <v>32</v>
      </c>
      <c r="C4994" s="36" t="str">
        <f ca="1">VLOOKUP(Tabla1[[#This Row],[Cuenta]],TABLAS!$C:$D,2,0)</f>
        <v>PERSONAL</v>
      </c>
      <c r="D4994" s="33" t="s">
        <v>41</v>
      </c>
      <c r="E4994" s="39" t="str">
        <f ca="1">VLOOKUP(RANDBETWEEN(1,65),TABLAS!$B$4:$D$68,2,0)</f>
        <v>Sueldos</v>
      </c>
      <c r="F4994" s="41">
        <f t="shared" ca="1" si="77"/>
        <v>12842</v>
      </c>
      <c r="G4994" s="41">
        <f ca="1">RANDBETWEEN(70,130)/100*Tabla1[[#This Row],[Valor Meta 2019]]</f>
        <v>14254.62</v>
      </c>
      <c r="H4994" s="40">
        <f ca="1">RANDBETWEEN(70,120)/100*Tabla1[[#This Row],[Valor Real 2019]]</f>
        <v>11688.788399999999</v>
      </c>
    </row>
    <row r="4995" spans="2:8" x14ac:dyDescent="0.25">
      <c r="B4995" s="33" t="s">
        <v>32</v>
      </c>
      <c r="C4995" s="36" t="str">
        <f ca="1">VLOOKUP(Tabla1[[#This Row],[Cuenta]],TABLAS!$C:$D,2,0)</f>
        <v>SERVICIOS DE TERCEROS</v>
      </c>
      <c r="D4995" s="33" t="s">
        <v>41</v>
      </c>
      <c r="E4995" s="39" t="str">
        <f ca="1">VLOOKUP(RANDBETWEEN(1,65),TABLAS!$B$4:$D$68,2,0)</f>
        <v>Gastos por almacenaje y/o embalaje</v>
      </c>
      <c r="F4995" s="41">
        <f t="shared" ca="1" si="77"/>
        <v>9799</v>
      </c>
      <c r="G4995" s="41">
        <f ca="1">RANDBETWEEN(70,130)/100*Tabla1[[#This Row],[Valor Meta 2019]]</f>
        <v>8623.1200000000008</v>
      </c>
      <c r="H4995" s="40">
        <f ca="1">RANDBETWEEN(70,120)/100*Tabla1[[#This Row],[Valor Real 2019]]</f>
        <v>6294.8776000000007</v>
      </c>
    </row>
    <row r="4996" spans="2:8" x14ac:dyDescent="0.25">
      <c r="B4996" s="33" t="s">
        <v>32</v>
      </c>
      <c r="C4996" s="36" t="str">
        <f ca="1">VLOOKUP(Tabla1[[#This Row],[Cuenta]],TABLAS!$C:$D,2,0)</f>
        <v>SERVICIOS DE TERCEROS</v>
      </c>
      <c r="D4996" s="33" t="s">
        <v>41</v>
      </c>
      <c r="E4996" s="39" t="str">
        <f ca="1">VLOOKUP(RANDBETWEEN(1,65),TABLAS!$B$4:$D$68,2,0)</f>
        <v>Servicio de montacarga</v>
      </c>
      <c r="F4996" s="41">
        <f t="shared" ca="1" si="77"/>
        <v>19090</v>
      </c>
      <c r="G4996" s="41">
        <f ca="1">RANDBETWEEN(70,130)/100*Tabla1[[#This Row],[Valor Meta 2019]]</f>
        <v>19090</v>
      </c>
      <c r="H4996" s="40">
        <f ca="1">RANDBETWEEN(70,120)/100*Tabla1[[#This Row],[Valor Real 2019]]</f>
        <v>18708.2</v>
      </c>
    </row>
    <row r="4997" spans="2:8" x14ac:dyDescent="0.25">
      <c r="B4997" s="33" t="s">
        <v>32</v>
      </c>
      <c r="C4997" s="36" t="str">
        <f ca="1">VLOOKUP(Tabla1[[#This Row],[Cuenta]],TABLAS!$C:$D,2,0)</f>
        <v>SERVICIOS DE TERCEROS</v>
      </c>
      <c r="D4997" s="33" t="s">
        <v>41</v>
      </c>
      <c r="E4997" s="39" t="str">
        <f ca="1">VLOOKUP(RANDBETWEEN(1,65),TABLAS!$B$4:$D$68,2,0)</f>
        <v>Vigilancia</v>
      </c>
      <c r="F4997" s="41">
        <f t="shared" ca="1" si="77"/>
        <v>14851</v>
      </c>
      <c r="G4997" s="41">
        <f ca="1">RANDBETWEEN(70,130)/100*Tabla1[[#This Row],[Valor Meta 2019]]</f>
        <v>12920.37</v>
      </c>
      <c r="H4997" s="40">
        <f ca="1">RANDBETWEEN(70,120)/100*Tabla1[[#This Row],[Valor Real 2019]]</f>
        <v>14341.610700000003</v>
      </c>
    </row>
    <row r="4998" spans="2:8" x14ac:dyDescent="0.25">
      <c r="B4998" s="33" t="s">
        <v>32</v>
      </c>
      <c r="C4998" s="36" t="str">
        <f ca="1">VLOOKUP(Tabla1[[#This Row],[Cuenta]],TABLAS!$C:$D,2,0)</f>
        <v>SERVICIOS DE TERCEROS</v>
      </c>
      <c r="D4998" s="33" t="s">
        <v>41</v>
      </c>
      <c r="E4998" s="39" t="str">
        <f ca="1">VLOOKUP(RANDBETWEEN(1,65),TABLAS!$B$4:$D$68,2,0)</f>
        <v>Servicios p·blicos</v>
      </c>
      <c r="F4998" s="41">
        <f t="shared" ref="F4998:F5061" ca="1" si="78">RANDBETWEEN(8000,30000)</f>
        <v>26553</v>
      </c>
      <c r="G4998" s="41">
        <f ca="1">RANDBETWEEN(70,130)/100*Tabla1[[#This Row],[Valor Meta 2019]]</f>
        <v>18852.629999999997</v>
      </c>
      <c r="H4998" s="40">
        <f ca="1">RANDBETWEEN(70,120)/100*Tabla1[[#This Row],[Valor Real 2019]]</f>
        <v>17155.8933</v>
      </c>
    </row>
    <row r="4999" spans="2:8" x14ac:dyDescent="0.25">
      <c r="B4999" s="33" t="s">
        <v>32</v>
      </c>
      <c r="C4999" s="36" t="str">
        <f ca="1">VLOOKUP(Tabla1[[#This Row],[Cuenta]],TABLAS!$C:$D,2,0)</f>
        <v>PERSONAL</v>
      </c>
      <c r="D4999" s="33" t="s">
        <v>42</v>
      </c>
      <c r="E4999" s="39" t="str">
        <f ca="1">VLOOKUP(RANDBETWEEN(1,65),TABLAS!$B$4:$D$68,2,0)</f>
        <v>Participacion de utilidades</v>
      </c>
      <c r="F4999" s="41">
        <f t="shared" ca="1" si="78"/>
        <v>27550</v>
      </c>
      <c r="G4999" s="41">
        <f ca="1">RANDBETWEEN(70,130)/100*Tabla1[[#This Row],[Valor Meta 2019]]</f>
        <v>33335.5</v>
      </c>
      <c r="H4999" s="40">
        <f ca="1">RANDBETWEEN(70,120)/100*Tabla1[[#This Row],[Valor Real 2019]]</f>
        <v>27001.755000000001</v>
      </c>
    </row>
    <row r="5000" spans="2:8" x14ac:dyDescent="0.25">
      <c r="B5000" s="33" t="s">
        <v>32</v>
      </c>
      <c r="C5000" s="36" t="str">
        <f ca="1">VLOOKUP(Tabla1[[#This Row],[Cuenta]],TABLAS!$C:$D,2,0)</f>
        <v>DEPRECIACIÓN, MAQ Y EQUIPOS</v>
      </c>
      <c r="D5000" s="33" t="s">
        <v>42</v>
      </c>
      <c r="E5000" s="39" t="str">
        <f ca="1">VLOOKUP(RANDBETWEEN(1,65),TABLAS!$B$4:$D$68,2,0)</f>
        <v>Deprec.Equipo de transporte leasing</v>
      </c>
      <c r="F5000" s="41">
        <f t="shared" ca="1" si="78"/>
        <v>16128</v>
      </c>
      <c r="G5000" s="41">
        <f ca="1">RANDBETWEEN(70,130)/100*Tabla1[[#This Row],[Valor Meta 2019]]</f>
        <v>11612.16</v>
      </c>
      <c r="H5000" s="40">
        <f ca="1">RANDBETWEEN(70,120)/100*Tabla1[[#This Row],[Valor Real 2019]]</f>
        <v>9638.0927999999985</v>
      </c>
    </row>
    <row r="5001" spans="2:8" x14ac:dyDescent="0.25">
      <c r="B5001" s="33" t="s">
        <v>32</v>
      </c>
      <c r="C5001" s="36" t="str">
        <f ca="1">VLOOKUP(Tabla1[[#This Row],[Cuenta]],TABLAS!$C:$D,2,0)</f>
        <v>DEPRECIACIÓN, MAQ Y EQUIPOS</v>
      </c>
      <c r="D5001" s="33" t="s">
        <v>42</v>
      </c>
      <c r="E5001" s="39" t="str">
        <f ca="1">VLOOKUP(RANDBETWEEN(1,65),TABLAS!$B$4:$D$68,2,0)</f>
        <v>Perd. med-desmedros / merma</v>
      </c>
      <c r="F5001" s="41">
        <f t="shared" ca="1" si="78"/>
        <v>17087</v>
      </c>
      <c r="G5001" s="41">
        <f ca="1">RANDBETWEEN(70,130)/100*Tabla1[[#This Row],[Valor Meta 2019]]</f>
        <v>16916.13</v>
      </c>
      <c r="H5001" s="40">
        <f ca="1">RANDBETWEEN(70,120)/100*Tabla1[[#This Row],[Valor Real 2019]]</f>
        <v>12348.7749</v>
      </c>
    </row>
    <row r="5002" spans="2:8" x14ac:dyDescent="0.25">
      <c r="B5002" s="33" t="s">
        <v>32</v>
      </c>
      <c r="C5002" s="36" t="str">
        <f ca="1">VLOOKUP(Tabla1[[#This Row],[Cuenta]],TABLAS!$C:$D,2,0)</f>
        <v>SERVICIOS DE TERCEROS</v>
      </c>
      <c r="D5002" s="33" t="s">
        <v>42</v>
      </c>
      <c r="E5002" s="39" t="str">
        <f ca="1">VLOOKUP(RANDBETWEEN(1,65),TABLAS!$B$4:$D$68,2,0)</f>
        <v>Gasto de viaje</v>
      </c>
      <c r="F5002" s="41">
        <f t="shared" ca="1" si="78"/>
        <v>14043</v>
      </c>
      <c r="G5002" s="41">
        <f ca="1">RANDBETWEEN(70,130)/100*Tabla1[[#This Row],[Valor Meta 2019]]</f>
        <v>15166.44</v>
      </c>
      <c r="H5002" s="40">
        <f ca="1">RANDBETWEEN(70,120)/100*Tabla1[[#This Row],[Valor Real 2019]]</f>
        <v>15621.433200000001</v>
      </c>
    </row>
    <row r="5003" spans="2:8" x14ac:dyDescent="0.25">
      <c r="B5003" s="33" t="s">
        <v>32</v>
      </c>
      <c r="C5003" s="36" t="str">
        <f ca="1">VLOOKUP(Tabla1[[#This Row],[Cuenta]],TABLAS!$C:$D,2,0)</f>
        <v>GESTIÓN</v>
      </c>
      <c r="D5003" s="33" t="s">
        <v>42</v>
      </c>
      <c r="E5003" s="39" t="str">
        <f ca="1">VLOOKUP(RANDBETWEEN(1,65),TABLAS!$B$4:$D$68,2,0)</f>
        <v>Sanciones Administra</v>
      </c>
      <c r="F5003" s="41">
        <f t="shared" ca="1" si="78"/>
        <v>23419</v>
      </c>
      <c r="G5003" s="41">
        <f ca="1">RANDBETWEEN(70,130)/100*Tabla1[[#This Row],[Valor Meta 2019]]</f>
        <v>25292.52</v>
      </c>
      <c r="H5003" s="40">
        <f ca="1">RANDBETWEEN(70,120)/100*Tabla1[[#This Row],[Valor Real 2019]]</f>
        <v>26810.071200000002</v>
      </c>
    </row>
    <row r="5004" spans="2:8" x14ac:dyDescent="0.25">
      <c r="B5004" s="33" t="s">
        <v>32</v>
      </c>
      <c r="C5004" s="36" t="str">
        <f ca="1">VLOOKUP(Tabla1[[#This Row],[Cuenta]],TABLAS!$C:$D,2,0)</f>
        <v>GESTIÓN</v>
      </c>
      <c r="D5004" s="33" t="s">
        <v>42</v>
      </c>
      <c r="E5004" s="39" t="str">
        <f ca="1">VLOOKUP(RANDBETWEEN(1,65),TABLAS!$B$4:$D$68,2,0)</f>
        <v>comprobantes de pago</v>
      </c>
      <c r="F5004" s="41">
        <f t="shared" ca="1" si="78"/>
        <v>26918</v>
      </c>
      <c r="G5004" s="41">
        <f ca="1">RANDBETWEEN(70,130)/100*Tabla1[[#This Row],[Valor Meta 2019]]</f>
        <v>30686.519999999997</v>
      </c>
      <c r="H5004" s="40">
        <f ca="1">RANDBETWEEN(70,120)/100*Tabla1[[#This Row],[Valor Real 2019]]</f>
        <v>34368.902399999999</v>
      </c>
    </row>
    <row r="5005" spans="2:8" x14ac:dyDescent="0.25">
      <c r="B5005" s="33" t="s">
        <v>32</v>
      </c>
      <c r="C5005" s="36" t="str">
        <f ca="1">VLOOKUP(Tabla1[[#This Row],[Cuenta]],TABLAS!$C:$D,2,0)</f>
        <v>SERVICIOS DE TERCEROS</v>
      </c>
      <c r="D5005" s="33" t="s">
        <v>42</v>
      </c>
      <c r="E5005" s="39" t="str">
        <f ca="1">VLOOKUP(RANDBETWEEN(1,65),TABLAS!$B$4:$D$68,2,0)</f>
        <v>Flete a Provincia</v>
      </c>
      <c r="F5005" s="41">
        <f t="shared" ca="1" si="78"/>
        <v>17470</v>
      </c>
      <c r="G5005" s="41">
        <f ca="1">RANDBETWEEN(70,130)/100*Tabla1[[#This Row],[Valor Meta 2019]]</f>
        <v>13451.9</v>
      </c>
      <c r="H5005" s="40">
        <f ca="1">RANDBETWEEN(70,120)/100*Tabla1[[#This Row],[Valor Real 2019]]</f>
        <v>15469.684999999998</v>
      </c>
    </row>
    <row r="5006" spans="2:8" x14ac:dyDescent="0.25">
      <c r="B5006" s="33" t="s">
        <v>32</v>
      </c>
      <c r="C5006" s="36" t="str">
        <f ca="1">VLOOKUP(Tabla1[[#This Row],[Cuenta]],TABLAS!$C:$D,2,0)</f>
        <v>PERSONAL</v>
      </c>
      <c r="D5006" s="33" t="s">
        <v>42</v>
      </c>
      <c r="E5006" s="39" t="str">
        <f ca="1">VLOOKUP(RANDBETWEEN(1,65),TABLAS!$B$4:$D$68,2,0)</f>
        <v>Participacion de utilidades</v>
      </c>
      <c r="F5006" s="41">
        <f t="shared" ca="1" si="78"/>
        <v>9766</v>
      </c>
      <c r="G5006" s="41">
        <f ca="1">RANDBETWEEN(70,130)/100*Tabla1[[#This Row],[Valor Meta 2019]]</f>
        <v>10351.960000000001</v>
      </c>
      <c r="H5006" s="40">
        <f ca="1">RANDBETWEEN(70,120)/100*Tabla1[[#This Row],[Valor Real 2019]]</f>
        <v>9730.8423999999995</v>
      </c>
    </row>
    <row r="5007" spans="2:8" x14ac:dyDescent="0.25">
      <c r="B5007" s="33" t="s">
        <v>32</v>
      </c>
      <c r="C5007" s="36" t="str">
        <f ca="1">VLOOKUP(Tabla1[[#This Row],[Cuenta]],TABLAS!$C:$D,2,0)</f>
        <v>SERVICIOS DE TERCEROS</v>
      </c>
      <c r="D5007" s="33" t="s">
        <v>42</v>
      </c>
      <c r="E5007" s="39" t="str">
        <f ca="1">VLOOKUP(RANDBETWEEN(1,65),TABLAS!$B$4:$D$68,2,0)</f>
        <v>Consultorias</v>
      </c>
      <c r="F5007" s="41">
        <f t="shared" ca="1" si="78"/>
        <v>12317</v>
      </c>
      <c r="G5007" s="41">
        <f ca="1">RANDBETWEEN(70,130)/100*Tabla1[[#This Row],[Valor Meta 2019]]</f>
        <v>12932.85</v>
      </c>
      <c r="H5007" s="40">
        <f ca="1">RANDBETWEEN(70,120)/100*Tabla1[[#This Row],[Valor Real 2019]]</f>
        <v>14743.448999999999</v>
      </c>
    </row>
    <row r="5008" spans="2:8" x14ac:dyDescent="0.25">
      <c r="B5008" s="33" t="s">
        <v>32</v>
      </c>
      <c r="C5008" s="36" t="str">
        <f ca="1">VLOOKUP(Tabla1[[#This Row],[Cuenta]],TABLAS!$C:$D,2,0)</f>
        <v>GESTIÓN</v>
      </c>
      <c r="D5008" s="33" t="s">
        <v>42</v>
      </c>
      <c r="E5008" s="39" t="str">
        <f ca="1">VLOOKUP(RANDBETWEEN(1,65),TABLAS!$B$4:$D$68,2,0)</f>
        <v>Otros-Gastos Reparables</v>
      </c>
      <c r="F5008" s="41">
        <f t="shared" ca="1" si="78"/>
        <v>14846</v>
      </c>
      <c r="G5008" s="41">
        <f ca="1">RANDBETWEEN(70,130)/100*Tabla1[[#This Row],[Valor Meta 2019]]</f>
        <v>18557.5</v>
      </c>
      <c r="H5008" s="40">
        <f ca="1">RANDBETWEEN(70,120)/100*Tabla1[[#This Row],[Valor Real 2019]]</f>
        <v>13546.975</v>
      </c>
    </row>
    <row r="5009" spans="2:8" x14ac:dyDescent="0.25">
      <c r="B5009" s="33" t="s">
        <v>32</v>
      </c>
      <c r="C5009" s="36" t="str">
        <f ca="1">VLOOKUP(Tabla1[[#This Row],[Cuenta]],TABLAS!$C:$D,2,0)</f>
        <v>SERVICIOS DE TERCEROS</v>
      </c>
      <c r="D5009" s="33" t="s">
        <v>42</v>
      </c>
      <c r="E5009" s="39" t="str">
        <f ca="1">VLOOKUP(RANDBETWEEN(1,65),TABLAS!$B$4:$D$68,2,0)</f>
        <v>Gastos por almacenaje y/o embalaje</v>
      </c>
      <c r="F5009" s="41">
        <f t="shared" ca="1" si="78"/>
        <v>14236</v>
      </c>
      <c r="G5009" s="41">
        <f ca="1">RANDBETWEEN(70,130)/100*Tabla1[[#This Row],[Valor Meta 2019]]</f>
        <v>12954.76</v>
      </c>
      <c r="H5009" s="40">
        <f ca="1">RANDBETWEEN(70,120)/100*Tabla1[[#This Row],[Valor Real 2019]]</f>
        <v>9845.6175999999996</v>
      </c>
    </row>
    <row r="5010" spans="2:8" x14ac:dyDescent="0.25">
      <c r="B5010" s="33" t="s">
        <v>32</v>
      </c>
      <c r="C5010" s="36" t="str">
        <f ca="1">VLOOKUP(Tabla1[[#This Row],[Cuenta]],TABLAS!$C:$D,2,0)</f>
        <v>DEPRECIACIÓN, MAQ Y EQUIPOS</v>
      </c>
      <c r="D5010" s="33" t="s">
        <v>42</v>
      </c>
      <c r="E5010" s="39" t="str">
        <f ca="1">VLOOKUP(RANDBETWEEN(1,65),TABLAS!$B$4:$D$68,2,0)</f>
        <v>Deprec.Equipo de transporte Costo</v>
      </c>
      <c r="F5010" s="41">
        <f t="shared" ca="1" si="78"/>
        <v>8643</v>
      </c>
      <c r="G5010" s="41">
        <f ca="1">RANDBETWEEN(70,130)/100*Tabla1[[#This Row],[Valor Meta 2019]]</f>
        <v>10025.879999999999</v>
      </c>
      <c r="H5010" s="40">
        <f ca="1">RANDBETWEEN(70,120)/100*Tabla1[[#This Row],[Valor Real 2019]]</f>
        <v>9825.3623999999982</v>
      </c>
    </row>
    <row r="5011" spans="2:8" x14ac:dyDescent="0.25">
      <c r="B5011" s="33" t="s">
        <v>32</v>
      </c>
      <c r="C5011" s="36" t="str">
        <f ca="1">VLOOKUP(Tabla1[[#This Row],[Cuenta]],TABLAS!$C:$D,2,0)</f>
        <v>SERVICIOS DE TERCEROS</v>
      </c>
      <c r="D5011" s="33" t="s">
        <v>42</v>
      </c>
      <c r="E5011" s="39" t="str">
        <f ca="1">VLOOKUP(RANDBETWEEN(1,65),TABLAS!$B$4:$D$68,2,0)</f>
        <v>Consultorias</v>
      </c>
      <c r="F5011" s="41">
        <f t="shared" ca="1" si="78"/>
        <v>19737</v>
      </c>
      <c r="G5011" s="41">
        <f ca="1">RANDBETWEEN(70,130)/100*Tabla1[[#This Row],[Valor Meta 2019]]</f>
        <v>23881.77</v>
      </c>
      <c r="H5011" s="40">
        <f ca="1">RANDBETWEEN(70,120)/100*Tabla1[[#This Row],[Valor Real 2019]]</f>
        <v>18627.780600000002</v>
      </c>
    </row>
    <row r="5012" spans="2:8" x14ac:dyDescent="0.25">
      <c r="B5012" s="33" t="s">
        <v>32</v>
      </c>
      <c r="C5012" s="36" t="str">
        <f ca="1">VLOOKUP(Tabla1[[#This Row],[Cuenta]],TABLAS!$C:$D,2,0)</f>
        <v>GESTIÓN</v>
      </c>
      <c r="D5012" s="33" t="s">
        <v>42</v>
      </c>
      <c r="E5012" s="39" t="str">
        <f ca="1">VLOOKUP(RANDBETWEEN(1,65),TABLAS!$B$4:$D$68,2,0)</f>
        <v>Seguros-vehiculos</v>
      </c>
      <c r="F5012" s="41">
        <f t="shared" ca="1" si="78"/>
        <v>9366</v>
      </c>
      <c r="G5012" s="41">
        <f ca="1">RANDBETWEEN(70,130)/100*Tabla1[[#This Row],[Valor Meta 2019]]</f>
        <v>11332.859999999999</v>
      </c>
      <c r="H5012" s="40">
        <f ca="1">RANDBETWEEN(70,120)/100*Tabla1[[#This Row],[Valor Real 2019]]</f>
        <v>10879.545599999998</v>
      </c>
    </row>
    <row r="5013" spans="2:8" x14ac:dyDescent="0.25">
      <c r="B5013" s="33" t="s">
        <v>32</v>
      </c>
      <c r="C5013" s="36" t="str">
        <f ca="1">VLOOKUP(Tabla1[[#This Row],[Cuenta]],TABLAS!$C:$D,2,0)</f>
        <v>DEPRECIACIÓN, MAQ Y EQUIPOS</v>
      </c>
      <c r="D5013" s="33" t="s">
        <v>42</v>
      </c>
      <c r="E5013" s="39" t="str">
        <f ca="1">VLOOKUP(RANDBETWEEN(1,65),TABLAS!$B$4:$D$68,2,0)</f>
        <v>Deprec.Equipo de computo leasing</v>
      </c>
      <c r="F5013" s="41">
        <f t="shared" ca="1" si="78"/>
        <v>20453</v>
      </c>
      <c r="G5013" s="41">
        <f ca="1">RANDBETWEEN(70,130)/100*Tabla1[[#This Row],[Valor Meta 2019]]</f>
        <v>25157.19</v>
      </c>
      <c r="H5013" s="40">
        <f ca="1">RANDBETWEEN(70,120)/100*Tabla1[[#This Row],[Valor Real 2019]]</f>
        <v>20628.895799999998</v>
      </c>
    </row>
    <row r="5014" spans="2:8" x14ac:dyDescent="0.25">
      <c r="B5014" s="33" t="s">
        <v>32</v>
      </c>
      <c r="C5014" s="36" t="str">
        <f ca="1">VLOOKUP(Tabla1[[#This Row],[Cuenta]],TABLAS!$C:$D,2,0)</f>
        <v>DEPRECIACIÓN, MAQ Y EQUIPOS</v>
      </c>
      <c r="D5014" s="33" t="s">
        <v>43</v>
      </c>
      <c r="E5014" s="39" t="str">
        <f ca="1">VLOOKUP(RANDBETWEEN(1,65),TABLAS!$B$4:$D$68,2,0)</f>
        <v>Deprec.Equipo de transporte Costo</v>
      </c>
      <c r="F5014" s="41">
        <f t="shared" ca="1" si="78"/>
        <v>27695</v>
      </c>
      <c r="G5014" s="41">
        <f ca="1">RANDBETWEEN(70,130)/100*Tabla1[[#This Row],[Valor Meta 2019]]</f>
        <v>26864.149999999998</v>
      </c>
      <c r="H5014" s="40">
        <f ca="1">RANDBETWEEN(70,120)/100*Tabla1[[#This Row],[Valor Real 2019]]</f>
        <v>23103.168999999998</v>
      </c>
    </row>
    <row r="5015" spans="2:8" x14ac:dyDescent="0.25">
      <c r="B5015" s="33" t="s">
        <v>32</v>
      </c>
      <c r="C5015" s="36" t="str">
        <f ca="1">VLOOKUP(Tabla1[[#This Row],[Cuenta]],TABLAS!$C:$D,2,0)</f>
        <v>SERVICIOS DE TERCEROS</v>
      </c>
      <c r="D5015" s="33" t="s">
        <v>43</v>
      </c>
      <c r="E5015" s="39" t="str">
        <f ca="1">VLOOKUP(RANDBETWEEN(1,65),TABLAS!$B$4:$D$68,2,0)</f>
        <v>Vigilancia</v>
      </c>
      <c r="F5015" s="41">
        <f t="shared" ca="1" si="78"/>
        <v>14884</v>
      </c>
      <c r="G5015" s="41">
        <f ca="1">RANDBETWEEN(70,130)/100*Tabla1[[#This Row],[Valor Meta 2019]]</f>
        <v>13246.76</v>
      </c>
      <c r="H5015" s="40">
        <f ca="1">RANDBETWEEN(70,120)/100*Tabla1[[#This Row],[Valor Real 2019]]</f>
        <v>14571.436000000002</v>
      </c>
    </row>
    <row r="5016" spans="2:8" x14ac:dyDescent="0.25">
      <c r="B5016" s="33" t="s">
        <v>32</v>
      </c>
      <c r="C5016" s="36" t="str">
        <f ca="1">VLOOKUP(Tabla1[[#This Row],[Cuenta]],TABLAS!$C:$D,2,0)</f>
        <v>PERSONAL</v>
      </c>
      <c r="D5016" s="33" t="s">
        <v>43</v>
      </c>
      <c r="E5016" s="39" t="str">
        <f ca="1">VLOOKUP(RANDBETWEEN(1,65),TABLAS!$B$4:$D$68,2,0)</f>
        <v>Gratif. Ordinarias Empleados</v>
      </c>
      <c r="F5016" s="41">
        <f t="shared" ca="1" si="78"/>
        <v>29711</v>
      </c>
      <c r="G5016" s="41">
        <f ca="1">RANDBETWEEN(70,130)/100*Tabla1[[#This Row],[Valor Meta 2019]]</f>
        <v>35950.31</v>
      </c>
      <c r="H5016" s="40">
        <f ca="1">RANDBETWEEN(70,120)/100*Tabla1[[#This Row],[Valor Real 2019]]</f>
        <v>36309.813099999999</v>
      </c>
    </row>
    <row r="5017" spans="2:8" x14ac:dyDescent="0.25">
      <c r="B5017" s="33" t="s">
        <v>32</v>
      </c>
      <c r="C5017" s="36" t="str">
        <f ca="1">VLOOKUP(Tabla1[[#This Row],[Cuenta]],TABLAS!$C:$D,2,0)</f>
        <v>PERSONAL</v>
      </c>
      <c r="D5017" s="33" t="s">
        <v>43</v>
      </c>
      <c r="E5017" s="39" t="str">
        <f ca="1">VLOOKUP(RANDBETWEEN(1,65),TABLAS!$B$4:$D$68,2,0)</f>
        <v>Indemnizacion Despido Arbitrario</v>
      </c>
      <c r="F5017" s="41">
        <f t="shared" ca="1" si="78"/>
        <v>29260</v>
      </c>
      <c r="G5017" s="41">
        <f ca="1">RANDBETWEEN(70,130)/100*Tabla1[[#This Row],[Valor Meta 2019]]</f>
        <v>24578.399999999998</v>
      </c>
      <c r="H5017" s="40">
        <f ca="1">RANDBETWEEN(70,120)/100*Tabla1[[#This Row],[Valor Real 2019]]</f>
        <v>23595.263999999996</v>
      </c>
    </row>
    <row r="5018" spans="2:8" x14ac:dyDescent="0.25">
      <c r="B5018" s="33" t="s">
        <v>32</v>
      </c>
      <c r="C5018" s="36" t="str">
        <f ca="1">VLOOKUP(Tabla1[[#This Row],[Cuenta]],TABLAS!$C:$D,2,0)</f>
        <v>DEPRECIACIÓN, MAQ Y EQUIPOS</v>
      </c>
      <c r="D5018" s="33" t="s">
        <v>43</v>
      </c>
      <c r="E5018" s="39" t="str">
        <f ca="1">VLOOKUP(RANDBETWEEN(1,65),TABLAS!$B$4:$D$68,2,0)</f>
        <v>Dperec.Muebles y enseres Costo</v>
      </c>
      <c r="F5018" s="41">
        <f t="shared" ca="1" si="78"/>
        <v>24368</v>
      </c>
      <c r="G5018" s="41">
        <f ca="1">RANDBETWEEN(70,130)/100*Tabla1[[#This Row],[Valor Meta 2019]]</f>
        <v>28997.919999999998</v>
      </c>
      <c r="H5018" s="40">
        <f ca="1">RANDBETWEEN(70,120)/100*Tabla1[[#This Row],[Valor Real 2019]]</f>
        <v>26388.107199999999</v>
      </c>
    </row>
    <row r="5019" spans="2:8" x14ac:dyDescent="0.25">
      <c r="B5019" s="33" t="s">
        <v>32</v>
      </c>
      <c r="C5019" s="36" t="str">
        <f ca="1">VLOOKUP(Tabla1[[#This Row],[Cuenta]],TABLAS!$C:$D,2,0)</f>
        <v>GESTIÓN</v>
      </c>
      <c r="D5019" s="33" t="s">
        <v>43</v>
      </c>
      <c r="E5019" s="39" t="str">
        <f ca="1">VLOOKUP(RANDBETWEEN(1,65),TABLAS!$B$4:$D$68,2,0)</f>
        <v>Sanciones Administra</v>
      </c>
      <c r="F5019" s="41">
        <f t="shared" ca="1" si="78"/>
        <v>22917</v>
      </c>
      <c r="G5019" s="41">
        <f ca="1">RANDBETWEEN(70,130)/100*Tabla1[[#This Row],[Valor Meta 2019]]</f>
        <v>23375.34</v>
      </c>
      <c r="H5019" s="40">
        <f ca="1">RANDBETWEEN(70,120)/100*Tabla1[[#This Row],[Valor Real 2019]]</f>
        <v>22206.573</v>
      </c>
    </row>
    <row r="5020" spans="2:8" x14ac:dyDescent="0.25">
      <c r="B5020" s="33" t="s">
        <v>32</v>
      </c>
      <c r="C5020" s="36" t="str">
        <f ca="1">VLOOKUP(Tabla1[[#This Row],[Cuenta]],TABLAS!$C:$D,2,0)</f>
        <v>PERSONAL</v>
      </c>
      <c r="D5020" s="33" t="s">
        <v>43</v>
      </c>
      <c r="E5020" s="39" t="str">
        <f ca="1">VLOOKUP(RANDBETWEEN(1,65),TABLAS!$B$4:$D$68,2,0)</f>
        <v>Tickets de alimentos</v>
      </c>
      <c r="F5020" s="41">
        <f t="shared" ca="1" si="78"/>
        <v>24332</v>
      </c>
      <c r="G5020" s="41">
        <f ca="1">RANDBETWEEN(70,130)/100*Tabla1[[#This Row],[Valor Meta 2019]]</f>
        <v>18005.68</v>
      </c>
      <c r="H5020" s="40">
        <f ca="1">RANDBETWEEN(70,120)/100*Tabla1[[#This Row],[Valor Real 2019]]</f>
        <v>18725.907200000001</v>
      </c>
    </row>
    <row r="5021" spans="2:8" x14ac:dyDescent="0.25">
      <c r="B5021" s="33" t="s">
        <v>32</v>
      </c>
      <c r="C5021" s="36" t="str">
        <f ca="1">VLOOKUP(Tabla1[[#This Row],[Cuenta]],TABLAS!$C:$D,2,0)</f>
        <v>SERVICIOS DE TERCEROS</v>
      </c>
      <c r="D5021" s="33" t="s">
        <v>43</v>
      </c>
      <c r="E5021" s="39" t="str">
        <f ca="1">VLOOKUP(RANDBETWEEN(1,65),TABLAS!$B$4:$D$68,2,0)</f>
        <v>Agua</v>
      </c>
      <c r="F5021" s="41">
        <f t="shared" ca="1" si="78"/>
        <v>14828</v>
      </c>
      <c r="G5021" s="41">
        <f ca="1">RANDBETWEEN(70,130)/100*Tabla1[[#This Row],[Valor Meta 2019]]</f>
        <v>16014.240000000002</v>
      </c>
      <c r="H5021" s="40">
        <f ca="1">RANDBETWEEN(70,120)/100*Tabla1[[#This Row],[Valor Real 2019]]</f>
        <v>13451.961600000001</v>
      </c>
    </row>
    <row r="5022" spans="2:8" x14ac:dyDescent="0.25">
      <c r="B5022" s="33" t="s">
        <v>33</v>
      </c>
      <c r="C5022" s="36" t="str">
        <f ca="1">VLOOKUP(Tabla1[[#This Row],[Cuenta]],TABLAS!$C:$D,2,0)</f>
        <v>SERVICIOS DE TERCEROS</v>
      </c>
      <c r="D5022" s="33" t="s">
        <v>38</v>
      </c>
      <c r="E5022" s="39" t="str">
        <f ca="1">VLOOKUP(RANDBETWEEN(1,65),TABLAS!$B$4:$D$68,2,0)</f>
        <v>Consultorias</v>
      </c>
      <c r="F5022" s="41">
        <f t="shared" ca="1" si="78"/>
        <v>23909</v>
      </c>
      <c r="G5022" s="41">
        <f ca="1">RANDBETWEEN(70,130)/100*Tabla1[[#This Row],[Valor Meta 2019]]</f>
        <v>18649.02</v>
      </c>
      <c r="H5022" s="40">
        <f ca="1">RANDBETWEEN(70,120)/100*Tabla1[[#This Row],[Valor Real 2019]]</f>
        <v>16597.627800000002</v>
      </c>
    </row>
    <row r="5023" spans="2:8" x14ac:dyDescent="0.25">
      <c r="B5023" s="33" t="s">
        <v>33</v>
      </c>
      <c r="C5023" s="36" t="str">
        <f ca="1">VLOOKUP(Tabla1[[#This Row],[Cuenta]],TABLAS!$C:$D,2,0)</f>
        <v>DEPRECIACIÓN, MAQ Y EQUIPOS</v>
      </c>
      <c r="D5023" s="33" t="s">
        <v>38</v>
      </c>
      <c r="E5023" s="39" t="str">
        <f ca="1">VLOOKUP(RANDBETWEEN(1,65),TABLAS!$B$4:$D$68,2,0)</f>
        <v>Deprc.Muebles y enseres leasing</v>
      </c>
      <c r="F5023" s="41">
        <f t="shared" ca="1" si="78"/>
        <v>9386</v>
      </c>
      <c r="G5023" s="41">
        <f ca="1">RANDBETWEEN(70,130)/100*Tabla1[[#This Row],[Valor Meta 2019]]</f>
        <v>10324.6</v>
      </c>
      <c r="H5023" s="40">
        <f ca="1">RANDBETWEEN(70,120)/100*Tabla1[[#This Row],[Valor Real 2019]]</f>
        <v>7743.4500000000007</v>
      </c>
    </row>
    <row r="5024" spans="2:8" x14ac:dyDescent="0.25">
      <c r="B5024" s="33" t="s">
        <v>33</v>
      </c>
      <c r="C5024" s="36" t="str">
        <f ca="1">VLOOKUP(Tabla1[[#This Row],[Cuenta]],TABLAS!$C:$D,2,0)</f>
        <v>SERVICIOS DE TERCEROS</v>
      </c>
      <c r="D5024" s="33" t="s">
        <v>38</v>
      </c>
      <c r="E5024" s="39" t="str">
        <f ca="1">VLOOKUP(RANDBETWEEN(1,65),TABLAS!$B$4:$D$68,2,0)</f>
        <v>Selección Y Eval. Pe</v>
      </c>
      <c r="F5024" s="41">
        <f t="shared" ca="1" si="78"/>
        <v>10192</v>
      </c>
      <c r="G5024" s="41">
        <f ca="1">RANDBETWEEN(70,130)/100*Tabla1[[#This Row],[Valor Meta 2019]]</f>
        <v>11618.88</v>
      </c>
      <c r="H5024" s="40">
        <f ca="1">RANDBETWEEN(70,120)/100*Tabla1[[#This Row],[Valor Real 2019]]</f>
        <v>9876.0479999999989</v>
      </c>
    </row>
    <row r="5025" spans="2:8" x14ac:dyDescent="0.25">
      <c r="B5025" s="33" t="s">
        <v>33</v>
      </c>
      <c r="C5025" s="36" t="str">
        <f ca="1">VLOOKUP(Tabla1[[#This Row],[Cuenta]],TABLAS!$C:$D,2,0)</f>
        <v>PERSONAL</v>
      </c>
      <c r="D5025" s="33" t="s">
        <v>38</v>
      </c>
      <c r="E5025" s="39" t="str">
        <f ca="1">VLOOKUP(RANDBETWEEN(1,65),TABLAS!$B$4:$D$68,2,0)</f>
        <v>Descanso medico</v>
      </c>
      <c r="F5025" s="41">
        <f t="shared" ca="1" si="78"/>
        <v>19266</v>
      </c>
      <c r="G5025" s="41">
        <f ca="1">RANDBETWEEN(70,130)/100*Tabla1[[#This Row],[Valor Meta 2019]]</f>
        <v>17339.400000000001</v>
      </c>
      <c r="H5025" s="40">
        <f ca="1">RANDBETWEEN(70,120)/100*Tabla1[[#This Row],[Valor Real 2019]]</f>
        <v>19246.734000000004</v>
      </c>
    </row>
    <row r="5026" spans="2:8" x14ac:dyDescent="0.25">
      <c r="B5026" s="33" t="s">
        <v>33</v>
      </c>
      <c r="C5026" s="36" t="str">
        <f ca="1">VLOOKUP(Tabla1[[#This Row],[Cuenta]],TABLAS!$C:$D,2,0)</f>
        <v>SERVICIOS DE TERCEROS</v>
      </c>
      <c r="D5026" s="33" t="s">
        <v>38</v>
      </c>
      <c r="E5026" s="39" t="str">
        <f ca="1">VLOOKUP(RANDBETWEEN(1,65),TABLAS!$B$4:$D$68,2,0)</f>
        <v>Consultorias</v>
      </c>
      <c r="F5026" s="41">
        <f t="shared" ca="1" si="78"/>
        <v>29150</v>
      </c>
      <c r="G5026" s="41">
        <f ca="1">RANDBETWEEN(70,130)/100*Tabla1[[#This Row],[Valor Meta 2019]]</f>
        <v>29733</v>
      </c>
      <c r="H5026" s="40">
        <f ca="1">RANDBETWEEN(70,120)/100*Tabla1[[#This Row],[Valor Real 2019]]</f>
        <v>31516.980000000003</v>
      </c>
    </row>
    <row r="5027" spans="2:8" x14ac:dyDescent="0.25">
      <c r="B5027" s="33" t="s">
        <v>33</v>
      </c>
      <c r="C5027" s="36" t="str">
        <f ca="1">VLOOKUP(Tabla1[[#This Row],[Cuenta]],TABLAS!$C:$D,2,0)</f>
        <v>DEPRECIACIÓN, MAQ Y EQUIPOS</v>
      </c>
      <c r="D5027" s="33" t="s">
        <v>38</v>
      </c>
      <c r="E5027" s="39" t="str">
        <f ca="1">VLOOKUP(RANDBETWEEN(1,65),TABLAS!$B$4:$D$68,2,0)</f>
        <v>Deprec.Maquinarias Costo</v>
      </c>
      <c r="F5027" s="41">
        <f t="shared" ca="1" si="78"/>
        <v>11337</v>
      </c>
      <c r="G5027" s="41">
        <f ca="1">RANDBETWEEN(70,130)/100*Tabla1[[#This Row],[Valor Meta 2019]]</f>
        <v>9182.9700000000012</v>
      </c>
      <c r="H5027" s="40">
        <f ca="1">RANDBETWEEN(70,120)/100*Tabla1[[#This Row],[Valor Real 2019]]</f>
        <v>10744.074900000001</v>
      </c>
    </row>
    <row r="5028" spans="2:8" x14ac:dyDescent="0.25">
      <c r="B5028" s="33" t="s">
        <v>33</v>
      </c>
      <c r="C5028" s="36" t="str">
        <f ca="1">VLOOKUP(Tabla1[[#This Row],[Cuenta]],TABLAS!$C:$D,2,0)</f>
        <v>PERSONAL</v>
      </c>
      <c r="D5028" s="33" t="s">
        <v>39</v>
      </c>
      <c r="E5028" s="39" t="str">
        <f ca="1">VLOOKUP(RANDBETWEEN(1,65),TABLAS!$B$4:$D$68,2,0)</f>
        <v>Tickets de alimentos</v>
      </c>
      <c r="F5028" s="41">
        <f t="shared" ca="1" si="78"/>
        <v>19640</v>
      </c>
      <c r="G5028" s="41">
        <f ca="1">RANDBETWEEN(70,130)/100*Tabla1[[#This Row],[Valor Meta 2019]]</f>
        <v>25335.600000000002</v>
      </c>
      <c r="H5028" s="40">
        <f ca="1">RANDBETWEEN(70,120)/100*Tabla1[[#This Row],[Valor Real 2019]]</f>
        <v>24828.888000000003</v>
      </c>
    </row>
    <row r="5029" spans="2:8" x14ac:dyDescent="0.25">
      <c r="B5029" s="33" t="s">
        <v>33</v>
      </c>
      <c r="C5029" s="36" t="str">
        <f ca="1">VLOOKUP(Tabla1[[#This Row],[Cuenta]],TABLAS!$C:$D,2,0)</f>
        <v>PERSONAL</v>
      </c>
      <c r="D5029" s="33" t="s">
        <v>39</v>
      </c>
      <c r="E5029" s="39" t="str">
        <f ca="1">VLOOKUP(RANDBETWEEN(1,65),TABLAS!$B$4:$D$68,2,0)</f>
        <v>Descanso medico</v>
      </c>
      <c r="F5029" s="41">
        <f t="shared" ca="1" si="78"/>
        <v>8067</v>
      </c>
      <c r="G5029" s="41">
        <f ca="1">RANDBETWEEN(70,130)/100*Tabla1[[#This Row],[Valor Meta 2019]]</f>
        <v>8470.35</v>
      </c>
      <c r="H5029" s="40">
        <f ca="1">RANDBETWEEN(70,120)/100*Tabla1[[#This Row],[Valor Real 2019]]</f>
        <v>9656.1989999999987</v>
      </c>
    </row>
    <row r="5030" spans="2:8" x14ac:dyDescent="0.25">
      <c r="B5030" s="33" t="s">
        <v>33</v>
      </c>
      <c r="C5030" s="36" t="str">
        <f ca="1">VLOOKUP(Tabla1[[#This Row],[Cuenta]],TABLAS!$C:$D,2,0)</f>
        <v>SERVICIOS DE TERCEROS</v>
      </c>
      <c r="D5030" s="33" t="s">
        <v>39</v>
      </c>
      <c r="E5030" s="39" t="str">
        <f ca="1">VLOOKUP(RANDBETWEEN(1,65),TABLAS!$B$4:$D$68,2,0)</f>
        <v>Gastos por almacenaje y/o embalaje</v>
      </c>
      <c r="F5030" s="41">
        <f t="shared" ca="1" si="78"/>
        <v>25567</v>
      </c>
      <c r="G5030" s="41">
        <f ca="1">RANDBETWEEN(70,130)/100*Tabla1[[#This Row],[Valor Meta 2019]]</f>
        <v>24288.649999999998</v>
      </c>
      <c r="H5030" s="40">
        <f ca="1">RANDBETWEEN(70,120)/100*Tabla1[[#This Row],[Valor Real 2019]]</f>
        <v>21131.125499999998</v>
      </c>
    </row>
    <row r="5031" spans="2:8" x14ac:dyDescent="0.25">
      <c r="B5031" s="33" t="s">
        <v>33</v>
      </c>
      <c r="C5031" s="36" t="str">
        <f ca="1">VLOOKUP(Tabla1[[#This Row],[Cuenta]],TABLAS!$C:$D,2,0)</f>
        <v>DEPRECIACIÓN, MAQ Y EQUIPOS</v>
      </c>
      <c r="D5031" s="33" t="s">
        <v>39</v>
      </c>
      <c r="E5031" s="39" t="str">
        <f ca="1">VLOOKUP(RANDBETWEEN(1,65),TABLAS!$B$4:$D$68,2,0)</f>
        <v>Deprc.Muebles y enseres leasing</v>
      </c>
      <c r="F5031" s="41">
        <f t="shared" ca="1" si="78"/>
        <v>27490</v>
      </c>
      <c r="G5031" s="41">
        <f ca="1">RANDBETWEEN(70,130)/100*Tabla1[[#This Row],[Valor Meta 2019]]</f>
        <v>33262.9</v>
      </c>
      <c r="H5031" s="40">
        <f ca="1">RANDBETWEEN(70,120)/100*Tabla1[[#This Row],[Valor Real 2019]]</f>
        <v>23616.659</v>
      </c>
    </row>
    <row r="5032" spans="2:8" x14ac:dyDescent="0.25">
      <c r="B5032" s="33" t="s">
        <v>33</v>
      </c>
      <c r="C5032" s="36" t="str">
        <f ca="1">VLOOKUP(Tabla1[[#This Row],[Cuenta]],TABLAS!$C:$D,2,0)</f>
        <v>SERVICIOS DE TERCEROS</v>
      </c>
      <c r="D5032" s="33" t="s">
        <v>39</v>
      </c>
      <c r="E5032" s="39" t="str">
        <f ca="1">VLOOKUP(RANDBETWEEN(1,65),TABLAS!$B$4:$D$68,2,0)</f>
        <v>Servicio de personal (service)</v>
      </c>
      <c r="F5032" s="41">
        <f t="shared" ca="1" si="78"/>
        <v>10608</v>
      </c>
      <c r="G5032" s="41">
        <f ca="1">RANDBETWEEN(70,130)/100*Tabla1[[#This Row],[Valor Meta 2019]]</f>
        <v>12093.119999999999</v>
      </c>
      <c r="H5032" s="40">
        <f ca="1">RANDBETWEEN(70,120)/100*Tabla1[[#This Row],[Valor Real 2019]]</f>
        <v>11730.326399999998</v>
      </c>
    </row>
    <row r="5033" spans="2:8" x14ac:dyDescent="0.25">
      <c r="B5033" s="33" t="s">
        <v>33</v>
      </c>
      <c r="C5033" s="36" t="str">
        <f ca="1">VLOOKUP(Tabla1[[#This Row],[Cuenta]],TABLAS!$C:$D,2,0)</f>
        <v>SERVICIOS DE TERCEROS</v>
      </c>
      <c r="D5033" s="33" t="s">
        <v>39</v>
      </c>
      <c r="E5033" s="39" t="str">
        <f ca="1">VLOOKUP(RANDBETWEEN(1,65),TABLAS!$B$4:$D$68,2,0)</f>
        <v>Gastos por almacenaje y/o embalaje</v>
      </c>
      <c r="F5033" s="41">
        <f t="shared" ca="1" si="78"/>
        <v>27255</v>
      </c>
      <c r="G5033" s="41">
        <f ca="1">RANDBETWEEN(70,130)/100*Tabla1[[#This Row],[Valor Meta 2019]]</f>
        <v>25347.15</v>
      </c>
      <c r="H5033" s="40">
        <f ca="1">RANDBETWEEN(70,120)/100*Tabla1[[#This Row],[Valor Real 2019]]</f>
        <v>25854.093000000001</v>
      </c>
    </row>
    <row r="5034" spans="2:8" x14ac:dyDescent="0.25">
      <c r="B5034" s="33" t="s">
        <v>33</v>
      </c>
      <c r="C5034" s="36" t="str">
        <f ca="1">VLOOKUP(Tabla1[[#This Row],[Cuenta]],TABLAS!$C:$D,2,0)</f>
        <v>SERVICIOS DE TERCEROS</v>
      </c>
      <c r="D5034" s="33" t="s">
        <v>39</v>
      </c>
      <c r="E5034" s="39" t="str">
        <f ca="1">VLOOKUP(RANDBETWEEN(1,65),TABLAS!$B$4:$D$68,2,0)</f>
        <v>Servicio de personal (service)</v>
      </c>
      <c r="F5034" s="41">
        <f t="shared" ca="1" si="78"/>
        <v>23821</v>
      </c>
      <c r="G5034" s="41">
        <f ca="1">RANDBETWEEN(70,130)/100*Tabla1[[#This Row],[Valor Meta 2019]]</f>
        <v>24297.420000000002</v>
      </c>
      <c r="H5034" s="40">
        <f ca="1">RANDBETWEEN(70,120)/100*Tabla1[[#This Row],[Valor Real 2019]]</f>
        <v>23568.4974</v>
      </c>
    </row>
    <row r="5035" spans="2:8" x14ac:dyDescent="0.25">
      <c r="B5035" s="33" t="s">
        <v>33</v>
      </c>
      <c r="C5035" s="36" t="str">
        <f ca="1">VLOOKUP(Tabla1[[#This Row],[Cuenta]],TABLAS!$C:$D,2,0)</f>
        <v>PERSONAL</v>
      </c>
      <c r="D5035" s="33" t="s">
        <v>39</v>
      </c>
      <c r="E5035" s="39" t="str">
        <f ca="1">VLOOKUP(RANDBETWEEN(1,65),TABLAS!$B$4:$D$68,2,0)</f>
        <v>Gratif. Ordinarias Empleados</v>
      </c>
      <c r="F5035" s="41">
        <f t="shared" ca="1" si="78"/>
        <v>25525</v>
      </c>
      <c r="G5035" s="41">
        <f ca="1">RANDBETWEEN(70,130)/100*Tabla1[[#This Row],[Valor Meta 2019]]</f>
        <v>24248.75</v>
      </c>
      <c r="H5035" s="40">
        <f ca="1">RANDBETWEEN(70,120)/100*Tabla1[[#This Row],[Valor Real 2019]]</f>
        <v>26431.137500000001</v>
      </c>
    </row>
    <row r="5036" spans="2:8" x14ac:dyDescent="0.25">
      <c r="B5036" s="33" t="s">
        <v>33</v>
      </c>
      <c r="C5036" s="36" t="str">
        <f ca="1">VLOOKUP(Tabla1[[#This Row],[Cuenta]],TABLAS!$C:$D,2,0)</f>
        <v>SERVICIOS DE TERCEROS</v>
      </c>
      <c r="D5036" s="33" t="s">
        <v>39</v>
      </c>
      <c r="E5036" s="39" t="str">
        <f ca="1">VLOOKUP(RANDBETWEEN(1,65),TABLAS!$B$4:$D$68,2,0)</f>
        <v>Servicio de personal (service)</v>
      </c>
      <c r="F5036" s="41">
        <f t="shared" ca="1" si="78"/>
        <v>15917</v>
      </c>
      <c r="G5036" s="41">
        <f ca="1">RANDBETWEEN(70,130)/100*Tabla1[[#This Row],[Valor Meta 2019]]</f>
        <v>14166.130000000001</v>
      </c>
      <c r="H5036" s="40">
        <f ca="1">RANDBETWEEN(70,120)/100*Tabla1[[#This Row],[Valor Real 2019]]</f>
        <v>16716.0334</v>
      </c>
    </row>
    <row r="5037" spans="2:8" x14ac:dyDescent="0.25">
      <c r="B5037" s="33" t="s">
        <v>33</v>
      </c>
      <c r="C5037" s="36" t="str">
        <f ca="1">VLOOKUP(Tabla1[[#This Row],[Cuenta]],TABLAS!$C:$D,2,0)</f>
        <v>DEPRECIACIÓN, MAQ Y EQUIPOS</v>
      </c>
      <c r="D5037" s="33" t="s">
        <v>39</v>
      </c>
      <c r="E5037" s="39" t="str">
        <f ca="1">VLOOKUP(RANDBETWEEN(1,65),TABLAS!$B$4:$D$68,2,0)</f>
        <v>Deprec.Maquinarias leasing</v>
      </c>
      <c r="F5037" s="41">
        <f t="shared" ca="1" si="78"/>
        <v>19528</v>
      </c>
      <c r="G5037" s="41">
        <f ca="1">RANDBETWEEN(70,130)/100*Tabla1[[#This Row],[Valor Meta 2019]]</f>
        <v>23043.039999999997</v>
      </c>
      <c r="H5037" s="40">
        <f ca="1">RANDBETWEEN(70,120)/100*Tabla1[[#This Row],[Valor Real 2019]]</f>
        <v>23273.470399999998</v>
      </c>
    </row>
    <row r="5038" spans="2:8" x14ac:dyDescent="0.25">
      <c r="B5038" s="33" t="s">
        <v>33</v>
      </c>
      <c r="C5038" s="36" t="str">
        <f ca="1">VLOOKUP(Tabla1[[#This Row],[Cuenta]],TABLAS!$C:$D,2,0)</f>
        <v>PERSONAL</v>
      </c>
      <c r="D5038" s="33" t="s">
        <v>39</v>
      </c>
      <c r="E5038" s="39" t="str">
        <f ca="1">VLOOKUP(RANDBETWEEN(1,65),TABLAS!$B$4:$D$68,2,0)</f>
        <v>Seguro de vida</v>
      </c>
      <c r="F5038" s="41">
        <f t="shared" ca="1" si="78"/>
        <v>15724</v>
      </c>
      <c r="G5038" s="41">
        <f ca="1">RANDBETWEEN(70,130)/100*Tabla1[[#This Row],[Valor Meta 2019]]</f>
        <v>11321.279999999999</v>
      </c>
      <c r="H5038" s="40">
        <f ca="1">RANDBETWEEN(70,120)/100*Tabla1[[#This Row],[Valor Real 2019]]</f>
        <v>13019.471999999998</v>
      </c>
    </row>
    <row r="5039" spans="2:8" x14ac:dyDescent="0.25">
      <c r="B5039" s="33" t="s">
        <v>33</v>
      </c>
      <c r="C5039" s="36" t="str">
        <f ca="1">VLOOKUP(Tabla1[[#This Row],[Cuenta]],TABLAS!$C:$D,2,0)</f>
        <v>SERVICIOS DE TERCEROS</v>
      </c>
      <c r="D5039" s="33" t="s">
        <v>39</v>
      </c>
      <c r="E5039" s="39" t="str">
        <f ca="1">VLOOKUP(RANDBETWEEN(1,65),TABLAS!$B$4:$D$68,2,0)</f>
        <v>Gasto de viaje</v>
      </c>
      <c r="F5039" s="41">
        <f t="shared" ca="1" si="78"/>
        <v>24917</v>
      </c>
      <c r="G5039" s="41">
        <f ca="1">RANDBETWEEN(70,130)/100*Tabla1[[#This Row],[Valor Meta 2019]]</f>
        <v>17940.239999999998</v>
      </c>
      <c r="H5039" s="40">
        <f ca="1">RANDBETWEEN(70,120)/100*Tabla1[[#This Row],[Valor Real 2019]]</f>
        <v>19913.666399999998</v>
      </c>
    </row>
    <row r="5040" spans="2:8" x14ac:dyDescent="0.25">
      <c r="B5040" s="33" t="s">
        <v>33</v>
      </c>
      <c r="C5040" s="36" t="str">
        <f ca="1">VLOOKUP(Tabla1[[#This Row],[Cuenta]],TABLAS!$C:$D,2,0)</f>
        <v>SERVICIOS DE TERCEROS</v>
      </c>
      <c r="D5040" s="33" t="s">
        <v>39</v>
      </c>
      <c r="E5040" s="39" t="str">
        <f ca="1">VLOOKUP(RANDBETWEEN(1,65),TABLAS!$B$4:$D$68,2,0)</f>
        <v>Servicio de montacarga</v>
      </c>
      <c r="F5040" s="41">
        <f t="shared" ca="1" si="78"/>
        <v>24901</v>
      </c>
      <c r="G5040" s="41">
        <f ca="1">RANDBETWEEN(70,130)/100*Tabla1[[#This Row],[Valor Meta 2019]]</f>
        <v>23157.93</v>
      </c>
      <c r="H5040" s="40">
        <f ca="1">RANDBETWEEN(70,120)/100*Tabla1[[#This Row],[Valor Real 2019]]</f>
        <v>17831.606100000001</v>
      </c>
    </row>
    <row r="5041" spans="2:8" x14ac:dyDescent="0.25">
      <c r="B5041" s="33" t="s">
        <v>33</v>
      </c>
      <c r="C5041" s="36" t="str">
        <f ca="1">VLOOKUP(Tabla1[[#This Row],[Cuenta]],TABLAS!$C:$D,2,0)</f>
        <v>PERSONAL</v>
      </c>
      <c r="D5041" s="33" t="s">
        <v>39</v>
      </c>
      <c r="E5041" s="39" t="str">
        <f ca="1">VLOOKUP(RANDBETWEEN(1,65),TABLAS!$B$4:$D$68,2,0)</f>
        <v>Vacaciones</v>
      </c>
      <c r="F5041" s="41">
        <f t="shared" ca="1" si="78"/>
        <v>29153</v>
      </c>
      <c r="G5041" s="41">
        <f ca="1">RANDBETWEEN(70,130)/100*Tabla1[[#This Row],[Valor Meta 2019]]</f>
        <v>27695.35</v>
      </c>
      <c r="H5041" s="40">
        <f ca="1">RANDBETWEEN(70,120)/100*Tabla1[[#This Row],[Valor Real 2019]]</f>
        <v>21325.4195</v>
      </c>
    </row>
    <row r="5042" spans="2:8" x14ac:dyDescent="0.25">
      <c r="B5042" s="33" t="s">
        <v>33</v>
      </c>
      <c r="C5042" s="36" t="str">
        <f ca="1">VLOOKUP(Tabla1[[#This Row],[Cuenta]],TABLAS!$C:$D,2,0)</f>
        <v>PERSONAL</v>
      </c>
      <c r="D5042" s="33" t="s">
        <v>40</v>
      </c>
      <c r="E5042" s="39" t="str">
        <f ca="1">VLOOKUP(RANDBETWEEN(1,65),TABLAS!$B$4:$D$68,2,0)</f>
        <v>Gratificaciones Extraordinarias Empleados</v>
      </c>
      <c r="F5042" s="41">
        <f t="shared" ca="1" si="78"/>
        <v>22980</v>
      </c>
      <c r="G5042" s="41">
        <f ca="1">RANDBETWEEN(70,130)/100*Tabla1[[#This Row],[Valor Meta 2019]]</f>
        <v>25507.800000000003</v>
      </c>
      <c r="H5042" s="40">
        <f ca="1">RANDBETWEEN(70,120)/100*Tabla1[[#This Row],[Valor Real 2019]]</f>
        <v>19385.928000000004</v>
      </c>
    </row>
    <row r="5043" spans="2:8" x14ac:dyDescent="0.25">
      <c r="B5043" s="33" t="s">
        <v>33</v>
      </c>
      <c r="C5043" s="36" t="str">
        <f ca="1">VLOOKUP(Tabla1[[#This Row],[Cuenta]],TABLAS!$C:$D,2,0)</f>
        <v>PERSONAL</v>
      </c>
      <c r="D5043" s="33" t="s">
        <v>40</v>
      </c>
      <c r="E5043" s="39" t="str">
        <f ca="1">VLOOKUP(RANDBETWEEN(1,65),TABLAS!$B$4:$D$68,2,0)</f>
        <v>Gratificaciones Extraordinarias Empleados</v>
      </c>
      <c r="F5043" s="41">
        <f t="shared" ca="1" si="78"/>
        <v>23344</v>
      </c>
      <c r="G5043" s="41">
        <f ca="1">RANDBETWEEN(70,130)/100*Tabla1[[#This Row],[Valor Meta 2019]]</f>
        <v>16574.239999999998</v>
      </c>
      <c r="H5043" s="40">
        <f ca="1">RANDBETWEEN(70,120)/100*Tabla1[[#This Row],[Valor Real 2019]]</f>
        <v>17734.436799999999</v>
      </c>
    </row>
    <row r="5044" spans="2:8" x14ac:dyDescent="0.25">
      <c r="B5044" s="33" t="s">
        <v>33</v>
      </c>
      <c r="C5044" s="36" t="str">
        <f ca="1">VLOOKUP(Tabla1[[#This Row],[Cuenta]],TABLAS!$C:$D,2,0)</f>
        <v>GESTIÓN</v>
      </c>
      <c r="D5044" s="33" t="s">
        <v>40</v>
      </c>
      <c r="E5044" s="39" t="str">
        <f ca="1">VLOOKUP(RANDBETWEEN(1,65),TABLAS!$B$4:$D$68,2,0)</f>
        <v>comprobantes de pago</v>
      </c>
      <c r="F5044" s="41">
        <f t="shared" ca="1" si="78"/>
        <v>29844</v>
      </c>
      <c r="G5044" s="41">
        <f ca="1">RANDBETWEEN(70,130)/100*Tabla1[[#This Row],[Valor Meta 2019]]</f>
        <v>24472.079999999998</v>
      </c>
      <c r="H5044" s="40">
        <f ca="1">RANDBETWEEN(70,120)/100*Tabla1[[#This Row],[Valor Real 2019]]</f>
        <v>24961.5216</v>
      </c>
    </row>
    <row r="5045" spans="2:8" x14ac:dyDescent="0.25">
      <c r="B5045" s="33" t="s">
        <v>33</v>
      </c>
      <c r="C5045" s="36" t="str">
        <f ca="1">VLOOKUP(Tabla1[[#This Row],[Cuenta]],TABLAS!$C:$D,2,0)</f>
        <v>SERVICIOS DE TERCEROS</v>
      </c>
      <c r="D5045" s="33" t="s">
        <v>40</v>
      </c>
      <c r="E5045" s="39" t="str">
        <f ca="1">VLOOKUP(RANDBETWEEN(1,65),TABLAS!$B$4:$D$68,2,0)</f>
        <v>Servicio de montacarga</v>
      </c>
      <c r="F5045" s="41">
        <f t="shared" ca="1" si="78"/>
        <v>9751</v>
      </c>
      <c r="G5045" s="41">
        <f ca="1">RANDBETWEEN(70,130)/100*Tabla1[[#This Row],[Valor Meta 2019]]</f>
        <v>8385.86</v>
      </c>
      <c r="H5045" s="40">
        <f ca="1">RANDBETWEEN(70,120)/100*Tabla1[[#This Row],[Valor Real 2019]]</f>
        <v>9895.3148000000001</v>
      </c>
    </row>
    <row r="5046" spans="2:8" x14ac:dyDescent="0.25">
      <c r="B5046" s="33" t="s">
        <v>33</v>
      </c>
      <c r="C5046" s="36" t="str">
        <f ca="1">VLOOKUP(Tabla1[[#This Row],[Cuenta]],TABLAS!$C:$D,2,0)</f>
        <v>SERVICIOS DE TERCEROS</v>
      </c>
      <c r="D5046" s="33" t="s">
        <v>40</v>
      </c>
      <c r="E5046" s="39" t="str">
        <f ca="1">VLOOKUP(RANDBETWEEN(1,65),TABLAS!$B$4:$D$68,2,0)</f>
        <v>Selección Y Eval. Pe</v>
      </c>
      <c r="F5046" s="41">
        <f t="shared" ca="1" si="78"/>
        <v>24399</v>
      </c>
      <c r="G5046" s="41">
        <f ca="1">RANDBETWEEN(70,130)/100*Tabla1[[#This Row],[Valor Meta 2019]]</f>
        <v>17323.29</v>
      </c>
      <c r="H5046" s="40">
        <f ca="1">RANDBETWEEN(70,120)/100*Tabla1[[#This Row],[Valor Real 2019]]</f>
        <v>18362.687400000003</v>
      </c>
    </row>
    <row r="5047" spans="2:8" x14ac:dyDescent="0.25">
      <c r="B5047" s="33" t="s">
        <v>33</v>
      </c>
      <c r="C5047" s="36" t="str">
        <f ca="1">VLOOKUP(Tabla1[[#This Row],[Cuenta]],TABLAS!$C:$D,2,0)</f>
        <v>PERSONAL</v>
      </c>
      <c r="D5047" s="33" t="s">
        <v>40</v>
      </c>
      <c r="E5047" s="39" t="str">
        <f ca="1">VLOOKUP(RANDBETWEEN(1,65),TABLAS!$B$4:$D$68,2,0)</f>
        <v>Sueldos</v>
      </c>
      <c r="F5047" s="41">
        <f t="shared" ca="1" si="78"/>
        <v>14502</v>
      </c>
      <c r="G5047" s="41">
        <f ca="1">RANDBETWEEN(70,130)/100*Tabla1[[#This Row],[Valor Meta 2019]]</f>
        <v>10296.42</v>
      </c>
      <c r="H5047" s="40">
        <f ca="1">RANDBETWEEN(70,120)/100*Tabla1[[#This Row],[Valor Real 2019]]</f>
        <v>11531.990400000001</v>
      </c>
    </row>
    <row r="5048" spans="2:8" x14ac:dyDescent="0.25">
      <c r="B5048" s="33" t="s">
        <v>33</v>
      </c>
      <c r="C5048" s="36" t="str">
        <f ca="1">VLOOKUP(Tabla1[[#This Row],[Cuenta]],TABLAS!$C:$D,2,0)</f>
        <v>GESTIÓN</v>
      </c>
      <c r="D5048" s="33" t="s">
        <v>40</v>
      </c>
      <c r="E5048" s="39" t="str">
        <f ca="1">VLOOKUP(RANDBETWEEN(1,65),TABLAS!$B$4:$D$68,2,0)</f>
        <v>Sanciones Administra</v>
      </c>
      <c r="F5048" s="41">
        <f t="shared" ca="1" si="78"/>
        <v>9516</v>
      </c>
      <c r="G5048" s="41">
        <f ca="1">RANDBETWEEN(70,130)/100*Tabla1[[#This Row],[Valor Meta 2019]]</f>
        <v>7993.44</v>
      </c>
      <c r="H5048" s="40">
        <f ca="1">RANDBETWEEN(70,120)/100*Tabla1[[#This Row],[Valor Real 2019]]</f>
        <v>9432.2591999999986</v>
      </c>
    </row>
    <row r="5049" spans="2:8" x14ac:dyDescent="0.25">
      <c r="B5049" s="33" t="s">
        <v>33</v>
      </c>
      <c r="C5049" s="36" t="str">
        <f ca="1">VLOOKUP(Tabla1[[#This Row],[Cuenta]],TABLAS!$C:$D,2,0)</f>
        <v>SERVICIOS DE TERCEROS</v>
      </c>
      <c r="D5049" s="33" t="s">
        <v>40</v>
      </c>
      <c r="E5049" s="39" t="str">
        <f ca="1">VLOOKUP(RANDBETWEEN(1,65),TABLAS!$B$4:$D$68,2,0)</f>
        <v>Consultorias</v>
      </c>
      <c r="F5049" s="41">
        <f t="shared" ca="1" si="78"/>
        <v>16243</v>
      </c>
      <c r="G5049" s="41">
        <f ca="1">RANDBETWEEN(70,130)/100*Tabla1[[#This Row],[Valor Meta 2019]]</f>
        <v>19166.739999999998</v>
      </c>
      <c r="H5049" s="40">
        <f ca="1">RANDBETWEEN(70,120)/100*Tabla1[[#This Row],[Valor Real 2019]]</f>
        <v>19741.742199999997</v>
      </c>
    </row>
    <row r="5050" spans="2:8" x14ac:dyDescent="0.25">
      <c r="B5050" s="33" t="s">
        <v>33</v>
      </c>
      <c r="C5050" s="36" t="str">
        <f ca="1">VLOOKUP(Tabla1[[#This Row],[Cuenta]],TABLAS!$C:$D,2,0)</f>
        <v>SERVICIOS DE TERCEROS</v>
      </c>
      <c r="D5050" s="33" t="s">
        <v>41</v>
      </c>
      <c r="E5050" s="39" t="str">
        <f ca="1">VLOOKUP(RANDBETWEEN(1,65),TABLAS!$B$4:$D$68,2,0)</f>
        <v>Limpieza</v>
      </c>
      <c r="F5050" s="41">
        <f t="shared" ca="1" si="78"/>
        <v>19081</v>
      </c>
      <c r="G5050" s="41">
        <f ca="1">RANDBETWEEN(70,130)/100*Tabla1[[#This Row],[Valor Meta 2019]]</f>
        <v>24805.3</v>
      </c>
      <c r="H5050" s="40">
        <f ca="1">RANDBETWEEN(70,120)/100*Tabla1[[#This Row],[Valor Real 2019]]</f>
        <v>26789.724000000002</v>
      </c>
    </row>
    <row r="5051" spans="2:8" x14ac:dyDescent="0.25">
      <c r="B5051" s="33" t="s">
        <v>33</v>
      </c>
      <c r="C5051" s="36" t="str">
        <f ca="1">VLOOKUP(Tabla1[[#This Row],[Cuenta]],TABLAS!$C:$D,2,0)</f>
        <v>DEPRECIACIÓN, MAQ Y EQUIPOS</v>
      </c>
      <c r="D5051" s="33" t="s">
        <v>41</v>
      </c>
      <c r="E5051" s="39" t="str">
        <f ca="1">VLOOKUP(RANDBETWEEN(1,65),TABLAS!$B$4:$D$68,2,0)</f>
        <v>Deprec.Equipo de computo leasing</v>
      </c>
      <c r="F5051" s="41">
        <f t="shared" ca="1" si="78"/>
        <v>26619</v>
      </c>
      <c r="G5051" s="41">
        <f ca="1">RANDBETWEEN(70,130)/100*Tabla1[[#This Row],[Valor Meta 2019]]</f>
        <v>26885.19</v>
      </c>
      <c r="H5051" s="40">
        <f ca="1">RANDBETWEEN(70,120)/100*Tabla1[[#This Row],[Valor Real 2019]]</f>
        <v>21508.152000000002</v>
      </c>
    </row>
    <row r="5052" spans="2:8" x14ac:dyDescent="0.25">
      <c r="B5052" s="33" t="s">
        <v>33</v>
      </c>
      <c r="C5052" s="36" t="str">
        <f ca="1">VLOOKUP(Tabla1[[#This Row],[Cuenta]],TABLAS!$C:$D,2,0)</f>
        <v>DEPRECIACIÓN, MAQ Y EQUIPOS</v>
      </c>
      <c r="D5052" s="33" t="s">
        <v>41</v>
      </c>
      <c r="E5052" s="39" t="str">
        <f ca="1">VLOOKUP(RANDBETWEEN(1,65),TABLAS!$B$4:$D$68,2,0)</f>
        <v>Deprc.Muebles y enseres leasing</v>
      </c>
      <c r="F5052" s="41">
        <f t="shared" ca="1" si="78"/>
        <v>19266</v>
      </c>
      <c r="G5052" s="41">
        <f ca="1">RANDBETWEEN(70,130)/100*Tabla1[[#This Row],[Valor Meta 2019]]</f>
        <v>24660.48</v>
      </c>
      <c r="H5052" s="40">
        <f ca="1">RANDBETWEEN(70,120)/100*Tabla1[[#This Row],[Valor Real 2019]]</f>
        <v>19235.1744</v>
      </c>
    </row>
    <row r="5053" spans="2:8" x14ac:dyDescent="0.25">
      <c r="B5053" s="33" t="s">
        <v>33</v>
      </c>
      <c r="C5053" s="36" t="str">
        <f ca="1">VLOOKUP(Tabla1[[#This Row],[Cuenta]],TABLAS!$C:$D,2,0)</f>
        <v>DEPRECIACIÓN, MAQ Y EQUIPOS</v>
      </c>
      <c r="D5053" s="33" t="s">
        <v>41</v>
      </c>
      <c r="E5053" s="39" t="str">
        <f ca="1">VLOOKUP(RANDBETWEEN(1,65),TABLAS!$B$4:$D$68,2,0)</f>
        <v>Deprec.Equipo de transporte leasing</v>
      </c>
      <c r="F5053" s="41">
        <f t="shared" ca="1" si="78"/>
        <v>22107</v>
      </c>
      <c r="G5053" s="41">
        <f ca="1">RANDBETWEEN(70,130)/100*Tabla1[[#This Row],[Valor Meta 2019]]</f>
        <v>28296.959999999999</v>
      </c>
      <c r="H5053" s="40">
        <f ca="1">RANDBETWEEN(70,120)/100*Tabla1[[#This Row],[Valor Real 2019]]</f>
        <v>32824.473599999998</v>
      </c>
    </row>
    <row r="5054" spans="2:8" x14ac:dyDescent="0.25">
      <c r="B5054" s="33" t="s">
        <v>33</v>
      </c>
      <c r="C5054" s="36" t="str">
        <f ca="1">VLOOKUP(Tabla1[[#This Row],[Cuenta]],TABLAS!$C:$D,2,0)</f>
        <v>PERSONAL</v>
      </c>
      <c r="D5054" s="33" t="s">
        <v>41</v>
      </c>
      <c r="E5054" s="39" t="str">
        <f ca="1">VLOOKUP(RANDBETWEEN(1,65),TABLAS!$B$4:$D$68,2,0)</f>
        <v>Vacaciones</v>
      </c>
      <c r="F5054" s="41">
        <f t="shared" ca="1" si="78"/>
        <v>14164</v>
      </c>
      <c r="G5054" s="41">
        <f ca="1">RANDBETWEEN(70,130)/100*Tabla1[[#This Row],[Valor Meta 2019]]</f>
        <v>13314.16</v>
      </c>
      <c r="H5054" s="40">
        <f ca="1">RANDBETWEEN(70,120)/100*Tabla1[[#This Row],[Valor Real 2019]]</f>
        <v>15843.850399999999</v>
      </c>
    </row>
    <row r="5055" spans="2:8" x14ac:dyDescent="0.25">
      <c r="B5055" s="33" t="s">
        <v>33</v>
      </c>
      <c r="C5055" s="36" t="str">
        <f ca="1">VLOOKUP(Tabla1[[#This Row],[Cuenta]],TABLAS!$C:$D,2,0)</f>
        <v>PERSONAL</v>
      </c>
      <c r="D5055" s="33" t="s">
        <v>41</v>
      </c>
      <c r="E5055" s="39" t="str">
        <f ca="1">VLOOKUP(RANDBETWEEN(1,65),TABLAS!$B$4:$D$68,2,0)</f>
        <v>Participacion de utilidades</v>
      </c>
      <c r="F5055" s="41">
        <f t="shared" ca="1" si="78"/>
        <v>15245</v>
      </c>
      <c r="G5055" s="41">
        <f ca="1">RANDBETWEEN(70,130)/100*Tabla1[[#This Row],[Valor Meta 2019]]</f>
        <v>14177.85</v>
      </c>
      <c r="H5055" s="40">
        <f ca="1">RANDBETWEEN(70,120)/100*Tabla1[[#This Row],[Valor Real 2019]]</f>
        <v>16588.084500000001</v>
      </c>
    </row>
    <row r="5056" spans="2:8" x14ac:dyDescent="0.25">
      <c r="B5056" s="33" t="s">
        <v>33</v>
      </c>
      <c r="C5056" s="36" t="str">
        <f ca="1">VLOOKUP(Tabla1[[#This Row],[Cuenta]],TABLAS!$C:$D,2,0)</f>
        <v>GESTIÓN</v>
      </c>
      <c r="D5056" s="33" t="s">
        <v>42</v>
      </c>
      <c r="E5056" s="39" t="str">
        <f ca="1">VLOOKUP(RANDBETWEEN(1,65),TABLAS!$B$4:$D$68,2,0)</f>
        <v>Suministros diversos</v>
      </c>
      <c r="F5056" s="41">
        <f t="shared" ca="1" si="78"/>
        <v>16732</v>
      </c>
      <c r="G5056" s="41">
        <f ca="1">RANDBETWEEN(70,130)/100*Tabla1[[#This Row],[Valor Meta 2019]]</f>
        <v>17735.920000000002</v>
      </c>
      <c r="H5056" s="40">
        <f ca="1">RANDBETWEEN(70,120)/100*Tabla1[[#This Row],[Valor Real 2019]]</f>
        <v>13834.017600000003</v>
      </c>
    </row>
    <row r="5057" spans="2:8" x14ac:dyDescent="0.25">
      <c r="B5057" s="33" t="s">
        <v>33</v>
      </c>
      <c r="C5057" s="36" t="str">
        <f ca="1">VLOOKUP(Tabla1[[#This Row],[Cuenta]],TABLAS!$C:$D,2,0)</f>
        <v>GESTIÓN</v>
      </c>
      <c r="D5057" s="33" t="s">
        <v>42</v>
      </c>
      <c r="E5057" s="39" t="str">
        <f ca="1">VLOOKUP(RANDBETWEEN(1,65),TABLAS!$B$4:$D$68,2,0)</f>
        <v>Seguros-Responsabilidad civil</v>
      </c>
      <c r="F5057" s="41">
        <f t="shared" ca="1" si="78"/>
        <v>19197</v>
      </c>
      <c r="G5057" s="41">
        <f ca="1">RANDBETWEEN(70,130)/100*Tabla1[[#This Row],[Valor Meta 2019]]</f>
        <v>22268.519999999997</v>
      </c>
      <c r="H5057" s="40">
        <f ca="1">RANDBETWEEN(70,120)/100*Tabla1[[#This Row],[Valor Real 2019]]</f>
        <v>26054.168399999995</v>
      </c>
    </row>
    <row r="5058" spans="2:8" x14ac:dyDescent="0.25">
      <c r="B5058" s="33" t="s">
        <v>33</v>
      </c>
      <c r="C5058" s="36" t="str">
        <f ca="1">VLOOKUP(Tabla1[[#This Row],[Cuenta]],TABLAS!$C:$D,2,0)</f>
        <v>GESTIÓN</v>
      </c>
      <c r="D5058" s="33" t="s">
        <v>42</v>
      </c>
      <c r="E5058" s="39" t="str">
        <f ca="1">VLOOKUP(RANDBETWEEN(1,65),TABLAS!$B$4:$D$68,2,0)</f>
        <v>Costo neto enajenaci¾n</v>
      </c>
      <c r="F5058" s="41">
        <f t="shared" ca="1" si="78"/>
        <v>21292</v>
      </c>
      <c r="G5058" s="41">
        <f ca="1">RANDBETWEEN(70,130)/100*Tabla1[[#This Row],[Valor Meta 2019]]</f>
        <v>19801.560000000001</v>
      </c>
      <c r="H5058" s="40">
        <f ca="1">RANDBETWEEN(70,120)/100*Tabla1[[#This Row],[Valor Real 2019]]</f>
        <v>22177.747200000005</v>
      </c>
    </row>
    <row r="5059" spans="2:8" x14ac:dyDescent="0.25">
      <c r="B5059" s="33" t="s">
        <v>33</v>
      </c>
      <c r="C5059" s="36" t="str">
        <f ca="1">VLOOKUP(Tabla1[[#This Row],[Cuenta]],TABLAS!$C:$D,2,0)</f>
        <v>PERSONAL</v>
      </c>
      <c r="D5059" s="33" t="s">
        <v>42</v>
      </c>
      <c r="E5059" s="39" t="str">
        <f ca="1">VLOOKUP(RANDBETWEEN(1,65),TABLAS!$B$4:$D$68,2,0)</f>
        <v>Consumos</v>
      </c>
      <c r="F5059" s="41">
        <f t="shared" ca="1" si="78"/>
        <v>25867</v>
      </c>
      <c r="G5059" s="41">
        <f ca="1">RANDBETWEEN(70,130)/100*Tabla1[[#This Row],[Valor Meta 2019]]</f>
        <v>23797.64</v>
      </c>
      <c r="H5059" s="40">
        <f ca="1">RANDBETWEEN(70,120)/100*Tabla1[[#This Row],[Valor Real 2019]]</f>
        <v>23083.710799999997</v>
      </c>
    </row>
    <row r="5060" spans="2:8" x14ac:dyDescent="0.25">
      <c r="B5060" s="33" t="s">
        <v>33</v>
      </c>
      <c r="C5060" s="36" t="str">
        <f ca="1">VLOOKUP(Tabla1[[#This Row],[Cuenta]],TABLAS!$C:$D,2,0)</f>
        <v>DEPRECIACIÓN, MAQ Y EQUIPOS</v>
      </c>
      <c r="D5060" s="33" t="s">
        <v>42</v>
      </c>
      <c r="E5060" s="39" t="str">
        <f ca="1">VLOOKUP(RANDBETWEEN(1,65),TABLAS!$B$4:$D$68,2,0)</f>
        <v>Perdida medicion activos-MercaderÝa Difer.inventar</v>
      </c>
      <c r="F5060" s="41">
        <f t="shared" ca="1" si="78"/>
        <v>12719</v>
      </c>
      <c r="G5060" s="41">
        <f ca="1">RANDBETWEEN(70,130)/100*Tabla1[[#This Row],[Valor Meta 2019]]</f>
        <v>11828.67</v>
      </c>
      <c r="H5060" s="40">
        <f ca="1">RANDBETWEEN(70,120)/100*Tabla1[[#This Row],[Valor Real 2019]]</f>
        <v>13484.683799999999</v>
      </c>
    </row>
    <row r="5061" spans="2:8" x14ac:dyDescent="0.25">
      <c r="B5061" s="33" t="s">
        <v>33</v>
      </c>
      <c r="C5061" s="36" t="str">
        <f ca="1">VLOOKUP(Tabla1[[#This Row],[Cuenta]],TABLAS!$C:$D,2,0)</f>
        <v>DEPRECIACIÓN, MAQ Y EQUIPOS</v>
      </c>
      <c r="D5061" s="33" t="s">
        <v>42</v>
      </c>
      <c r="E5061" s="39" t="str">
        <f ca="1">VLOOKUP(RANDBETWEEN(1,65),TABLAS!$B$4:$D$68,2,0)</f>
        <v>Deprec.Maquinarias Costo</v>
      </c>
      <c r="F5061" s="41">
        <f t="shared" ca="1" si="78"/>
        <v>18199</v>
      </c>
      <c r="G5061" s="41">
        <f ca="1">RANDBETWEEN(70,130)/100*Tabla1[[#This Row],[Valor Meta 2019]]</f>
        <v>20200.890000000003</v>
      </c>
      <c r="H5061" s="40">
        <f ca="1">RANDBETWEEN(70,120)/100*Tabla1[[#This Row],[Valor Real 2019]]</f>
        <v>19190.845500000003</v>
      </c>
    </row>
    <row r="5062" spans="2:8" x14ac:dyDescent="0.25">
      <c r="B5062" s="33" t="s">
        <v>33</v>
      </c>
      <c r="C5062" s="36" t="str">
        <f ca="1">VLOOKUP(Tabla1[[#This Row],[Cuenta]],TABLAS!$C:$D,2,0)</f>
        <v>PERSONAL</v>
      </c>
      <c r="D5062" s="33" t="s">
        <v>42</v>
      </c>
      <c r="E5062" s="39" t="str">
        <f ca="1">VLOOKUP(RANDBETWEEN(1,65),TABLAS!$B$4:$D$68,2,0)</f>
        <v>Atenciones y obsequios al personal</v>
      </c>
      <c r="F5062" s="41">
        <f t="shared" ref="F5062:F5125" ca="1" si="79">RANDBETWEEN(8000,30000)</f>
        <v>13842</v>
      </c>
      <c r="G5062" s="41">
        <f ca="1">RANDBETWEEN(70,130)/100*Tabla1[[#This Row],[Valor Meta 2019]]</f>
        <v>15226.2</v>
      </c>
      <c r="H5062" s="40">
        <f ca="1">RANDBETWEEN(70,120)/100*Tabla1[[#This Row],[Valor Real 2019]]</f>
        <v>13399.056</v>
      </c>
    </row>
    <row r="5063" spans="2:8" x14ac:dyDescent="0.25">
      <c r="B5063" s="33" t="s">
        <v>33</v>
      </c>
      <c r="C5063" s="36" t="str">
        <f ca="1">VLOOKUP(Tabla1[[#This Row],[Cuenta]],TABLAS!$C:$D,2,0)</f>
        <v>DEPRECIACIÓN, MAQ Y EQUIPOS</v>
      </c>
      <c r="D5063" s="33" t="s">
        <v>42</v>
      </c>
      <c r="E5063" s="39" t="str">
        <f ca="1">VLOOKUP(RANDBETWEEN(1,65),TABLAS!$B$4:$D$68,2,0)</f>
        <v>Deprec.Equipo de computo Costo</v>
      </c>
      <c r="F5063" s="41">
        <f t="shared" ca="1" si="79"/>
        <v>28245</v>
      </c>
      <c r="G5063" s="41">
        <f ca="1">RANDBETWEEN(70,130)/100*Tabla1[[#This Row],[Valor Meta 2019]]</f>
        <v>26550.3</v>
      </c>
      <c r="H5063" s="40">
        <f ca="1">RANDBETWEEN(70,120)/100*Tabla1[[#This Row],[Valor Real 2019]]</f>
        <v>31063.850999999999</v>
      </c>
    </row>
    <row r="5064" spans="2:8" x14ac:dyDescent="0.25">
      <c r="B5064" s="33" t="s">
        <v>33</v>
      </c>
      <c r="C5064" s="36" t="str">
        <f ca="1">VLOOKUP(Tabla1[[#This Row],[Cuenta]],TABLAS!$C:$D,2,0)</f>
        <v>GESTIÓN</v>
      </c>
      <c r="D5064" s="33" t="s">
        <v>42</v>
      </c>
      <c r="E5064" s="39" t="str">
        <f ca="1">VLOOKUP(RANDBETWEEN(1,65),TABLAS!$B$4:$D$68,2,0)</f>
        <v>Seguros-vehiculos</v>
      </c>
      <c r="F5064" s="41">
        <f t="shared" ca="1" si="79"/>
        <v>10529</v>
      </c>
      <c r="G5064" s="41">
        <f ca="1">RANDBETWEEN(70,130)/100*Tabla1[[#This Row],[Valor Meta 2019]]</f>
        <v>10844.87</v>
      </c>
      <c r="H5064" s="40">
        <f ca="1">RANDBETWEEN(70,120)/100*Tabla1[[#This Row],[Valor Real 2019]]</f>
        <v>11278.6648</v>
      </c>
    </row>
    <row r="5065" spans="2:8" x14ac:dyDescent="0.25">
      <c r="B5065" s="33" t="s">
        <v>33</v>
      </c>
      <c r="C5065" s="36" t="str">
        <f ca="1">VLOOKUP(Tabla1[[#This Row],[Cuenta]],TABLAS!$C:$D,2,0)</f>
        <v>SERVICIOS DE TERCEROS</v>
      </c>
      <c r="D5065" s="33" t="s">
        <v>42</v>
      </c>
      <c r="E5065" s="39" t="str">
        <f ca="1">VLOOKUP(RANDBETWEEN(1,65),TABLAS!$B$4:$D$68,2,0)</f>
        <v>Reparaciones Vehiculos</v>
      </c>
      <c r="F5065" s="41">
        <f t="shared" ca="1" si="79"/>
        <v>20212</v>
      </c>
      <c r="G5065" s="41">
        <f ca="1">RANDBETWEEN(70,130)/100*Tabla1[[#This Row],[Valor Meta 2019]]</f>
        <v>17180.2</v>
      </c>
      <c r="H5065" s="40">
        <f ca="1">RANDBETWEEN(70,120)/100*Tabla1[[#This Row],[Valor Real 2019]]</f>
        <v>18382.814000000002</v>
      </c>
    </row>
    <row r="5066" spans="2:8" x14ac:dyDescent="0.25">
      <c r="B5066" s="33" t="s">
        <v>33</v>
      </c>
      <c r="C5066" s="36" t="str">
        <f ca="1">VLOOKUP(Tabla1[[#This Row],[Cuenta]],TABLAS!$C:$D,2,0)</f>
        <v>GESTIÓN</v>
      </c>
      <c r="D5066" s="33" t="s">
        <v>42</v>
      </c>
      <c r="E5066" s="39" t="str">
        <f ca="1">VLOOKUP(RANDBETWEEN(1,65),TABLAS!$B$4:$D$68,2,0)</f>
        <v>Combustible</v>
      </c>
      <c r="F5066" s="41">
        <f t="shared" ca="1" si="79"/>
        <v>26692</v>
      </c>
      <c r="G5066" s="41">
        <f ca="1">RANDBETWEEN(70,130)/100*Tabla1[[#This Row],[Valor Meta 2019]]</f>
        <v>21086.68</v>
      </c>
      <c r="H5066" s="40">
        <f ca="1">RANDBETWEEN(70,120)/100*Tabla1[[#This Row],[Valor Real 2019]]</f>
        <v>24038.815199999997</v>
      </c>
    </row>
    <row r="5067" spans="2:8" x14ac:dyDescent="0.25">
      <c r="B5067" s="33" t="s">
        <v>33</v>
      </c>
      <c r="C5067" s="36" t="str">
        <f ca="1">VLOOKUP(Tabla1[[#This Row],[Cuenta]],TABLAS!$C:$D,2,0)</f>
        <v>GESTIÓN</v>
      </c>
      <c r="D5067" s="33" t="s">
        <v>42</v>
      </c>
      <c r="E5067" s="39" t="str">
        <f ca="1">VLOOKUP(RANDBETWEEN(1,65),TABLAS!$B$4:$D$68,2,0)</f>
        <v>Arbitrios municipales</v>
      </c>
      <c r="F5067" s="41">
        <f t="shared" ca="1" si="79"/>
        <v>11913</v>
      </c>
      <c r="G5067" s="41">
        <f ca="1">RANDBETWEEN(70,130)/100*Tabla1[[#This Row],[Valor Meta 2019]]</f>
        <v>10126.049999999999</v>
      </c>
      <c r="H5067" s="40">
        <f ca="1">RANDBETWEEN(70,120)/100*Tabla1[[#This Row],[Valor Real 2019]]</f>
        <v>11644.957499999999</v>
      </c>
    </row>
    <row r="5068" spans="2:8" x14ac:dyDescent="0.25">
      <c r="B5068" s="33" t="s">
        <v>33</v>
      </c>
      <c r="C5068" s="36" t="str">
        <f ca="1">VLOOKUP(Tabla1[[#This Row],[Cuenta]],TABLAS!$C:$D,2,0)</f>
        <v>DEPRECIACIÓN, MAQ Y EQUIPOS</v>
      </c>
      <c r="D5068" s="33" t="s">
        <v>42</v>
      </c>
      <c r="E5068" s="39" t="str">
        <f ca="1">VLOOKUP(RANDBETWEEN(1,65),TABLAS!$B$4:$D$68,2,0)</f>
        <v>Depre.Equipos diversos leasing</v>
      </c>
      <c r="F5068" s="41">
        <f t="shared" ca="1" si="79"/>
        <v>10552</v>
      </c>
      <c r="G5068" s="41">
        <f ca="1">RANDBETWEEN(70,130)/100*Tabla1[[#This Row],[Valor Meta 2019]]</f>
        <v>10446.48</v>
      </c>
      <c r="H5068" s="40">
        <f ca="1">RANDBETWEEN(70,120)/100*Tabla1[[#This Row],[Valor Real 2019]]</f>
        <v>12535.776</v>
      </c>
    </row>
    <row r="5069" spans="2:8" x14ac:dyDescent="0.25">
      <c r="B5069" s="33" t="s">
        <v>33</v>
      </c>
      <c r="C5069" s="36" t="str">
        <f ca="1">VLOOKUP(Tabla1[[#This Row],[Cuenta]],TABLAS!$C:$D,2,0)</f>
        <v>PERSONAL</v>
      </c>
      <c r="D5069" s="33" t="s">
        <v>42</v>
      </c>
      <c r="E5069" s="39" t="str">
        <f ca="1">VLOOKUP(RANDBETWEEN(1,65),TABLAS!$B$4:$D$68,2,0)</f>
        <v>Gratificaciones Extraordinarias Empleados</v>
      </c>
      <c r="F5069" s="41">
        <f t="shared" ca="1" si="79"/>
        <v>21077</v>
      </c>
      <c r="G5069" s="41">
        <f ca="1">RANDBETWEEN(70,130)/100*Tabla1[[#This Row],[Valor Meta 2019]]</f>
        <v>23395.47</v>
      </c>
      <c r="H5069" s="40">
        <f ca="1">RANDBETWEEN(70,120)/100*Tabla1[[#This Row],[Valor Real 2019]]</f>
        <v>26436.881099999999</v>
      </c>
    </row>
    <row r="5070" spans="2:8" x14ac:dyDescent="0.25">
      <c r="B5070" s="33" t="s">
        <v>33</v>
      </c>
      <c r="C5070" s="36" t="str">
        <f ca="1">VLOOKUP(Tabla1[[#This Row],[Cuenta]],TABLAS!$C:$D,2,0)</f>
        <v>SERVICIOS DE TERCEROS</v>
      </c>
      <c r="D5070" s="33" t="s">
        <v>42</v>
      </c>
      <c r="E5070" s="39" t="str">
        <f ca="1">VLOOKUP(RANDBETWEEN(1,65),TABLAS!$B$4:$D$68,2,0)</f>
        <v>Courier</v>
      </c>
      <c r="F5070" s="41">
        <f t="shared" ca="1" si="79"/>
        <v>28329</v>
      </c>
      <c r="G5070" s="41">
        <f ca="1">RANDBETWEEN(70,130)/100*Tabla1[[#This Row],[Valor Meta 2019]]</f>
        <v>27762.42</v>
      </c>
      <c r="H5070" s="40">
        <f ca="1">RANDBETWEEN(70,120)/100*Tabla1[[#This Row],[Valor Real 2019]]</f>
        <v>26096.674799999997</v>
      </c>
    </row>
    <row r="5071" spans="2:8" x14ac:dyDescent="0.25">
      <c r="B5071" s="33" t="s">
        <v>33</v>
      </c>
      <c r="C5071" s="36" t="str">
        <f ca="1">VLOOKUP(Tabla1[[#This Row],[Cuenta]],TABLAS!$C:$D,2,0)</f>
        <v>SERVICIOS DE TERCEROS</v>
      </c>
      <c r="D5071" s="33" t="s">
        <v>43</v>
      </c>
      <c r="E5071" s="39" t="str">
        <f ca="1">VLOOKUP(RANDBETWEEN(1,65),TABLAS!$B$4:$D$68,2,0)</f>
        <v>Otros Fletes</v>
      </c>
      <c r="F5071" s="41">
        <f t="shared" ca="1" si="79"/>
        <v>19276</v>
      </c>
      <c r="G5071" s="41">
        <f ca="1">RANDBETWEEN(70,130)/100*Tabla1[[#This Row],[Valor Meta 2019]]</f>
        <v>16384.599999999999</v>
      </c>
      <c r="H5071" s="40">
        <f ca="1">RANDBETWEEN(70,120)/100*Tabla1[[#This Row],[Valor Real 2019]]</f>
        <v>18186.905999999999</v>
      </c>
    </row>
    <row r="5072" spans="2:8" x14ac:dyDescent="0.25">
      <c r="B5072" s="33" t="s">
        <v>33</v>
      </c>
      <c r="C5072" s="36" t="str">
        <f ca="1">VLOOKUP(Tabla1[[#This Row],[Cuenta]],TABLAS!$C:$D,2,0)</f>
        <v>GESTIÓN</v>
      </c>
      <c r="D5072" s="33" t="s">
        <v>43</v>
      </c>
      <c r="E5072" s="39" t="str">
        <f ca="1">VLOOKUP(RANDBETWEEN(1,65),TABLAS!$B$4:$D$68,2,0)</f>
        <v>Sanciones Administra</v>
      </c>
      <c r="F5072" s="41">
        <f t="shared" ca="1" si="79"/>
        <v>15206</v>
      </c>
      <c r="G5072" s="41">
        <f ca="1">RANDBETWEEN(70,130)/100*Tabla1[[#This Row],[Valor Meta 2019]]</f>
        <v>10796.26</v>
      </c>
      <c r="H5072" s="40">
        <f ca="1">RANDBETWEEN(70,120)/100*Tabla1[[#This Row],[Valor Real 2019]]</f>
        <v>11551.9982</v>
      </c>
    </row>
    <row r="5073" spans="2:8" x14ac:dyDescent="0.25">
      <c r="B5073" s="33" t="s">
        <v>33</v>
      </c>
      <c r="C5073" s="36" t="str">
        <f ca="1">VLOOKUP(Tabla1[[#This Row],[Cuenta]],TABLAS!$C:$D,2,0)</f>
        <v>SERVICIOS DE TERCEROS</v>
      </c>
      <c r="D5073" s="33" t="s">
        <v>43</v>
      </c>
      <c r="E5073" s="39" t="str">
        <f ca="1">VLOOKUP(RANDBETWEEN(1,65),TABLAS!$B$4:$D$68,2,0)</f>
        <v>Servicios p·blicos</v>
      </c>
      <c r="F5073" s="41">
        <f t="shared" ca="1" si="79"/>
        <v>16481</v>
      </c>
      <c r="G5073" s="41">
        <f ca="1">RANDBETWEEN(70,130)/100*Tabla1[[#This Row],[Valor Meta 2019]]</f>
        <v>19117.96</v>
      </c>
      <c r="H5073" s="40">
        <f ca="1">RANDBETWEEN(70,120)/100*Tabla1[[#This Row],[Valor Real 2019]]</f>
        <v>20838.576400000002</v>
      </c>
    </row>
    <row r="5074" spans="2:8" x14ac:dyDescent="0.25">
      <c r="B5074" s="33" t="s">
        <v>33</v>
      </c>
      <c r="C5074" s="36" t="str">
        <f ca="1">VLOOKUP(Tabla1[[#This Row],[Cuenta]],TABLAS!$C:$D,2,0)</f>
        <v>SERVICIOS DE TERCEROS</v>
      </c>
      <c r="D5074" s="33" t="s">
        <v>43</v>
      </c>
      <c r="E5074" s="39" t="str">
        <f ca="1">VLOOKUP(RANDBETWEEN(1,65),TABLAS!$B$4:$D$68,2,0)</f>
        <v>Gasto de viaje</v>
      </c>
      <c r="F5074" s="41">
        <f t="shared" ca="1" si="79"/>
        <v>12359</v>
      </c>
      <c r="G5074" s="41">
        <f ca="1">RANDBETWEEN(70,130)/100*Tabla1[[#This Row],[Valor Meta 2019]]</f>
        <v>9516.43</v>
      </c>
      <c r="H5074" s="40">
        <f ca="1">RANDBETWEEN(70,120)/100*Tabla1[[#This Row],[Valor Real 2019]]</f>
        <v>6946.9939000000004</v>
      </c>
    </row>
    <row r="5075" spans="2:8" x14ac:dyDescent="0.25">
      <c r="B5075" s="33" t="s">
        <v>33</v>
      </c>
      <c r="C5075" s="36" t="str">
        <f ca="1">VLOOKUP(Tabla1[[#This Row],[Cuenta]],TABLAS!$C:$D,2,0)</f>
        <v>SERVICIOS DE TERCEROS</v>
      </c>
      <c r="D5075" s="33" t="s">
        <v>43</v>
      </c>
      <c r="E5075" s="39" t="str">
        <f ca="1">VLOOKUP(RANDBETWEEN(1,65),TABLAS!$B$4:$D$68,2,0)</f>
        <v>Agua</v>
      </c>
      <c r="F5075" s="41">
        <f t="shared" ca="1" si="79"/>
        <v>24172</v>
      </c>
      <c r="G5075" s="41">
        <f ca="1">RANDBETWEEN(70,130)/100*Tabla1[[#This Row],[Valor Meta 2019]]</f>
        <v>21271.360000000001</v>
      </c>
      <c r="H5075" s="40">
        <f ca="1">RANDBETWEEN(70,120)/100*Tabla1[[#This Row],[Valor Real 2019]]</f>
        <v>19356.937600000001</v>
      </c>
    </row>
    <row r="5076" spans="2:8" x14ac:dyDescent="0.25">
      <c r="B5076" s="33" t="s">
        <v>33</v>
      </c>
      <c r="C5076" s="36" t="str">
        <f ca="1">VLOOKUP(Tabla1[[#This Row],[Cuenta]],TABLAS!$C:$D,2,0)</f>
        <v>PERSONAL</v>
      </c>
      <c r="D5076" s="33" t="s">
        <v>43</v>
      </c>
      <c r="E5076" s="39" t="str">
        <f ca="1">VLOOKUP(RANDBETWEEN(1,65),TABLAS!$B$4:$D$68,2,0)</f>
        <v>Descanso medico</v>
      </c>
      <c r="F5076" s="41">
        <f t="shared" ca="1" si="79"/>
        <v>13792</v>
      </c>
      <c r="G5076" s="41">
        <f ca="1">RANDBETWEEN(70,130)/100*Tabla1[[#This Row],[Valor Meta 2019]]</f>
        <v>17653.760000000002</v>
      </c>
      <c r="H5076" s="40">
        <f ca="1">RANDBETWEEN(70,120)/100*Tabla1[[#This Row],[Valor Real 2019]]</f>
        <v>13416.857600000001</v>
      </c>
    </row>
    <row r="5077" spans="2:8" x14ac:dyDescent="0.25">
      <c r="B5077" s="33" t="s">
        <v>33</v>
      </c>
      <c r="C5077" s="36" t="str">
        <f ca="1">VLOOKUP(Tabla1[[#This Row],[Cuenta]],TABLAS!$C:$D,2,0)</f>
        <v>GESTIÓN</v>
      </c>
      <c r="D5077" s="33" t="s">
        <v>43</v>
      </c>
      <c r="E5077" s="39" t="str">
        <f ca="1">VLOOKUP(RANDBETWEEN(1,65),TABLAS!$B$4:$D$68,2,0)</f>
        <v>Costo neto enajenaci¾n</v>
      </c>
      <c r="F5077" s="41">
        <f t="shared" ca="1" si="79"/>
        <v>8932</v>
      </c>
      <c r="G5077" s="41">
        <f ca="1">RANDBETWEEN(70,130)/100*Tabla1[[#This Row],[Valor Meta 2019]]</f>
        <v>7949.4800000000005</v>
      </c>
      <c r="H5077" s="40">
        <f ca="1">RANDBETWEEN(70,120)/100*Tabla1[[#This Row],[Valor Real 2019]]</f>
        <v>8744.4280000000017</v>
      </c>
    </row>
    <row r="5078" spans="2:8" x14ac:dyDescent="0.25">
      <c r="B5078" s="33" t="s">
        <v>33</v>
      </c>
      <c r="C5078" s="36" t="str">
        <f ca="1">VLOOKUP(Tabla1[[#This Row],[Cuenta]],TABLAS!$C:$D,2,0)</f>
        <v>DEPRECIACIÓN, MAQ Y EQUIPOS</v>
      </c>
      <c r="D5078" s="33" t="s">
        <v>43</v>
      </c>
      <c r="E5078" s="39" t="str">
        <f ca="1">VLOOKUP(RANDBETWEEN(1,65),TABLAS!$B$4:$D$68,2,0)</f>
        <v>Deprec.Maquinarias Costo</v>
      </c>
      <c r="F5078" s="41">
        <f t="shared" ca="1" si="79"/>
        <v>17451</v>
      </c>
      <c r="G5078" s="41">
        <f ca="1">RANDBETWEEN(70,130)/100*Tabla1[[#This Row],[Valor Meta 2019]]</f>
        <v>20417.669999999998</v>
      </c>
      <c r="H5078" s="40">
        <f ca="1">RANDBETWEEN(70,120)/100*Tabla1[[#This Row],[Valor Real 2019]]</f>
        <v>23888.673899999998</v>
      </c>
    </row>
    <row r="5079" spans="2:8" x14ac:dyDescent="0.25">
      <c r="B5079" s="33" t="s">
        <v>33</v>
      </c>
      <c r="C5079" s="36" t="str">
        <f ca="1">VLOOKUP(Tabla1[[#This Row],[Cuenta]],TABLAS!$C:$D,2,0)</f>
        <v>PERSONAL</v>
      </c>
      <c r="D5079" s="33" t="s">
        <v>38</v>
      </c>
      <c r="E5079" s="39" t="str">
        <f ca="1">VLOOKUP(RANDBETWEEN(1,65),TABLAS!$B$4:$D$68,2,0)</f>
        <v>ESSALUD-RÚgimen de prestaciones de salud</v>
      </c>
      <c r="F5079" s="41">
        <f t="shared" ca="1" si="79"/>
        <v>15337</v>
      </c>
      <c r="G5079" s="41">
        <f ca="1">RANDBETWEEN(70,130)/100*Tabla1[[#This Row],[Valor Meta 2019]]</f>
        <v>16717.330000000002</v>
      </c>
      <c r="H5079" s="40">
        <f ca="1">RANDBETWEEN(70,120)/100*Tabla1[[#This Row],[Valor Real 2019]]</f>
        <v>16382.983400000001</v>
      </c>
    </row>
    <row r="5080" spans="2:8" x14ac:dyDescent="0.25">
      <c r="B5080" s="33" t="s">
        <v>33</v>
      </c>
      <c r="C5080" s="36" t="str">
        <f ca="1">VLOOKUP(Tabla1[[#This Row],[Cuenta]],TABLAS!$C:$D,2,0)</f>
        <v>PERSONAL</v>
      </c>
      <c r="D5080" s="33" t="s">
        <v>38</v>
      </c>
      <c r="E5080" s="39" t="str">
        <f ca="1">VLOOKUP(RANDBETWEEN(1,65),TABLAS!$B$4:$D$68,2,0)</f>
        <v>CTS-Compensación por tiempo de servicio</v>
      </c>
      <c r="F5080" s="41">
        <f t="shared" ca="1" si="79"/>
        <v>9893</v>
      </c>
      <c r="G5080" s="41">
        <f ca="1">RANDBETWEEN(70,130)/100*Tabla1[[#This Row],[Valor Meta 2019]]</f>
        <v>9101.56</v>
      </c>
      <c r="H5080" s="40">
        <f ca="1">RANDBETWEEN(70,120)/100*Tabla1[[#This Row],[Valor Real 2019]]</f>
        <v>9374.6067999999996</v>
      </c>
    </row>
    <row r="5081" spans="2:8" x14ac:dyDescent="0.25">
      <c r="B5081" s="33" t="s">
        <v>33</v>
      </c>
      <c r="C5081" s="36" t="str">
        <f ca="1">VLOOKUP(Tabla1[[#This Row],[Cuenta]],TABLAS!$C:$D,2,0)</f>
        <v>PERSONAL</v>
      </c>
      <c r="D5081" s="33" t="s">
        <v>38</v>
      </c>
      <c r="E5081" s="39" t="str">
        <f ca="1">VLOOKUP(RANDBETWEEN(1,65),TABLAS!$B$4:$D$68,2,0)</f>
        <v>Incentivo por cese</v>
      </c>
      <c r="F5081" s="41">
        <f t="shared" ca="1" si="79"/>
        <v>22171</v>
      </c>
      <c r="G5081" s="41">
        <f ca="1">RANDBETWEEN(70,130)/100*Tabla1[[#This Row],[Valor Meta 2019]]</f>
        <v>17515.09</v>
      </c>
      <c r="H5081" s="40">
        <f ca="1">RANDBETWEEN(70,120)/100*Tabla1[[#This Row],[Valor Real 2019]]</f>
        <v>19792.0517</v>
      </c>
    </row>
    <row r="5082" spans="2:8" x14ac:dyDescent="0.25">
      <c r="B5082" s="33" t="s">
        <v>33</v>
      </c>
      <c r="C5082" s="36" t="str">
        <f ca="1">VLOOKUP(Tabla1[[#This Row],[Cuenta]],TABLAS!$C:$D,2,0)</f>
        <v>PERSONAL</v>
      </c>
      <c r="D5082" s="33" t="s">
        <v>38</v>
      </c>
      <c r="E5082" s="39" t="str">
        <f ca="1">VLOOKUP(RANDBETWEEN(1,65),TABLAS!$B$4:$D$68,2,0)</f>
        <v>Sueldos</v>
      </c>
      <c r="F5082" s="41">
        <f t="shared" ca="1" si="79"/>
        <v>15373</v>
      </c>
      <c r="G5082" s="41">
        <f ca="1">RANDBETWEEN(70,130)/100*Tabla1[[#This Row],[Valor Meta 2019]]</f>
        <v>18601.329999999998</v>
      </c>
      <c r="H5082" s="40">
        <f ca="1">RANDBETWEEN(70,120)/100*Tabla1[[#This Row],[Valor Real 2019]]</f>
        <v>13392.957599999998</v>
      </c>
    </row>
    <row r="5083" spans="2:8" x14ac:dyDescent="0.25">
      <c r="B5083" s="33" t="s">
        <v>33</v>
      </c>
      <c r="C5083" s="36" t="str">
        <f ca="1">VLOOKUP(Tabla1[[#This Row],[Cuenta]],TABLAS!$C:$D,2,0)</f>
        <v>SERVICIOS DE TERCEROS</v>
      </c>
      <c r="D5083" s="33" t="s">
        <v>38</v>
      </c>
      <c r="E5083" s="39" t="str">
        <f ca="1">VLOOKUP(RANDBETWEEN(1,65),TABLAS!$B$4:$D$68,2,0)</f>
        <v>Limpieza</v>
      </c>
      <c r="F5083" s="41">
        <f t="shared" ca="1" si="79"/>
        <v>16995</v>
      </c>
      <c r="G5083" s="41">
        <f ca="1">RANDBETWEEN(70,130)/100*Tabla1[[#This Row],[Valor Meta 2019]]</f>
        <v>21923.55</v>
      </c>
      <c r="H5083" s="40">
        <f ca="1">RANDBETWEEN(70,120)/100*Tabla1[[#This Row],[Valor Real 2019]]</f>
        <v>15565.720499999999</v>
      </c>
    </row>
    <row r="5084" spans="2:8" x14ac:dyDescent="0.25">
      <c r="B5084" s="33" t="s">
        <v>33</v>
      </c>
      <c r="C5084" s="36" t="str">
        <f ca="1">VLOOKUP(Tabla1[[#This Row],[Cuenta]],TABLAS!$C:$D,2,0)</f>
        <v>SERVICIOS DE TERCEROS</v>
      </c>
      <c r="D5084" s="33" t="s">
        <v>38</v>
      </c>
      <c r="E5084" s="39" t="str">
        <f ca="1">VLOOKUP(RANDBETWEEN(1,65),TABLAS!$B$4:$D$68,2,0)</f>
        <v>Reparaciones Vehiculos</v>
      </c>
      <c r="F5084" s="41">
        <f t="shared" ca="1" si="79"/>
        <v>18761</v>
      </c>
      <c r="G5084" s="41">
        <f ca="1">RANDBETWEEN(70,130)/100*Tabla1[[#This Row],[Valor Meta 2019]]</f>
        <v>22513.200000000001</v>
      </c>
      <c r="H5084" s="40">
        <f ca="1">RANDBETWEEN(70,120)/100*Tabla1[[#This Row],[Valor Real 2019]]</f>
        <v>18685.955999999998</v>
      </c>
    </row>
    <row r="5085" spans="2:8" x14ac:dyDescent="0.25">
      <c r="B5085" s="33" t="s">
        <v>33</v>
      </c>
      <c r="C5085" s="36" t="str">
        <f ca="1">VLOOKUP(Tabla1[[#This Row],[Cuenta]],TABLAS!$C:$D,2,0)</f>
        <v>SERVICIOS DE TERCEROS</v>
      </c>
      <c r="D5085" s="33" t="s">
        <v>39</v>
      </c>
      <c r="E5085" s="39" t="str">
        <f ca="1">VLOOKUP(RANDBETWEEN(1,65),TABLAS!$B$4:$D$68,2,0)</f>
        <v>Mantenimiento / Reparaciones</v>
      </c>
      <c r="F5085" s="41">
        <f t="shared" ca="1" si="79"/>
        <v>8582</v>
      </c>
      <c r="G5085" s="41">
        <f ca="1">RANDBETWEEN(70,130)/100*Tabla1[[#This Row],[Valor Meta 2019]]</f>
        <v>8238.7199999999993</v>
      </c>
      <c r="H5085" s="40">
        <f ca="1">RANDBETWEEN(70,120)/100*Tabla1[[#This Row],[Valor Real 2019]]</f>
        <v>8815.4303999999993</v>
      </c>
    </row>
    <row r="5086" spans="2:8" x14ac:dyDescent="0.25">
      <c r="B5086" s="33" t="s">
        <v>33</v>
      </c>
      <c r="C5086" s="36" t="str">
        <f ca="1">VLOOKUP(Tabla1[[#This Row],[Cuenta]],TABLAS!$C:$D,2,0)</f>
        <v>PERSONAL</v>
      </c>
      <c r="D5086" s="33" t="s">
        <v>39</v>
      </c>
      <c r="E5086" s="39" t="str">
        <f ca="1">VLOOKUP(RANDBETWEEN(1,65),TABLAS!$B$4:$D$68,2,0)</f>
        <v>Movilidad y/o servicio de Transporte</v>
      </c>
      <c r="F5086" s="41">
        <f t="shared" ca="1" si="79"/>
        <v>11945</v>
      </c>
      <c r="G5086" s="41">
        <f ca="1">RANDBETWEEN(70,130)/100*Tabla1[[#This Row],[Valor Meta 2019]]</f>
        <v>10392.15</v>
      </c>
      <c r="H5086" s="40">
        <f ca="1">RANDBETWEEN(70,120)/100*Tabla1[[#This Row],[Valor Real 2019]]</f>
        <v>11223.522000000001</v>
      </c>
    </row>
    <row r="5087" spans="2:8" x14ac:dyDescent="0.25">
      <c r="B5087" s="33" t="s">
        <v>33</v>
      </c>
      <c r="C5087" s="36" t="str">
        <f ca="1">VLOOKUP(Tabla1[[#This Row],[Cuenta]],TABLAS!$C:$D,2,0)</f>
        <v>PERSONAL</v>
      </c>
      <c r="D5087" s="33" t="s">
        <v>39</v>
      </c>
      <c r="E5087" s="39" t="str">
        <f ca="1">VLOOKUP(RANDBETWEEN(1,65),TABLAS!$B$4:$D$68,2,0)</f>
        <v>Seguro de vida</v>
      </c>
      <c r="F5087" s="41">
        <f t="shared" ca="1" si="79"/>
        <v>21062</v>
      </c>
      <c r="G5087" s="41">
        <f ca="1">RANDBETWEEN(70,130)/100*Tabla1[[#This Row],[Valor Meta 2019]]</f>
        <v>15796.5</v>
      </c>
      <c r="H5087" s="40">
        <f ca="1">RANDBETWEEN(70,120)/100*Tabla1[[#This Row],[Valor Real 2019]]</f>
        <v>13742.955</v>
      </c>
    </row>
    <row r="5088" spans="2:8" x14ac:dyDescent="0.25">
      <c r="B5088" s="33" t="s">
        <v>33</v>
      </c>
      <c r="C5088" s="36" t="str">
        <f ca="1">VLOOKUP(Tabla1[[#This Row],[Cuenta]],TABLAS!$C:$D,2,0)</f>
        <v>DEPRECIACIÓN, MAQ Y EQUIPOS</v>
      </c>
      <c r="D5088" s="33" t="s">
        <v>39</v>
      </c>
      <c r="E5088" s="39" t="str">
        <f ca="1">VLOOKUP(RANDBETWEEN(1,65),TABLAS!$B$4:$D$68,2,0)</f>
        <v>Deprec.Equipo de computo Costo</v>
      </c>
      <c r="F5088" s="41">
        <f t="shared" ca="1" si="79"/>
        <v>21313</v>
      </c>
      <c r="G5088" s="41">
        <f ca="1">RANDBETWEEN(70,130)/100*Tabla1[[#This Row],[Valor Meta 2019]]</f>
        <v>20034.219999999998</v>
      </c>
      <c r="H5088" s="40">
        <f ca="1">RANDBETWEEN(70,120)/100*Tabla1[[#This Row],[Valor Real 2019]]</f>
        <v>15827.033799999999</v>
      </c>
    </row>
    <row r="5089" spans="2:8" x14ac:dyDescent="0.25">
      <c r="B5089" s="33" t="s">
        <v>33</v>
      </c>
      <c r="C5089" s="36" t="str">
        <f ca="1">VLOOKUP(Tabla1[[#This Row],[Cuenta]],TABLAS!$C:$D,2,0)</f>
        <v>GESTIÓN</v>
      </c>
      <c r="D5089" s="33" t="s">
        <v>39</v>
      </c>
      <c r="E5089" s="39" t="str">
        <f ca="1">VLOOKUP(RANDBETWEEN(1,65),TABLAS!$B$4:$D$68,2,0)</f>
        <v>Suministros diversos</v>
      </c>
      <c r="F5089" s="41">
        <f t="shared" ca="1" si="79"/>
        <v>27595</v>
      </c>
      <c r="G5089" s="41">
        <f ca="1">RANDBETWEEN(70,130)/100*Tabla1[[#This Row],[Valor Meta 2019]]</f>
        <v>28974.75</v>
      </c>
      <c r="H5089" s="40">
        <f ca="1">RANDBETWEEN(70,120)/100*Tabla1[[#This Row],[Valor Real 2019]]</f>
        <v>22310.557499999999</v>
      </c>
    </row>
    <row r="5090" spans="2:8" x14ac:dyDescent="0.25">
      <c r="B5090" s="33" t="s">
        <v>33</v>
      </c>
      <c r="C5090" s="36" t="str">
        <f ca="1">VLOOKUP(Tabla1[[#This Row],[Cuenta]],TABLAS!$C:$D,2,0)</f>
        <v>SERVICIOS DE TERCEROS</v>
      </c>
      <c r="D5090" s="33" t="s">
        <v>39</v>
      </c>
      <c r="E5090" s="39" t="str">
        <f ca="1">VLOOKUP(RANDBETWEEN(1,65),TABLAS!$B$4:$D$68,2,0)</f>
        <v>Selección Y Eval. Pe</v>
      </c>
      <c r="F5090" s="41">
        <f t="shared" ca="1" si="79"/>
        <v>20235</v>
      </c>
      <c r="G5090" s="41">
        <f ca="1">RANDBETWEEN(70,130)/100*Tabla1[[#This Row],[Valor Meta 2019]]</f>
        <v>14771.55</v>
      </c>
      <c r="H5090" s="40">
        <f ca="1">RANDBETWEEN(70,120)/100*Tabla1[[#This Row],[Valor Real 2019]]</f>
        <v>16544.136000000002</v>
      </c>
    </row>
    <row r="5091" spans="2:8" x14ac:dyDescent="0.25">
      <c r="B5091" s="33" t="s">
        <v>33</v>
      </c>
      <c r="C5091" s="36" t="str">
        <f ca="1">VLOOKUP(Tabla1[[#This Row],[Cuenta]],TABLAS!$C:$D,2,0)</f>
        <v>PERSONAL</v>
      </c>
      <c r="D5091" s="33" t="s">
        <v>39</v>
      </c>
      <c r="E5091" s="39" t="str">
        <f ca="1">VLOOKUP(RANDBETWEEN(1,65),TABLAS!$B$4:$D$68,2,0)</f>
        <v>CTS-Compensación por tiempo de servicio</v>
      </c>
      <c r="F5091" s="41">
        <f t="shared" ca="1" si="79"/>
        <v>8876</v>
      </c>
      <c r="G5091" s="41">
        <f ca="1">RANDBETWEEN(70,130)/100*Tabla1[[#This Row],[Valor Meta 2019]]</f>
        <v>6301.96</v>
      </c>
      <c r="H5091" s="40">
        <f ca="1">RANDBETWEEN(70,120)/100*Tabla1[[#This Row],[Valor Real 2019]]</f>
        <v>5923.8423999999995</v>
      </c>
    </row>
    <row r="5092" spans="2:8" x14ac:dyDescent="0.25">
      <c r="B5092" s="33" t="s">
        <v>33</v>
      </c>
      <c r="C5092" s="36" t="str">
        <f ca="1">VLOOKUP(Tabla1[[#This Row],[Cuenta]],TABLAS!$C:$D,2,0)</f>
        <v>DEPRECIACIÓN, MAQ Y EQUIPOS</v>
      </c>
      <c r="D5092" s="33" t="s">
        <v>39</v>
      </c>
      <c r="E5092" s="39" t="str">
        <f ca="1">VLOOKUP(RANDBETWEEN(1,65),TABLAS!$B$4:$D$68,2,0)</f>
        <v>Depre.Equipos diversos leasing</v>
      </c>
      <c r="F5092" s="41">
        <f t="shared" ca="1" si="79"/>
        <v>15043</v>
      </c>
      <c r="G5092" s="41">
        <f ca="1">RANDBETWEEN(70,130)/100*Tabla1[[#This Row],[Valor Meta 2019]]</f>
        <v>13388.27</v>
      </c>
      <c r="H5092" s="40">
        <f ca="1">RANDBETWEEN(70,120)/100*Tabla1[[#This Row],[Valor Real 2019]]</f>
        <v>15396.510499999999</v>
      </c>
    </row>
    <row r="5093" spans="2:8" x14ac:dyDescent="0.25">
      <c r="B5093" s="33" t="s">
        <v>33</v>
      </c>
      <c r="C5093" s="36" t="str">
        <f ca="1">VLOOKUP(Tabla1[[#This Row],[Cuenta]],TABLAS!$C:$D,2,0)</f>
        <v>SERVICIOS DE TERCEROS</v>
      </c>
      <c r="D5093" s="33" t="s">
        <v>39</v>
      </c>
      <c r="E5093" s="39" t="str">
        <f ca="1">VLOOKUP(RANDBETWEEN(1,65),TABLAS!$B$4:$D$68,2,0)</f>
        <v>Consultorias</v>
      </c>
      <c r="F5093" s="41">
        <f t="shared" ca="1" si="79"/>
        <v>25480</v>
      </c>
      <c r="G5093" s="41">
        <f ca="1">RANDBETWEEN(70,130)/100*Tabla1[[#This Row],[Valor Meta 2019]]</f>
        <v>17836</v>
      </c>
      <c r="H5093" s="40">
        <f ca="1">RANDBETWEEN(70,120)/100*Tabla1[[#This Row],[Valor Real 2019]]</f>
        <v>18192.72</v>
      </c>
    </row>
    <row r="5094" spans="2:8" x14ac:dyDescent="0.25">
      <c r="B5094" s="33" t="s">
        <v>33</v>
      </c>
      <c r="C5094" s="36" t="str">
        <f ca="1">VLOOKUP(Tabla1[[#This Row],[Cuenta]],TABLAS!$C:$D,2,0)</f>
        <v>DEPRECIACIÓN, MAQ Y EQUIPOS</v>
      </c>
      <c r="D5094" s="33" t="s">
        <v>39</v>
      </c>
      <c r="E5094" s="39" t="str">
        <f ca="1">VLOOKUP(RANDBETWEEN(1,65),TABLAS!$B$4:$D$68,2,0)</f>
        <v>Deprec.Maquinarias Costo</v>
      </c>
      <c r="F5094" s="41">
        <f t="shared" ca="1" si="79"/>
        <v>17294</v>
      </c>
      <c r="G5094" s="41">
        <f ca="1">RANDBETWEEN(70,130)/100*Tabla1[[#This Row],[Valor Meta 2019]]</f>
        <v>17812.82</v>
      </c>
      <c r="H5094" s="40">
        <f ca="1">RANDBETWEEN(70,120)/100*Tabla1[[#This Row],[Valor Real 2019]]</f>
        <v>16387.794399999999</v>
      </c>
    </row>
    <row r="5095" spans="2:8" x14ac:dyDescent="0.25">
      <c r="B5095" s="33" t="s">
        <v>33</v>
      </c>
      <c r="C5095" s="36" t="str">
        <f ca="1">VLOOKUP(Tabla1[[#This Row],[Cuenta]],TABLAS!$C:$D,2,0)</f>
        <v>SERVICIOS DE TERCEROS</v>
      </c>
      <c r="D5095" s="33" t="s">
        <v>39</v>
      </c>
      <c r="E5095" s="39" t="str">
        <f ca="1">VLOOKUP(RANDBETWEEN(1,65),TABLAS!$B$4:$D$68,2,0)</f>
        <v>Gtos.reclamos de clientes</v>
      </c>
      <c r="F5095" s="41">
        <f t="shared" ca="1" si="79"/>
        <v>13081</v>
      </c>
      <c r="G5095" s="41">
        <f ca="1">RANDBETWEEN(70,130)/100*Tabla1[[#This Row],[Valor Meta 2019]]</f>
        <v>11772.9</v>
      </c>
      <c r="H5095" s="40">
        <f ca="1">RANDBETWEEN(70,120)/100*Tabla1[[#This Row],[Valor Real 2019]]</f>
        <v>9418.32</v>
      </c>
    </row>
    <row r="5096" spans="2:8" x14ac:dyDescent="0.25">
      <c r="B5096" s="33" t="s">
        <v>33</v>
      </c>
      <c r="C5096" s="36" t="str">
        <f ca="1">VLOOKUP(Tabla1[[#This Row],[Cuenta]],TABLAS!$C:$D,2,0)</f>
        <v>SERVICIOS DE TERCEROS</v>
      </c>
      <c r="D5096" s="33" t="s">
        <v>39</v>
      </c>
      <c r="E5096" s="39" t="str">
        <f ca="1">VLOOKUP(RANDBETWEEN(1,65),TABLAS!$B$4:$D$68,2,0)</f>
        <v>Selección Y Eval. Pe</v>
      </c>
      <c r="F5096" s="41">
        <f t="shared" ca="1" si="79"/>
        <v>11276</v>
      </c>
      <c r="G5096" s="41">
        <f ca="1">RANDBETWEEN(70,130)/100*Tabla1[[#This Row],[Valor Meta 2019]]</f>
        <v>12967.4</v>
      </c>
      <c r="H5096" s="40">
        <f ca="1">RANDBETWEEN(70,120)/100*Tabla1[[#This Row],[Valor Real 2019]]</f>
        <v>10244.246000000001</v>
      </c>
    </row>
    <row r="5097" spans="2:8" x14ac:dyDescent="0.25">
      <c r="B5097" s="33" t="s">
        <v>33</v>
      </c>
      <c r="C5097" s="36" t="str">
        <f ca="1">VLOOKUP(Tabla1[[#This Row],[Cuenta]],TABLAS!$C:$D,2,0)</f>
        <v>PERSONAL</v>
      </c>
      <c r="D5097" s="33" t="s">
        <v>39</v>
      </c>
      <c r="E5097" s="39" t="str">
        <f ca="1">VLOOKUP(RANDBETWEEN(1,65),TABLAS!$B$4:$D$68,2,0)</f>
        <v>SCTR-Seg complemntario trabajo de riesgo</v>
      </c>
      <c r="F5097" s="41">
        <f t="shared" ca="1" si="79"/>
        <v>18938</v>
      </c>
      <c r="G5097" s="41">
        <f ca="1">RANDBETWEEN(70,130)/100*Tabla1[[#This Row],[Valor Meta 2019]]</f>
        <v>16476.060000000001</v>
      </c>
      <c r="H5097" s="40">
        <f ca="1">RANDBETWEEN(70,120)/100*Tabla1[[#This Row],[Valor Real 2019]]</f>
        <v>12851.326800000001</v>
      </c>
    </row>
    <row r="5098" spans="2:8" x14ac:dyDescent="0.25">
      <c r="B5098" s="33" t="s">
        <v>33</v>
      </c>
      <c r="C5098" s="36" t="str">
        <f ca="1">VLOOKUP(Tabla1[[#This Row],[Cuenta]],TABLAS!$C:$D,2,0)</f>
        <v>GESTIÓN</v>
      </c>
      <c r="D5098" s="33" t="s">
        <v>39</v>
      </c>
      <c r="E5098" s="39" t="str">
        <f ca="1">VLOOKUP(RANDBETWEEN(1,65),TABLAS!$B$4:$D$68,2,0)</f>
        <v>Movilidad</v>
      </c>
      <c r="F5098" s="41">
        <f t="shared" ca="1" si="79"/>
        <v>26856</v>
      </c>
      <c r="G5098" s="41">
        <f ca="1">RANDBETWEEN(70,130)/100*Tabla1[[#This Row],[Valor Meta 2019]]</f>
        <v>19873.439999999999</v>
      </c>
      <c r="H5098" s="40">
        <f ca="1">RANDBETWEEN(70,120)/100*Tabla1[[#This Row],[Valor Real 2019]]</f>
        <v>14308.876799999998</v>
      </c>
    </row>
    <row r="5099" spans="2:8" x14ac:dyDescent="0.25">
      <c r="B5099" s="33" t="s">
        <v>33</v>
      </c>
      <c r="C5099" s="36" t="str">
        <f ca="1">VLOOKUP(Tabla1[[#This Row],[Cuenta]],TABLAS!$C:$D,2,0)</f>
        <v>SERVICIOS DE TERCEROS</v>
      </c>
      <c r="D5099" s="33" t="s">
        <v>40</v>
      </c>
      <c r="E5099" s="39" t="str">
        <f ca="1">VLOOKUP(RANDBETWEEN(1,65),TABLAS!$B$4:$D$68,2,0)</f>
        <v>Flete Local</v>
      </c>
      <c r="F5099" s="41">
        <f t="shared" ca="1" si="79"/>
        <v>21355</v>
      </c>
      <c r="G5099" s="41">
        <f ca="1">RANDBETWEEN(70,130)/100*Tabla1[[#This Row],[Valor Meta 2019]]</f>
        <v>15589.15</v>
      </c>
      <c r="H5099" s="40">
        <f ca="1">RANDBETWEEN(70,120)/100*Tabla1[[#This Row],[Valor Real 2019]]</f>
        <v>15121.475499999999</v>
      </c>
    </row>
    <row r="5100" spans="2:8" x14ac:dyDescent="0.25">
      <c r="B5100" s="33" t="s">
        <v>33</v>
      </c>
      <c r="C5100" s="36" t="str">
        <f ca="1">VLOOKUP(Tabla1[[#This Row],[Cuenta]],TABLAS!$C:$D,2,0)</f>
        <v>PERSONAL</v>
      </c>
      <c r="D5100" s="33" t="s">
        <v>40</v>
      </c>
      <c r="E5100" s="39" t="str">
        <f ca="1">VLOOKUP(RANDBETWEEN(1,65),TABLAS!$B$4:$D$68,2,0)</f>
        <v>Sueldos</v>
      </c>
      <c r="F5100" s="41">
        <f t="shared" ca="1" si="79"/>
        <v>9543</v>
      </c>
      <c r="G5100" s="41">
        <f ca="1">RANDBETWEEN(70,130)/100*Tabla1[[#This Row],[Valor Meta 2019]]</f>
        <v>10688.160000000002</v>
      </c>
      <c r="H5100" s="40">
        <f ca="1">RANDBETWEEN(70,120)/100*Tabla1[[#This Row],[Valor Real 2019]]</f>
        <v>12077.620800000001</v>
      </c>
    </row>
    <row r="5101" spans="2:8" x14ac:dyDescent="0.25">
      <c r="B5101" s="33" t="s">
        <v>33</v>
      </c>
      <c r="C5101" s="36" t="str">
        <f ca="1">VLOOKUP(Tabla1[[#This Row],[Cuenta]],TABLAS!$C:$D,2,0)</f>
        <v>PERSONAL</v>
      </c>
      <c r="D5101" s="33" t="s">
        <v>40</v>
      </c>
      <c r="E5101" s="39" t="str">
        <f ca="1">VLOOKUP(RANDBETWEEN(1,65),TABLAS!$B$4:$D$68,2,0)</f>
        <v>Indemnizacion Despido Arbitrario</v>
      </c>
      <c r="F5101" s="41">
        <f t="shared" ca="1" si="79"/>
        <v>18056</v>
      </c>
      <c r="G5101" s="41">
        <f ca="1">RANDBETWEEN(70,130)/100*Tabla1[[#This Row],[Valor Meta 2019]]</f>
        <v>15528.16</v>
      </c>
      <c r="H5101" s="40">
        <f ca="1">RANDBETWEEN(70,120)/100*Tabla1[[#This Row],[Valor Real 2019]]</f>
        <v>17857.383999999998</v>
      </c>
    </row>
    <row r="5102" spans="2:8" x14ac:dyDescent="0.25">
      <c r="B5102" s="33" t="s">
        <v>33</v>
      </c>
      <c r="C5102" s="36" t="str">
        <f ca="1">VLOOKUP(Tabla1[[#This Row],[Cuenta]],TABLAS!$C:$D,2,0)</f>
        <v>GESTIÓN</v>
      </c>
      <c r="D5102" s="33" t="s">
        <v>40</v>
      </c>
      <c r="E5102" s="39" t="str">
        <f ca="1">VLOOKUP(RANDBETWEEN(1,65),TABLAS!$B$4:$D$68,2,0)</f>
        <v>Sanciones Administra</v>
      </c>
      <c r="F5102" s="41">
        <f t="shared" ca="1" si="79"/>
        <v>29235</v>
      </c>
      <c r="G5102" s="41">
        <f ca="1">RANDBETWEEN(70,130)/100*Tabla1[[#This Row],[Valor Meta 2019]]</f>
        <v>32743.200000000004</v>
      </c>
      <c r="H5102" s="40">
        <f ca="1">RANDBETWEEN(70,120)/100*Tabla1[[#This Row],[Valor Real 2019]]</f>
        <v>32088.336000000003</v>
      </c>
    </row>
    <row r="5103" spans="2:8" x14ac:dyDescent="0.25">
      <c r="B5103" s="33" t="s">
        <v>33</v>
      </c>
      <c r="C5103" s="36" t="str">
        <f ca="1">VLOOKUP(Tabla1[[#This Row],[Cuenta]],TABLAS!$C:$D,2,0)</f>
        <v>SERVICIOS DE TERCEROS</v>
      </c>
      <c r="D5103" s="33" t="s">
        <v>40</v>
      </c>
      <c r="E5103" s="39" t="str">
        <f ca="1">VLOOKUP(RANDBETWEEN(1,65),TABLAS!$B$4:$D$68,2,0)</f>
        <v>Mantenimiento / Reparaciones</v>
      </c>
      <c r="F5103" s="41">
        <f t="shared" ca="1" si="79"/>
        <v>19642</v>
      </c>
      <c r="G5103" s="41">
        <f ca="1">RANDBETWEEN(70,130)/100*Tabla1[[#This Row],[Valor Meta 2019]]</f>
        <v>20427.68</v>
      </c>
      <c r="H5103" s="40">
        <f ca="1">RANDBETWEEN(70,120)/100*Tabla1[[#This Row],[Valor Real 2019]]</f>
        <v>23696.108799999998</v>
      </c>
    </row>
    <row r="5104" spans="2:8" x14ac:dyDescent="0.25">
      <c r="B5104" s="33" t="s">
        <v>33</v>
      </c>
      <c r="C5104" s="36" t="str">
        <f ca="1">VLOOKUP(Tabla1[[#This Row],[Cuenta]],TABLAS!$C:$D,2,0)</f>
        <v>SERVICIOS DE TERCEROS</v>
      </c>
      <c r="D5104" s="33" t="s">
        <v>40</v>
      </c>
      <c r="E5104" s="39" t="str">
        <f ca="1">VLOOKUP(RANDBETWEEN(1,65),TABLAS!$B$4:$D$68,2,0)</f>
        <v>Gasto de viaje</v>
      </c>
      <c r="F5104" s="41">
        <f t="shared" ca="1" si="79"/>
        <v>28628</v>
      </c>
      <c r="G5104" s="41">
        <f ca="1">RANDBETWEEN(70,130)/100*Tabla1[[#This Row],[Valor Meta 2019]]</f>
        <v>26337.760000000002</v>
      </c>
      <c r="H5104" s="40">
        <f ca="1">RANDBETWEEN(70,120)/100*Tabla1[[#This Row],[Valor Real 2019]]</f>
        <v>19226.5648</v>
      </c>
    </row>
    <row r="5105" spans="2:8" x14ac:dyDescent="0.25">
      <c r="B5105" s="33" t="s">
        <v>33</v>
      </c>
      <c r="C5105" s="36" t="str">
        <f ca="1">VLOOKUP(Tabla1[[#This Row],[Cuenta]],TABLAS!$C:$D,2,0)</f>
        <v>SERVICIOS DE TERCEROS</v>
      </c>
      <c r="D5105" s="33" t="s">
        <v>40</v>
      </c>
      <c r="E5105" s="39" t="str">
        <f ca="1">VLOOKUP(RANDBETWEEN(1,65),TABLAS!$B$4:$D$68,2,0)</f>
        <v>Energia Electrica</v>
      </c>
      <c r="F5105" s="41">
        <f t="shared" ca="1" si="79"/>
        <v>22659</v>
      </c>
      <c r="G5105" s="41">
        <f ca="1">RANDBETWEEN(70,130)/100*Tabla1[[#This Row],[Valor Meta 2019]]</f>
        <v>21752.639999999999</v>
      </c>
      <c r="H5105" s="40">
        <f ca="1">RANDBETWEEN(70,120)/100*Tabla1[[#This Row],[Valor Real 2019]]</f>
        <v>17837.164799999999</v>
      </c>
    </row>
    <row r="5106" spans="2:8" x14ac:dyDescent="0.25">
      <c r="B5106" s="33" t="s">
        <v>33</v>
      </c>
      <c r="C5106" s="36" t="str">
        <f ca="1">VLOOKUP(Tabla1[[#This Row],[Cuenta]],TABLAS!$C:$D,2,0)</f>
        <v>GESTIÓN</v>
      </c>
      <c r="D5106" s="33" t="s">
        <v>40</v>
      </c>
      <c r="E5106" s="39" t="str">
        <f ca="1">VLOOKUP(RANDBETWEEN(1,65),TABLAS!$B$4:$D$68,2,0)</f>
        <v>Otros-Gastos Reparables</v>
      </c>
      <c r="F5106" s="41">
        <f t="shared" ca="1" si="79"/>
        <v>15155</v>
      </c>
      <c r="G5106" s="41">
        <f ca="1">RANDBETWEEN(70,130)/100*Tabla1[[#This Row],[Valor Meta 2019]]</f>
        <v>15912.75</v>
      </c>
      <c r="H5106" s="40">
        <f ca="1">RANDBETWEEN(70,120)/100*Tabla1[[#This Row],[Valor Real 2019]]</f>
        <v>16708.387500000001</v>
      </c>
    </row>
    <row r="5107" spans="2:8" x14ac:dyDescent="0.25">
      <c r="B5107" s="33" t="s">
        <v>33</v>
      </c>
      <c r="C5107" s="36" t="str">
        <f ca="1">VLOOKUP(Tabla1[[#This Row],[Cuenta]],TABLAS!$C:$D,2,0)</f>
        <v>DEPRECIACIÓN, MAQ Y EQUIPOS</v>
      </c>
      <c r="D5107" s="33" t="s">
        <v>41</v>
      </c>
      <c r="E5107" s="39" t="str">
        <f ca="1">VLOOKUP(RANDBETWEEN(1,65),TABLAS!$B$4:$D$68,2,0)</f>
        <v>Deprec.Maquinarias Costo</v>
      </c>
      <c r="F5107" s="41">
        <f t="shared" ca="1" si="79"/>
        <v>12274</v>
      </c>
      <c r="G5107" s="41">
        <f ca="1">RANDBETWEEN(70,130)/100*Tabla1[[#This Row],[Valor Meta 2019]]</f>
        <v>9450.98</v>
      </c>
      <c r="H5107" s="40">
        <f ca="1">RANDBETWEEN(70,120)/100*Tabla1[[#This Row],[Valor Real 2019]]</f>
        <v>10963.136799999998</v>
      </c>
    </row>
    <row r="5108" spans="2:8" x14ac:dyDescent="0.25">
      <c r="B5108" s="33" t="s">
        <v>33</v>
      </c>
      <c r="C5108" s="36" t="str">
        <f ca="1">VLOOKUP(Tabla1[[#This Row],[Cuenta]],TABLAS!$C:$D,2,0)</f>
        <v>GESTIÓN</v>
      </c>
      <c r="D5108" s="33" t="s">
        <v>41</v>
      </c>
      <c r="E5108" s="39" t="str">
        <f ca="1">VLOOKUP(RANDBETWEEN(1,65),TABLAS!$B$4:$D$68,2,0)</f>
        <v>Arbitrios municipales</v>
      </c>
      <c r="F5108" s="41">
        <f t="shared" ca="1" si="79"/>
        <v>9888</v>
      </c>
      <c r="G5108" s="41">
        <f ca="1">RANDBETWEEN(70,130)/100*Tabla1[[#This Row],[Valor Meta 2019]]</f>
        <v>12755.52</v>
      </c>
      <c r="H5108" s="40">
        <f ca="1">RANDBETWEEN(70,120)/100*Tabla1[[#This Row],[Valor Real 2019]]</f>
        <v>13138.185600000001</v>
      </c>
    </row>
    <row r="5109" spans="2:8" x14ac:dyDescent="0.25">
      <c r="B5109" s="33" t="s">
        <v>33</v>
      </c>
      <c r="C5109" s="36" t="str">
        <f ca="1">VLOOKUP(Tabla1[[#This Row],[Cuenta]],TABLAS!$C:$D,2,0)</f>
        <v>DEPRECIACIÓN, MAQ Y EQUIPOS</v>
      </c>
      <c r="D5109" s="33" t="s">
        <v>41</v>
      </c>
      <c r="E5109" s="39" t="str">
        <f ca="1">VLOOKUP(RANDBETWEEN(1,65),TABLAS!$B$4:$D$68,2,0)</f>
        <v>Deprc.Muebles y enseres leasing</v>
      </c>
      <c r="F5109" s="41">
        <f t="shared" ca="1" si="79"/>
        <v>28783</v>
      </c>
      <c r="G5109" s="41">
        <f ca="1">RANDBETWEEN(70,130)/100*Tabla1[[#This Row],[Valor Meta 2019]]</f>
        <v>26768.190000000002</v>
      </c>
      <c r="H5109" s="40">
        <f ca="1">RANDBETWEEN(70,120)/100*Tabla1[[#This Row],[Valor Real 2019]]</f>
        <v>21682.233900000003</v>
      </c>
    </row>
    <row r="5110" spans="2:8" x14ac:dyDescent="0.25">
      <c r="B5110" s="33" t="s">
        <v>33</v>
      </c>
      <c r="C5110" s="36" t="str">
        <f ca="1">VLOOKUP(Tabla1[[#This Row],[Cuenta]],TABLAS!$C:$D,2,0)</f>
        <v>SERVICIOS DE TERCEROS</v>
      </c>
      <c r="D5110" s="33" t="s">
        <v>41</v>
      </c>
      <c r="E5110" s="39" t="str">
        <f ca="1">VLOOKUP(RANDBETWEEN(1,65),TABLAS!$B$4:$D$68,2,0)</f>
        <v>Servicios p·blicos</v>
      </c>
      <c r="F5110" s="41">
        <f t="shared" ca="1" si="79"/>
        <v>10841</v>
      </c>
      <c r="G5110" s="41">
        <f ca="1">RANDBETWEEN(70,130)/100*Tabla1[[#This Row],[Valor Meta 2019]]</f>
        <v>9106.44</v>
      </c>
      <c r="H5110" s="40">
        <f ca="1">RANDBETWEEN(70,120)/100*Tabla1[[#This Row],[Valor Real 2019]]</f>
        <v>6738.7656000000006</v>
      </c>
    </row>
    <row r="5111" spans="2:8" x14ac:dyDescent="0.25">
      <c r="B5111" s="33" t="s">
        <v>33</v>
      </c>
      <c r="C5111" s="36" t="str">
        <f ca="1">VLOOKUP(Tabla1[[#This Row],[Cuenta]],TABLAS!$C:$D,2,0)</f>
        <v>DEPRECIACIÓN, MAQ Y EQUIPOS</v>
      </c>
      <c r="D5111" s="33" t="s">
        <v>41</v>
      </c>
      <c r="E5111" s="39" t="str">
        <f ca="1">VLOOKUP(RANDBETWEEN(1,65),TABLAS!$B$4:$D$68,2,0)</f>
        <v>Perd. med-desmedros / merma</v>
      </c>
      <c r="F5111" s="41">
        <f t="shared" ca="1" si="79"/>
        <v>16958</v>
      </c>
      <c r="G5111" s="41">
        <f ca="1">RANDBETWEEN(70,130)/100*Tabla1[[#This Row],[Valor Meta 2019]]</f>
        <v>21197.5</v>
      </c>
      <c r="H5111" s="40">
        <f ca="1">RANDBETWEEN(70,120)/100*Tabla1[[#This Row],[Valor Real 2019]]</f>
        <v>18653.8</v>
      </c>
    </row>
    <row r="5112" spans="2:8" x14ac:dyDescent="0.25">
      <c r="B5112" s="33" t="s">
        <v>33</v>
      </c>
      <c r="C5112" s="36" t="str">
        <f ca="1">VLOOKUP(Tabla1[[#This Row],[Cuenta]],TABLAS!$C:$D,2,0)</f>
        <v>GESTIÓN</v>
      </c>
      <c r="D5112" s="33" t="s">
        <v>41</v>
      </c>
      <c r="E5112" s="39" t="str">
        <f ca="1">VLOOKUP(RANDBETWEEN(1,65),TABLAS!$B$4:$D$68,2,0)</f>
        <v>Suministros diversos</v>
      </c>
      <c r="F5112" s="41">
        <f t="shared" ca="1" si="79"/>
        <v>28797</v>
      </c>
      <c r="G5112" s="41">
        <f ca="1">RANDBETWEEN(70,130)/100*Tabla1[[#This Row],[Valor Meta 2019]]</f>
        <v>25629.33</v>
      </c>
      <c r="H5112" s="40">
        <f ca="1">RANDBETWEEN(70,120)/100*Tabla1[[#This Row],[Valor Real 2019]]</f>
        <v>26398.209900000002</v>
      </c>
    </row>
    <row r="5113" spans="2:8" x14ac:dyDescent="0.25">
      <c r="B5113" s="33" t="s">
        <v>33</v>
      </c>
      <c r="C5113" s="36" t="str">
        <f ca="1">VLOOKUP(Tabla1[[#This Row],[Cuenta]],TABLAS!$C:$D,2,0)</f>
        <v>DEPRECIACIÓN, MAQ Y EQUIPOS</v>
      </c>
      <c r="D5113" s="33" t="s">
        <v>42</v>
      </c>
      <c r="E5113" s="39" t="str">
        <f ca="1">VLOOKUP(RANDBETWEEN(1,65),TABLAS!$B$4:$D$68,2,0)</f>
        <v>Perdida medicion activos-MercaderÝa Difer.inventar</v>
      </c>
      <c r="F5113" s="41">
        <f t="shared" ca="1" si="79"/>
        <v>10043</v>
      </c>
      <c r="G5113" s="41">
        <f ca="1">RANDBETWEEN(70,130)/100*Tabla1[[#This Row],[Valor Meta 2019]]</f>
        <v>7331.3899999999994</v>
      </c>
      <c r="H5113" s="40">
        <f ca="1">RANDBETWEEN(70,120)/100*Tabla1[[#This Row],[Valor Real 2019]]</f>
        <v>5498.5424999999996</v>
      </c>
    </row>
    <row r="5114" spans="2:8" x14ac:dyDescent="0.25">
      <c r="B5114" s="33" t="s">
        <v>33</v>
      </c>
      <c r="C5114" s="36" t="str">
        <f ca="1">VLOOKUP(Tabla1[[#This Row],[Cuenta]],TABLAS!$C:$D,2,0)</f>
        <v>PERSONAL</v>
      </c>
      <c r="D5114" s="33" t="s">
        <v>42</v>
      </c>
      <c r="E5114" s="39" t="str">
        <f ca="1">VLOOKUP(RANDBETWEEN(1,65),TABLAS!$B$4:$D$68,2,0)</f>
        <v>Gratif. Ordinarias Empleados</v>
      </c>
      <c r="F5114" s="41">
        <f t="shared" ca="1" si="79"/>
        <v>16608</v>
      </c>
      <c r="G5114" s="41">
        <f ca="1">RANDBETWEEN(70,130)/100*Tabla1[[#This Row],[Valor Meta 2019]]</f>
        <v>14116.8</v>
      </c>
      <c r="H5114" s="40">
        <f ca="1">RANDBETWEEN(70,120)/100*Tabla1[[#This Row],[Valor Real 2019]]</f>
        <v>11011.103999999999</v>
      </c>
    </row>
    <row r="5115" spans="2:8" x14ac:dyDescent="0.25">
      <c r="B5115" s="33" t="s">
        <v>33</v>
      </c>
      <c r="C5115" s="36" t="str">
        <f ca="1">VLOOKUP(Tabla1[[#This Row],[Cuenta]],TABLAS!$C:$D,2,0)</f>
        <v>SERVICIOS DE TERCEROS</v>
      </c>
      <c r="D5115" s="33" t="s">
        <v>42</v>
      </c>
      <c r="E5115" s="39" t="str">
        <f ca="1">VLOOKUP(RANDBETWEEN(1,65),TABLAS!$B$4:$D$68,2,0)</f>
        <v>Vigilancia</v>
      </c>
      <c r="F5115" s="41">
        <f t="shared" ca="1" si="79"/>
        <v>23547</v>
      </c>
      <c r="G5115" s="41">
        <f ca="1">RANDBETWEEN(70,130)/100*Tabla1[[#This Row],[Valor Meta 2019]]</f>
        <v>16482.899999999998</v>
      </c>
      <c r="H5115" s="40">
        <f ca="1">RANDBETWEEN(70,120)/100*Tabla1[[#This Row],[Valor Real 2019]]</f>
        <v>17142.215999999997</v>
      </c>
    </row>
    <row r="5116" spans="2:8" x14ac:dyDescent="0.25">
      <c r="B5116" s="33" t="s">
        <v>33</v>
      </c>
      <c r="C5116" s="36" t="str">
        <f ca="1">VLOOKUP(Tabla1[[#This Row],[Cuenta]],TABLAS!$C:$D,2,0)</f>
        <v>GESTIÓN</v>
      </c>
      <c r="D5116" s="33" t="s">
        <v>42</v>
      </c>
      <c r="E5116" s="39" t="str">
        <f ca="1">VLOOKUP(RANDBETWEEN(1,65),TABLAS!$B$4:$D$68,2,0)</f>
        <v>Licencias de Sistemas</v>
      </c>
      <c r="F5116" s="41">
        <f t="shared" ca="1" si="79"/>
        <v>24890</v>
      </c>
      <c r="G5116" s="41">
        <f ca="1">RANDBETWEEN(70,130)/100*Tabla1[[#This Row],[Valor Meta 2019]]</f>
        <v>27130.100000000002</v>
      </c>
      <c r="H5116" s="40">
        <f ca="1">RANDBETWEEN(70,120)/100*Tabla1[[#This Row],[Valor Real 2019]]</f>
        <v>30114.411000000004</v>
      </c>
    </row>
    <row r="5117" spans="2:8" x14ac:dyDescent="0.25">
      <c r="B5117" s="33" t="s">
        <v>33</v>
      </c>
      <c r="C5117" s="36" t="str">
        <f ca="1">VLOOKUP(Tabla1[[#This Row],[Cuenta]],TABLAS!$C:$D,2,0)</f>
        <v>SERVICIOS DE TERCEROS</v>
      </c>
      <c r="D5117" s="33" t="s">
        <v>42</v>
      </c>
      <c r="E5117" s="39" t="str">
        <f ca="1">VLOOKUP(RANDBETWEEN(1,65),TABLAS!$B$4:$D$68,2,0)</f>
        <v>Aporte Publicitario</v>
      </c>
      <c r="F5117" s="41">
        <f t="shared" ca="1" si="79"/>
        <v>24289</v>
      </c>
      <c r="G5117" s="41">
        <f ca="1">RANDBETWEEN(70,130)/100*Tabla1[[#This Row],[Valor Meta 2019]]</f>
        <v>29389.69</v>
      </c>
      <c r="H5117" s="40">
        <f ca="1">RANDBETWEEN(70,120)/100*Tabla1[[#This Row],[Valor Real 2019]]</f>
        <v>30565.277600000001</v>
      </c>
    </row>
    <row r="5118" spans="2:8" x14ac:dyDescent="0.25">
      <c r="B5118" s="33" t="s">
        <v>33</v>
      </c>
      <c r="C5118" s="36" t="str">
        <f ca="1">VLOOKUP(Tabla1[[#This Row],[Cuenta]],TABLAS!$C:$D,2,0)</f>
        <v>SERVICIOS DE TERCEROS</v>
      </c>
      <c r="D5118" s="33" t="s">
        <v>42</v>
      </c>
      <c r="E5118" s="39" t="str">
        <f ca="1">VLOOKUP(RANDBETWEEN(1,65),TABLAS!$B$4:$D$68,2,0)</f>
        <v>Consultorias</v>
      </c>
      <c r="F5118" s="41">
        <f t="shared" ca="1" si="79"/>
        <v>9179</v>
      </c>
      <c r="G5118" s="41">
        <f ca="1">RANDBETWEEN(70,130)/100*Tabla1[[#This Row],[Valor Meta 2019]]</f>
        <v>10005.11</v>
      </c>
      <c r="H5118" s="40">
        <f ca="1">RANDBETWEEN(70,120)/100*Tabla1[[#This Row],[Valor Real 2019]]</f>
        <v>10205.2122</v>
      </c>
    </row>
    <row r="5119" spans="2:8" x14ac:dyDescent="0.25">
      <c r="B5119" s="33" t="s">
        <v>33</v>
      </c>
      <c r="C5119" s="36" t="str">
        <f ca="1">VLOOKUP(Tabla1[[#This Row],[Cuenta]],TABLAS!$C:$D,2,0)</f>
        <v>GESTIÓN</v>
      </c>
      <c r="D5119" s="33" t="s">
        <v>42</v>
      </c>
      <c r="E5119" s="39" t="str">
        <f ca="1">VLOOKUP(RANDBETWEEN(1,65),TABLAS!$B$4:$D$68,2,0)</f>
        <v>Arbitrios municipales</v>
      </c>
      <c r="F5119" s="41">
        <f t="shared" ca="1" si="79"/>
        <v>13414</v>
      </c>
      <c r="G5119" s="41">
        <f ca="1">RANDBETWEEN(70,130)/100*Tabla1[[#This Row],[Valor Meta 2019]]</f>
        <v>14352.980000000001</v>
      </c>
      <c r="H5119" s="40">
        <f ca="1">RANDBETWEEN(70,120)/100*Tabla1[[#This Row],[Valor Real 2019]]</f>
        <v>17223.576000000001</v>
      </c>
    </row>
    <row r="5120" spans="2:8" x14ac:dyDescent="0.25">
      <c r="B5120" s="33" t="s">
        <v>33</v>
      </c>
      <c r="C5120" s="36" t="str">
        <f ca="1">VLOOKUP(Tabla1[[#This Row],[Cuenta]],TABLAS!$C:$D,2,0)</f>
        <v>SERVICIOS DE TERCEROS</v>
      </c>
      <c r="D5120" s="33" t="s">
        <v>42</v>
      </c>
      <c r="E5120" s="39" t="str">
        <f ca="1">VLOOKUP(RANDBETWEEN(1,65),TABLAS!$B$4:$D$68,2,0)</f>
        <v>Mantenimiento / Reparaciones</v>
      </c>
      <c r="F5120" s="41">
        <f t="shared" ca="1" si="79"/>
        <v>23578</v>
      </c>
      <c r="G5120" s="41">
        <f ca="1">RANDBETWEEN(70,130)/100*Tabla1[[#This Row],[Valor Meta 2019]]</f>
        <v>19569.739999999998</v>
      </c>
      <c r="H5120" s="40">
        <f ca="1">RANDBETWEEN(70,120)/100*Tabla1[[#This Row],[Valor Real 2019]]</f>
        <v>13698.817999999997</v>
      </c>
    </row>
    <row r="5121" spans="2:8" x14ac:dyDescent="0.25">
      <c r="B5121" s="33" t="s">
        <v>33</v>
      </c>
      <c r="C5121" s="36" t="str">
        <f ca="1">VLOOKUP(Tabla1[[#This Row],[Cuenta]],TABLAS!$C:$D,2,0)</f>
        <v>PERSONAL</v>
      </c>
      <c r="D5121" s="33" t="s">
        <v>42</v>
      </c>
      <c r="E5121" s="39" t="str">
        <f ca="1">VLOOKUP(RANDBETWEEN(1,65),TABLAS!$B$4:$D$68,2,0)</f>
        <v>Atenciones y obsequios al personal</v>
      </c>
      <c r="F5121" s="41">
        <f t="shared" ca="1" si="79"/>
        <v>12204</v>
      </c>
      <c r="G5121" s="41">
        <f ca="1">RANDBETWEEN(70,130)/100*Tabla1[[#This Row],[Valor Meta 2019]]</f>
        <v>11715.84</v>
      </c>
      <c r="H5121" s="40">
        <f ca="1">RANDBETWEEN(70,120)/100*Tabla1[[#This Row],[Valor Real 2019]]</f>
        <v>13707.532799999999</v>
      </c>
    </row>
    <row r="5122" spans="2:8" x14ac:dyDescent="0.25">
      <c r="B5122" s="33" t="s">
        <v>33</v>
      </c>
      <c r="C5122" s="36" t="str">
        <f ca="1">VLOOKUP(Tabla1[[#This Row],[Cuenta]],TABLAS!$C:$D,2,0)</f>
        <v>PERSONAL</v>
      </c>
      <c r="D5122" s="33" t="s">
        <v>42</v>
      </c>
      <c r="E5122" s="39" t="str">
        <f ca="1">VLOOKUP(RANDBETWEEN(1,65),TABLAS!$B$4:$D$68,2,0)</f>
        <v>Tickets de alimentos</v>
      </c>
      <c r="F5122" s="41">
        <f t="shared" ca="1" si="79"/>
        <v>12534</v>
      </c>
      <c r="G5122" s="41">
        <f ca="1">RANDBETWEEN(70,130)/100*Tabla1[[#This Row],[Valor Meta 2019]]</f>
        <v>12032.64</v>
      </c>
      <c r="H5122" s="40">
        <f ca="1">RANDBETWEEN(70,120)/100*Tabla1[[#This Row],[Valor Real 2019]]</f>
        <v>11190.3552</v>
      </c>
    </row>
    <row r="5123" spans="2:8" x14ac:dyDescent="0.25">
      <c r="B5123" s="33" t="s">
        <v>33</v>
      </c>
      <c r="C5123" s="36" t="str">
        <f ca="1">VLOOKUP(Tabla1[[#This Row],[Cuenta]],TABLAS!$C:$D,2,0)</f>
        <v>DEPRECIACIÓN, MAQ Y EQUIPOS</v>
      </c>
      <c r="D5123" s="33" t="s">
        <v>42</v>
      </c>
      <c r="E5123" s="39" t="str">
        <f ca="1">VLOOKUP(RANDBETWEEN(1,65),TABLAS!$B$4:$D$68,2,0)</f>
        <v>Deprec.Maquinarias Costo</v>
      </c>
      <c r="F5123" s="41">
        <f t="shared" ca="1" si="79"/>
        <v>22480</v>
      </c>
      <c r="G5123" s="41">
        <f ca="1">RANDBETWEEN(70,130)/100*Tabla1[[#This Row],[Valor Meta 2019]]</f>
        <v>26526.399999999998</v>
      </c>
      <c r="H5123" s="40">
        <f ca="1">RANDBETWEEN(70,120)/100*Tabla1[[#This Row],[Valor Real 2019]]</f>
        <v>18833.743999999999</v>
      </c>
    </row>
    <row r="5124" spans="2:8" x14ac:dyDescent="0.25">
      <c r="B5124" s="33" t="s">
        <v>33</v>
      </c>
      <c r="C5124" s="36" t="str">
        <f ca="1">VLOOKUP(Tabla1[[#This Row],[Cuenta]],TABLAS!$C:$D,2,0)</f>
        <v>PERSONAL</v>
      </c>
      <c r="D5124" s="33" t="s">
        <v>42</v>
      </c>
      <c r="E5124" s="39" t="str">
        <f ca="1">VLOOKUP(RANDBETWEEN(1,65),TABLAS!$B$4:$D$68,2,0)</f>
        <v>Incentivo por cese</v>
      </c>
      <c r="F5124" s="41">
        <f t="shared" ca="1" si="79"/>
        <v>23408</v>
      </c>
      <c r="G5124" s="41">
        <f ca="1">RANDBETWEEN(70,130)/100*Tabla1[[#This Row],[Valor Meta 2019]]</f>
        <v>21067.200000000001</v>
      </c>
      <c r="H5124" s="40">
        <f ca="1">RANDBETWEEN(70,120)/100*Tabla1[[#This Row],[Valor Real 2019]]</f>
        <v>15800.400000000001</v>
      </c>
    </row>
    <row r="5125" spans="2:8" x14ac:dyDescent="0.25">
      <c r="B5125" s="33" t="s">
        <v>33</v>
      </c>
      <c r="C5125" s="36" t="str">
        <f ca="1">VLOOKUP(Tabla1[[#This Row],[Cuenta]],TABLAS!$C:$D,2,0)</f>
        <v>SERVICIOS DE TERCEROS</v>
      </c>
      <c r="D5125" s="33" t="s">
        <v>42</v>
      </c>
      <c r="E5125" s="39" t="str">
        <f ca="1">VLOOKUP(RANDBETWEEN(1,65),TABLAS!$B$4:$D$68,2,0)</f>
        <v>Reparaciones Vehiculos</v>
      </c>
      <c r="F5125" s="41">
        <f t="shared" ca="1" si="79"/>
        <v>11696</v>
      </c>
      <c r="G5125" s="41">
        <f ca="1">RANDBETWEEN(70,130)/100*Tabla1[[#This Row],[Valor Meta 2019]]</f>
        <v>10877.28</v>
      </c>
      <c r="H5125" s="40">
        <f ca="1">RANDBETWEEN(70,120)/100*Tabla1[[#This Row],[Valor Real 2019]]</f>
        <v>8810.5968000000012</v>
      </c>
    </row>
    <row r="5126" spans="2:8" x14ac:dyDescent="0.25">
      <c r="B5126" s="33" t="s">
        <v>33</v>
      </c>
      <c r="C5126" s="36" t="str">
        <f ca="1">VLOOKUP(Tabla1[[#This Row],[Cuenta]],TABLAS!$C:$D,2,0)</f>
        <v>DEPRECIACIÓN, MAQ Y EQUIPOS</v>
      </c>
      <c r="D5126" s="33" t="s">
        <v>42</v>
      </c>
      <c r="E5126" s="39" t="str">
        <f ca="1">VLOOKUP(RANDBETWEEN(1,65),TABLAS!$B$4:$D$68,2,0)</f>
        <v>Deprec.Equipos diversos Costo</v>
      </c>
      <c r="F5126" s="41">
        <f t="shared" ref="F5126:F5189" ca="1" si="80">RANDBETWEEN(8000,30000)</f>
        <v>27201</v>
      </c>
      <c r="G5126" s="41">
        <f ca="1">RANDBETWEEN(70,130)/100*Tabla1[[#This Row],[Valor Meta 2019]]</f>
        <v>25024.920000000002</v>
      </c>
      <c r="H5126" s="40">
        <f ca="1">RANDBETWEEN(70,120)/100*Tabla1[[#This Row],[Valor Real 2019]]</f>
        <v>18518.4408</v>
      </c>
    </row>
    <row r="5127" spans="2:8" x14ac:dyDescent="0.25">
      <c r="B5127" s="33" t="s">
        <v>33</v>
      </c>
      <c r="C5127" s="36" t="str">
        <f ca="1">VLOOKUP(Tabla1[[#This Row],[Cuenta]],TABLAS!$C:$D,2,0)</f>
        <v>DEPRECIACIÓN, MAQ Y EQUIPOS</v>
      </c>
      <c r="D5127" s="33" t="s">
        <v>42</v>
      </c>
      <c r="E5127" s="39" t="str">
        <f ca="1">VLOOKUP(RANDBETWEEN(1,65),TABLAS!$B$4:$D$68,2,0)</f>
        <v>Perd. med-desmedros / merma</v>
      </c>
      <c r="F5127" s="41">
        <f t="shared" ca="1" si="80"/>
        <v>27693</v>
      </c>
      <c r="G5127" s="41">
        <f ca="1">RANDBETWEEN(70,130)/100*Tabla1[[#This Row],[Valor Meta 2019]]</f>
        <v>24646.77</v>
      </c>
      <c r="H5127" s="40">
        <f ca="1">RANDBETWEEN(70,120)/100*Tabla1[[#This Row],[Valor Real 2019]]</f>
        <v>17252.738999999998</v>
      </c>
    </row>
    <row r="5128" spans="2:8" x14ac:dyDescent="0.25">
      <c r="B5128" s="33" t="s">
        <v>33</v>
      </c>
      <c r="C5128" s="36" t="str">
        <f ca="1">VLOOKUP(Tabla1[[#This Row],[Cuenta]],TABLAS!$C:$D,2,0)</f>
        <v>GESTIÓN</v>
      </c>
      <c r="D5128" s="33" t="s">
        <v>43</v>
      </c>
      <c r="E5128" s="39" t="str">
        <f ca="1">VLOOKUP(RANDBETWEEN(1,65),TABLAS!$B$4:$D$68,2,0)</f>
        <v>SOAT</v>
      </c>
      <c r="F5128" s="41">
        <f t="shared" ca="1" si="80"/>
        <v>9190</v>
      </c>
      <c r="G5128" s="41">
        <f ca="1">RANDBETWEEN(70,130)/100*Tabla1[[#This Row],[Valor Meta 2019]]</f>
        <v>7903.4</v>
      </c>
      <c r="H5128" s="40">
        <f ca="1">RANDBETWEEN(70,120)/100*Tabla1[[#This Row],[Valor Real 2019]]</f>
        <v>6559.8219999999992</v>
      </c>
    </row>
    <row r="5129" spans="2:8" x14ac:dyDescent="0.25">
      <c r="B5129" s="33" t="s">
        <v>33</v>
      </c>
      <c r="C5129" s="36" t="str">
        <f ca="1">VLOOKUP(Tabla1[[#This Row],[Cuenta]],TABLAS!$C:$D,2,0)</f>
        <v>PERSONAL</v>
      </c>
      <c r="D5129" s="33" t="s">
        <v>43</v>
      </c>
      <c r="E5129" s="39" t="str">
        <f ca="1">VLOOKUP(RANDBETWEEN(1,65),TABLAS!$B$4:$D$68,2,0)</f>
        <v>Sueldos</v>
      </c>
      <c r="F5129" s="41">
        <f t="shared" ca="1" si="80"/>
        <v>19504</v>
      </c>
      <c r="G5129" s="41">
        <f ca="1">RANDBETWEEN(70,130)/100*Tabla1[[#This Row],[Valor Meta 2019]]</f>
        <v>15018.08</v>
      </c>
      <c r="H5129" s="40">
        <f ca="1">RANDBETWEEN(70,120)/100*Tabla1[[#This Row],[Valor Real 2019]]</f>
        <v>16670.068800000001</v>
      </c>
    </row>
    <row r="5130" spans="2:8" x14ac:dyDescent="0.25">
      <c r="B5130" s="33" t="s">
        <v>33</v>
      </c>
      <c r="C5130" s="36" t="str">
        <f ca="1">VLOOKUP(Tabla1[[#This Row],[Cuenta]],TABLAS!$C:$D,2,0)</f>
        <v>SERVICIOS DE TERCEROS</v>
      </c>
      <c r="D5130" s="33" t="s">
        <v>43</v>
      </c>
      <c r="E5130" s="39" t="str">
        <f ca="1">VLOOKUP(RANDBETWEEN(1,65),TABLAS!$B$4:$D$68,2,0)</f>
        <v>Vigilancia</v>
      </c>
      <c r="F5130" s="41">
        <f t="shared" ca="1" si="80"/>
        <v>19383</v>
      </c>
      <c r="G5130" s="41">
        <f ca="1">RANDBETWEEN(70,130)/100*Tabla1[[#This Row],[Valor Meta 2019]]</f>
        <v>14731.08</v>
      </c>
      <c r="H5130" s="40">
        <f ca="1">RANDBETWEEN(70,120)/100*Tabla1[[#This Row],[Valor Real 2019]]</f>
        <v>16646.1204</v>
      </c>
    </row>
    <row r="5131" spans="2:8" x14ac:dyDescent="0.25">
      <c r="B5131" s="33" t="s">
        <v>33</v>
      </c>
      <c r="C5131" s="36" t="str">
        <f ca="1">VLOOKUP(Tabla1[[#This Row],[Cuenta]],TABLAS!$C:$D,2,0)</f>
        <v>GESTIÓN</v>
      </c>
      <c r="D5131" s="33" t="s">
        <v>43</v>
      </c>
      <c r="E5131" s="39" t="str">
        <f ca="1">VLOOKUP(RANDBETWEEN(1,65),TABLAS!$B$4:$D$68,2,0)</f>
        <v>Costo neto enajenaci¾n</v>
      </c>
      <c r="F5131" s="41">
        <f t="shared" ca="1" si="80"/>
        <v>9118</v>
      </c>
      <c r="G5131" s="41">
        <f ca="1">RANDBETWEEN(70,130)/100*Tabla1[[#This Row],[Valor Meta 2019]]</f>
        <v>7567.94</v>
      </c>
      <c r="H5131" s="40">
        <f ca="1">RANDBETWEEN(70,120)/100*Tabla1[[#This Row],[Valor Real 2019]]</f>
        <v>8476.0928000000004</v>
      </c>
    </row>
    <row r="5132" spans="2:8" x14ac:dyDescent="0.25">
      <c r="B5132" s="33" t="s">
        <v>33</v>
      </c>
      <c r="C5132" s="36" t="str">
        <f ca="1">VLOOKUP(Tabla1[[#This Row],[Cuenta]],TABLAS!$C:$D,2,0)</f>
        <v>SERVICIOS DE TERCEROS</v>
      </c>
      <c r="D5132" s="33" t="s">
        <v>43</v>
      </c>
      <c r="E5132" s="39" t="str">
        <f ca="1">VLOOKUP(RANDBETWEEN(1,65),TABLAS!$B$4:$D$68,2,0)</f>
        <v>Flete a Provincia</v>
      </c>
      <c r="F5132" s="41">
        <f t="shared" ca="1" si="80"/>
        <v>9997</v>
      </c>
      <c r="G5132" s="41">
        <f ca="1">RANDBETWEEN(70,130)/100*Tabla1[[#This Row],[Valor Meta 2019]]</f>
        <v>12596.22</v>
      </c>
      <c r="H5132" s="40">
        <f ca="1">RANDBETWEEN(70,120)/100*Tabla1[[#This Row],[Valor Real 2019]]</f>
        <v>12722.182199999999</v>
      </c>
    </row>
    <row r="5133" spans="2:8" x14ac:dyDescent="0.25">
      <c r="B5133" s="33" t="s">
        <v>33</v>
      </c>
      <c r="C5133" s="36" t="str">
        <f ca="1">VLOOKUP(Tabla1[[#This Row],[Cuenta]],TABLAS!$C:$D,2,0)</f>
        <v>SERVICIOS DE TERCEROS</v>
      </c>
      <c r="D5133" s="33" t="s">
        <v>43</v>
      </c>
      <c r="E5133" s="39" t="str">
        <f ca="1">VLOOKUP(RANDBETWEEN(1,65),TABLAS!$B$4:$D$68,2,0)</f>
        <v>Limpieza</v>
      </c>
      <c r="F5133" s="41">
        <f t="shared" ca="1" si="80"/>
        <v>23269</v>
      </c>
      <c r="G5133" s="41">
        <f ca="1">RANDBETWEEN(70,130)/100*Tabla1[[#This Row],[Valor Meta 2019]]</f>
        <v>24897.83</v>
      </c>
      <c r="H5133" s="40">
        <f ca="1">RANDBETWEEN(70,120)/100*Tabla1[[#This Row],[Valor Real 2019]]</f>
        <v>20416.220600000001</v>
      </c>
    </row>
    <row r="5134" spans="2:8" x14ac:dyDescent="0.25">
      <c r="B5134" s="33" t="s">
        <v>33</v>
      </c>
      <c r="C5134" s="36" t="str">
        <f ca="1">VLOOKUP(Tabla1[[#This Row],[Cuenta]],TABLAS!$C:$D,2,0)</f>
        <v>SERVICIOS DE TERCEROS</v>
      </c>
      <c r="D5134" s="33" t="s">
        <v>43</v>
      </c>
      <c r="E5134" s="39" t="str">
        <f ca="1">VLOOKUP(RANDBETWEEN(1,65),TABLAS!$B$4:$D$68,2,0)</f>
        <v>Servicio de montacarga</v>
      </c>
      <c r="F5134" s="41">
        <f t="shared" ca="1" si="80"/>
        <v>16045</v>
      </c>
      <c r="G5134" s="41">
        <f ca="1">RANDBETWEEN(70,130)/100*Tabla1[[#This Row],[Valor Meta 2019]]</f>
        <v>15403.199999999999</v>
      </c>
      <c r="H5134" s="40">
        <f ca="1">RANDBETWEEN(70,120)/100*Tabla1[[#This Row],[Valor Real 2019]]</f>
        <v>16635.455999999998</v>
      </c>
    </row>
    <row r="5135" spans="2:8" x14ac:dyDescent="0.25">
      <c r="B5135" s="33" t="s">
        <v>33</v>
      </c>
      <c r="C5135" s="36" t="str">
        <f ca="1">VLOOKUP(Tabla1[[#This Row],[Cuenta]],TABLAS!$C:$D,2,0)</f>
        <v>GESTIÓN</v>
      </c>
      <c r="D5135" s="33" t="s">
        <v>43</v>
      </c>
      <c r="E5135" s="39" t="str">
        <f ca="1">VLOOKUP(RANDBETWEEN(1,65),TABLAS!$B$4:$D$68,2,0)</f>
        <v>Licencias de Sistemas</v>
      </c>
      <c r="F5135" s="41">
        <f t="shared" ca="1" si="80"/>
        <v>21123</v>
      </c>
      <c r="G5135" s="41">
        <f ca="1">RANDBETWEEN(70,130)/100*Tabla1[[#This Row],[Valor Meta 2019]]</f>
        <v>19644.39</v>
      </c>
      <c r="H5135" s="40">
        <f ca="1">RANDBETWEEN(70,120)/100*Tabla1[[#This Row],[Valor Real 2019]]</f>
        <v>13947.516899999999</v>
      </c>
    </row>
    <row r="5136" spans="2:8" x14ac:dyDescent="0.25">
      <c r="B5136" s="33" t="s">
        <v>33</v>
      </c>
      <c r="C5136" s="36" t="str">
        <f ca="1">VLOOKUP(Tabla1[[#This Row],[Cuenta]],TABLAS!$C:$D,2,0)</f>
        <v>DEPRECIACIÓN, MAQ Y EQUIPOS</v>
      </c>
      <c r="D5136" s="33" t="s">
        <v>38</v>
      </c>
      <c r="E5136" s="39" t="str">
        <f ca="1">VLOOKUP(RANDBETWEEN(1,65),TABLAS!$B$4:$D$68,2,0)</f>
        <v>Amortiz.Software Costo</v>
      </c>
      <c r="F5136" s="41">
        <f t="shared" ca="1" si="80"/>
        <v>24719</v>
      </c>
      <c r="G5136" s="41">
        <f ca="1">RANDBETWEEN(70,130)/100*Tabla1[[#This Row],[Valor Meta 2019]]</f>
        <v>23977.43</v>
      </c>
      <c r="H5136" s="40">
        <f ca="1">RANDBETWEEN(70,120)/100*Tabla1[[#This Row],[Valor Real 2019]]</f>
        <v>25655.850100000003</v>
      </c>
    </row>
    <row r="5137" spans="2:8" x14ac:dyDescent="0.25">
      <c r="B5137" s="33" t="s">
        <v>33</v>
      </c>
      <c r="C5137" s="36" t="str">
        <f ca="1">VLOOKUP(Tabla1[[#This Row],[Cuenta]],TABLAS!$C:$D,2,0)</f>
        <v>SERVICIOS DE TERCEROS</v>
      </c>
      <c r="D5137" s="33" t="s">
        <v>38</v>
      </c>
      <c r="E5137" s="39" t="str">
        <f ca="1">VLOOKUP(RANDBETWEEN(1,65),TABLAS!$B$4:$D$68,2,0)</f>
        <v>Selección Y Eval. Pe</v>
      </c>
      <c r="F5137" s="41">
        <f t="shared" ca="1" si="80"/>
        <v>18461</v>
      </c>
      <c r="G5137" s="41">
        <f ca="1">RANDBETWEEN(70,130)/100*Tabla1[[#This Row],[Valor Meta 2019]]</f>
        <v>21599.37</v>
      </c>
      <c r="H5137" s="40">
        <f ca="1">RANDBETWEEN(70,120)/100*Tabla1[[#This Row],[Valor Real 2019]]</f>
        <v>20303.407799999997</v>
      </c>
    </row>
    <row r="5138" spans="2:8" x14ac:dyDescent="0.25">
      <c r="B5138" s="33" t="s">
        <v>33</v>
      </c>
      <c r="C5138" s="36" t="str">
        <f ca="1">VLOOKUP(Tabla1[[#This Row],[Cuenta]],TABLAS!$C:$D,2,0)</f>
        <v>PERSONAL</v>
      </c>
      <c r="D5138" s="33" t="s">
        <v>38</v>
      </c>
      <c r="E5138" s="39" t="str">
        <f ca="1">VLOOKUP(RANDBETWEEN(1,65),TABLAS!$B$4:$D$68,2,0)</f>
        <v>CTS-Compensación por tiempo de servicio</v>
      </c>
      <c r="F5138" s="41">
        <f t="shared" ca="1" si="80"/>
        <v>9388</v>
      </c>
      <c r="G5138" s="41">
        <f ca="1">RANDBETWEEN(70,130)/100*Tabla1[[#This Row],[Valor Meta 2019]]</f>
        <v>11359.48</v>
      </c>
      <c r="H5138" s="40">
        <f ca="1">RANDBETWEEN(70,120)/100*Tabla1[[#This Row],[Valor Real 2019]]</f>
        <v>8633.2047999999995</v>
      </c>
    </row>
    <row r="5139" spans="2:8" x14ac:dyDescent="0.25">
      <c r="B5139" s="33" t="s">
        <v>33</v>
      </c>
      <c r="C5139" s="36" t="str">
        <f ca="1">VLOOKUP(Tabla1[[#This Row],[Cuenta]],TABLAS!$C:$D,2,0)</f>
        <v>SERVICIOS DE TERCEROS</v>
      </c>
      <c r="D5139" s="33" t="s">
        <v>38</v>
      </c>
      <c r="E5139" s="39" t="str">
        <f ca="1">VLOOKUP(RANDBETWEEN(1,65),TABLAS!$B$4:$D$68,2,0)</f>
        <v>Servicio de montacarga</v>
      </c>
      <c r="F5139" s="41">
        <f t="shared" ca="1" si="80"/>
        <v>16456</v>
      </c>
      <c r="G5139" s="41">
        <f ca="1">RANDBETWEEN(70,130)/100*Tabla1[[#This Row],[Valor Meta 2019]]</f>
        <v>19088.96</v>
      </c>
      <c r="H5139" s="40">
        <f ca="1">RANDBETWEEN(70,120)/100*Tabla1[[#This Row],[Valor Real 2019]]</f>
        <v>19661.628799999999</v>
      </c>
    </row>
    <row r="5140" spans="2:8" x14ac:dyDescent="0.25">
      <c r="B5140" s="33" t="s">
        <v>33</v>
      </c>
      <c r="C5140" s="36" t="str">
        <f ca="1">VLOOKUP(Tabla1[[#This Row],[Cuenta]],TABLAS!$C:$D,2,0)</f>
        <v>PERSONAL</v>
      </c>
      <c r="D5140" s="33" t="s">
        <v>38</v>
      </c>
      <c r="E5140" s="39" t="str">
        <f ca="1">VLOOKUP(RANDBETWEEN(1,65),TABLAS!$B$4:$D$68,2,0)</f>
        <v>Uniformes</v>
      </c>
      <c r="F5140" s="41">
        <f t="shared" ca="1" si="80"/>
        <v>25788</v>
      </c>
      <c r="G5140" s="41">
        <f ca="1">RANDBETWEEN(70,130)/100*Tabla1[[#This Row],[Valor Meta 2019]]</f>
        <v>27335.280000000002</v>
      </c>
      <c r="H5140" s="40">
        <f ca="1">RANDBETWEEN(70,120)/100*Tabla1[[#This Row],[Valor Real 2019]]</f>
        <v>19681.401600000001</v>
      </c>
    </row>
    <row r="5141" spans="2:8" x14ac:dyDescent="0.25">
      <c r="B5141" s="33" t="s">
        <v>33</v>
      </c>
      <c r="C5141" s="36" t="str">
        <f ca="1">VLOOKUP(Tabla1[[#This Row],[Cuenta]],TABLAS!$C:$D,2,0)</f>
        <v>SERVICIOS DE TERCEROS</v>
      </c>
      <c r="D5141" s="33" t="s">
        <v>38</v>
      </c>
      <c r="E5141" s="39" t="str">
        <f ca="1">VLOOKUP(RANDBETWEEN(1,65),TABLAS!$B$4:$D$68,2,0)</f>
        <v>Gtos.reclamos de clientes</v>
      </c>
      <c r="F5141" s="41">
        <f t="shared" ca="1" si="80"/>
        <v>12778</v>
      </c>
      <c r="G5141" s="41">
        <f ca="1">RANDBETWEEN(70,130)/100*Tabla1[[#This Row],[Valor Meta 2019]]</f>
        <v>9711.2800000000007</v>
      </c>
      <c r="H5141" s="40">
        <f ca="1">RANDBETWEEN(70,120)/100*Tabla1[[#This Row],[Valor Real 2019]]</f>
        <v>8740.152</v>
      </c>
    </row>
    <row r="5142" spans="2:8" x14ac:dyDescent="0.25">
      <c r="B5142" s="33" t="s">
        <v>33</v>
      </c>
      <c r="C5142" s="36" t="str">
        <f ca="1">VLOOKUP(Tabla1[[#This Row],[Cuenta]],TABLAS!$C:$D,2,0)</f>
        <v>SERVICIOS DE TERCEROS</v>
      </c>
      <c r="D5142" s="33" t="s">
        <v>39</v>
      </c>
      <c r="E5142" s="39" t="str">
        <f ca="1">VLOOKUP(RANDBETWEEN(1,65),TABLAS!$B$4:$D$68,2,0)</f>
        <v>Limpieza</v>
      </c>
      <c r="F5142" s="41">
        <f t="shared" ca="1" si="80"/>
        <v>28063</v>
      </c>
      <c r="G5142" s="41">
        <f ca="1">RANDBETWEEN(70,130)/100*Tabla1[[#This Row],[Valor Meta 2019]]</f>
        <v>28343.63</v>
      </c>
      <c r="H5142" s="40">
        <f ca="1">RANDBETWEEN(70,120)/100*Tabla1[[#This Row],[Valor Real 2019]]</f>
        <v>30894.556700000005</v>
      </c>
    </row>
    <row r="5143" spans="2:8" x14ac:dyDescent="0.25">
      <c r="B5143" s="33" t="s">
        <v>33</v>
      </c>
      <c r="C5143" s="36" t="str">
        <f ca="1">VLOOKUP(Tabla1[[#This Row],[Cuenta]],TABLAS!$C:$D,2,0)</f>
        <v>SERVICIOS DE TERCEROS</v>
      </c>
      <c r="D5143" s="33" t="s">
        <v>39</v>
      </c>
      <c r="E5143" s="39" t="str">
        <f ca="1">VLOOKUP(RANDBETWEEN(1,65),TABLAS!$B$4:$D$68,2,0)</f>
        <v>Courier</v>
      </c>
      <c r="F5143" s="41">
        <f t="shared" ca="1" si="80"/>
        <v>19219</v>
      </c>
      <c r="G5143" s="41">
        <f ca="1">RANDBETWEEN(70,130)/100*Tabla1[[#This Row],[Valor Meta 2019]]</f>
        <v>20756.52</v>
      </c>
      <c r="H5143" s="40">
        <f ca="1">RANDBETWEEN(70,120)/100*Tabla1[[#This Row],[Valor Real 2019]]</f>
        <v>22832.172000000002</v>
      </c>
    </row>
    <row r="5144" spans="2:8" x14ac:dyDescent="0.25">
      <c r="B5144" s="33" t="s">
        <v>33</v>
      </c>
      <c r="C5144" s="36" t="str">
        <f ca="1">VLOOKUP(Tabla1[[#This Row],[Cuenta]],TABLAS!$C:$D,2,0)</f>
        <v>DEPRECIACIÓN, MAQ Y EQUIPOS</v>
      </c>
      <c r="D5144" s="33" t="s">
        <v>39</v>
      </c>
      <c r="E5144" s="39" t="str">
        <f ca="1">VLOOKUP(RANDBETWEEN(1,65),TABLAS!$B$4:$D$68,2,0)</f>
        <v>Deprec.Edificaciones Costo</v>
      </c>
      <c r="F5144" s="41">
        <f t="shared" ca="1" si="80"/>
        <v>29255</v>
      </c>
      <c r="G5144" s="41">
        <f ca="1">RANDBETWEEN(70,130)/100*Tabla1[[#This Row],[Valor Meta 2019]]</f>
        <v>27499.699999999997</v>
      </c>
      <c r="H5144" s="40">
        <f ca="1">RANDBETWEEN(70,120)/100*Tabla1[[#This Row],[Valor Real 2019]]</f>
        <v>26124.714999999997</v>
      </c>
    </row>
    <row r="5145" spans="2:8" x14ac:dyDescent="0.25">
      <c r="B5145" s="33" t="s">
        <v>33</v>
      </c>
      <c r="C5145" s="36" t="str">
        <f ca="1">VLOOKUP(Tabla1[[#This Row],[Cuenta]],TABLAS!$C:$D,2,0)</f>
        <v>PERSONAL</v>
      </c>
      <c r="D5145" s="33" t="s">
        <v>39</v>
      </c>
      <c r="E5145" s="39" t="str">
        <f ca="1">VLOOKUP(RANDBETWEEN(1,65),TABLAS!$B$4:$D$68,2,0)</f>
        <v>Incentivo por cese</v>
      </c>
      <c r="F5145" s="41">
        <f t="shared" ca="1" si="80"/>
        <v>12851</v>
      </c>
      <c r="G5145" s="41">
        <f ca="1">RANDBETWEEN(70,130)/100*Tabla1[[#This Row],[Valor Meta 2019]]</f>
        <v>12722.49</v>
      </c>
      <c r="H5145" s="40">
        <f ca="1">RANDBETWEEN(70,120)/100*Tabla1[[#This Row],[Valor Real 2019]]</f>
        <v>10432.441799999999</v>
      </c>
    </row>
    <row r="5146" spans="2:8" x14ac:dyDescent="0.25">
      <c r="B5146" s="33" t="s">
        <v>33</v>
      </c>
      <c r="C5146" s="36" t="str">
        <f ca="1">VLOOKUP(Tabla1[[#This Row],[Cuenta]],TABLAS!$C:$D,2,0)</f>
        <v>SERVICIOS DE TERCEROS</v>
      </c>
      <c r="D5146" s="33" t="s">
        <v>39</v>
      </c>
      <c r="E5146" s="39" t="str">
        <f ca="1">VLOOKUP(RANDBETWEEN(1,65),TABLAS!$B$4:$D$68,2,0)</f>
        <v>Servicio de personal (service)</v>
      </c>
      <c r="F5146" s="41">
        <f t="shared" ca="1" si="80"/>
        <v>12487</v>
      </c>
      <c r="G5146" s="41">
        <f ca="1">RANDBETWEEN(70,130)/100*Tabla1[[#This Row],[Valor Meta 2019]]</f>
        <v>14734.66</v>
      </c>
      <c r="H5146" s="40">
        <f ca="1">RANDBETWEEN(70,120)/100*Tabla1[[#This Row],[Valor Real 2019]]</f>
        <v>15176.6998</v>
      </c>
    </row>
    <row r="5147" spans="2:8" x14ac:dyDescent="0.25">
      <c r="B5147" s="33" t="s">
        <v>33</v>
      </c>
      <c r="C5147" s="36" t="str">
        <f ca="1">VLOOKUP(Tabla1[[#This Row],[Cuenta]],TABLAS!$C:$D,2,0)</f>
        <v>PERSONAL</v>
      </c>
      <c r="D5147" s="33" t="s">
        <v>39</v>
      </c>
      <c r="E5147" s="39" t="str">
        <f ca="1">VLOOKUP(RANDBETWEEN(1,65),TABLAS!$B$4:$D$68,2,0)</f>
        <v>Vacaciones</v>
      </c>
      <c r="F5147" s="41">
        <f t="shared" ca="1" si="80"/>
        <v>20810</v>
      </c>
      <c r="G5147" s="41">
        <f ca="1">RANDBETWEEN(70,130)/100*Tabla1[[#This Row],[Valor Meta 2019]]</f>
        <v>23307.200000000001</v>
      </c>
      <c r="H5147" s="40">
        <f ca="1">RANDBETWEEN(70,120)/100*Tabla1[[#This Row],[Valor Real 2019]]</f>
        <v>20743.407999999999</v>
      </c>
    </row>
    <row r="5148" spans="2:8" x14ac:dyDescent="0.25">
      <c r="B5148" s="33" t="s">
        <v>33</v>
      </c>
      <c r="C5148" s="36" t="str">
        <f ca="1">VLOOKUP(Tabla1[[#This Row],[Cuenta]],TABLAS!$C:$D,2,0)</f>
        <v>DEPRECIACIÓN, MAQ Y EQUIPOS</v>
      </c>
      <c r="D5148" s="33" t="s">
        <v>39</v>
      </c>
      <c r="E5148" s="39" t="str">
        <f ca="1">VLOOKUP(RANDBETWEEN(1,65),TABLAS!$B$4:$D$68,2,0)</f>
        <v>Deprec.Maquinarias Costo</v>
      </c>
      <c r="F5148" s="41">
        <f t="shared" ca="1" si="80"/>
        <v>9768</v>
      </c>
      <c r="G5148" s="41">
        <f ca="1">RANDBETWEEN(70,130)/100*Tabla1[[#This Row],[Valor Meta 2019]]</f>
        <v>7130.6399999999994</v>
      </c>
      <c r="H5148" s="40">
        <f ca="1">RANDBETWEEN(70,120)/100*Tabla1[[#This Row],[Valor Real 2019]]</f>
        <v>6631.4951999999994</v>
      </c>
    </row>
    <row r="5149" spans="2:8" x14ac:dyDescent="0.25">
      <c r="B5149" s="33" t="s">
        <v>33</v>
      </c>
      <c r="C5149" s="36" t="str">
        <f ca="1">VLOOKUP(Tabla1[[#This Row],[Cuenta]],TABLAS!$C:$D,2,0)</f>
        <v>GESTIÓN</v>
      </c>
      <c r="D5149" s="33" t="s">
        <v>39</v>
      </c>
      <c r="E5149" s="39" t="str">
        <f ca="1">VLOOKUP(RANDBETWEEN(1,65),TABLAS!$B$4:$D$68,2,0)</f>
        <v>SOAT</v>
      </c>
      <c r="F5149" s="41">
        <f t="shared" ca="1" si="80"/>
        <v>16206</v>
      </c>
      <c r="G5149" s="41">
        <f ca="1">RANDBETWEEN(70,130)/100*Tabla1[[#This Row],[Valor Meta 2019]]</f>
        <v>12802.74</v>
      </c>
      <c r="H5149" s="40">
        <f ca="1">RANDBETWEEN(70,120)/100*Tabla1[[#This Row],[Valor Real 2019]]</f>
        <v>9474.0275999999994</v>
      </c>
    </row>
    <row r="5150" spans="2:8" x14ac:dyDescent="0.25">
      <c r="B5150" s="33" t="s">
        <v>33</v>
      </c>
      <c r="C5150" s="36" t="str">
        <f ca="1">VLOOKUP(Tabla1[[#This Row],[Cuenta]],TABLAS!$C:$D,2,0)</f>
        <v>GESTIÓN</v>
      </c>
      <c r="D5150" s="33" t="s">
        <v>39</v>
      </c>
      <c r="E5150" s="39" t="str">
        <f ca="1">VLOOKUP(RANDBETWEEN(1,65),TABLAS!$B$4:$D$68,2,0)</f>
        <v>Otros-Gastos Reparables</v>
      </c>
      <c r="F5150" s="41">
        <f t="shared" ca="1" si="80"/>
        <v>17773</v>
      </c>
      <c r="G5150" s="41">
        <f ca="1">RANDBETWEEN(70,130)/100*Tabla1[[#This Row],[Valor Meta 2019]]</f>
        <v>18306.189999999999</v>
      </c>
      <c r="H5150" s="40">
        <f ca="1">RANDBETWEEN(70,120)/100*Tabla1[[#This Row],[Valor Real 2019]]</f>
        <v>21052.118499999997</v>
      </c>
    </row>
    <row r="5151" spans="2:8" x14ac:dyDescent="0.25">
      <c r="B5151" s="33" t="s">
        <v>33</v>
      </c>
      <c r="C5151" s="36" t="str">
        <f ca="1">VLOOKUP(Tabla1[[#This Row],[Cuenta]],TABLAS!$C:$D,2,0)</f>
        <v>DEPRECIACIÓN, MAQ Y EQUIPOS</v>
      </c>
      <c r="D5151" s="33" t="s">
        <v>39</v>
      </c>
      <c r="E5151" s="39" t="str">
        <f ca="1">VLOOKUP(RANDBETWEEN(1,65),TABLAS!$B$4:$D$68,2,0)</f>
        <v>Deprec.Maquinarias leasing</v>
      </c>
      <c r="F5151" s="41">
        <f t="shared" ca="1" si="80"/>
        <v>28686</v>
      </c>
      <c r="G5151" s="41">
        <f ca="1">RANDBETWEEN(70,130)/100*Tabla1[[#This Row],[Valor Meta 2019]]</f>
        <v>36144.36</v>
      </c>
      <c r="H5151" s="40">
        <f ca="1">RANDBETWEEN(70,120)/100*Tabla1[[#This Row],[Valor Real 2019]]</f>
        <v>35060.029199999997</v>
      </c>
    </row>
    <row r="5152" spans="2:8" x14ac:dyDescent="0.25">
      <c r="B5152" s="33" t="s">
        <v>33</v>
      </c>
      <c r="C5152" s="36" t="str">
        <f ca="1">VLOOKUP(Tabla1[[#This Row],[Cuenta]],TABLAS!$C:$D,2,0)</f>
        <v>SERVICIOS DE TERCEROS</v>
      </c>
      <c r="D5152" s="33" t="s">
        <v>39</v>
      </c>
      <c r="E5152" s="39" t="str">
        <f ca="1">VLOOKUP(RANDBETWEEN(1,65),TABLAS!$B$4:$D$68,2,0)</f>
        <v>Alquileres</v>
      </c>
      <c r="F5152" s="41">
        <f t="shared" ca="1" si="80"/>
        <v>27948</v>
      </c>
      <c r="G5152" s="41">
        <f ca="1">RANDBETWEEN(70,130)/100*Tabla1[[#This Row],[Valor Meta 2019]]</f>
        <v>34935</v>
      </c>
      <c r="H5152" s="40">
        <f ca="1">RANDBETWEEN(70,120)/100*Tabla1[[#This Row],[Valor Real 2019]]</f>
        <v>40175.25</v>
      </c>
    </row>
    <row r="5153" spans="2:8" x14ac:dyDescent="0.25">
      <c r="B5153" s="33" t="s">
        <v>33</v>
      </c>
      <c r="C5153" s="36" t="str">
        <f ca="1">VLOOKUP(Tabla1[[#This Row],[Cuenta]],TABLAS!$C:$D,2,0)</f>
        <v>PERSONAL</v>
      </c>
      <c r="D5153" s="33" t="s">
        <v>39</v>
      </c>
      <c r="E5153" s="39" t="str">
        <f ca="1">VLOOKUP(RANDBETWEEN(1,65),TABLAS!$B$4:$D$68,2,0)</f>
        <v>Uniformes</v>
      </c>
      <c r="F5153" s="41">
        <f t="shared" ca="1" si="80"/>
        <v>17538</v>
      </c>
      <c r="G5153" s="41">
        <f ca="1">RANDBETWEEN(70,130)/100*Tabla1[[#This Row],[Valor Meta 2019]]</f>
        <v>20519.46</v>
      </c>
      <c r="H5153" s="40">
        <f ca="1">RANDBETWEEN(70,120)/100*Tabla1[[#This Row],[Valor Real 2019]]</f>
        <v>16825.957199999997</v>
      </c>
    </row>
    <row r="5154" spans="2:8" x14ac:dyDescent="0.25">
      <c r="B5154" s="33" t="s">
        <v>33</v>
      </c>
      <c r="C5154" s="36" t="str">
        <f ca="1">VLOOKUP(Tabla1[[#This Row],[Cuenta]],TABLAS!$C:$D,2,0)</f>
        <v>PERSONAL</v>
      </c>
      <c r="D5154" s="33" t="s">
        <v>39</v>
      </c>
      <c r="E5154" s="39" t="str">
        <f ca="1">VLOOKUP(RANDBETWEEN(1,65),TABLAS!$B$4:$D$68,2,0)</f>
        <v>Seguro de vida</v>
      </c>
      <c r="F5154" s="41">
        <f t="shared" ca="1" si="80"/>
        <v>16529</v>
      </c>
      <c r="G5154" s="41">
        <f ca="1">RANDBETWEEN(70,130)/100*Tabla1[[#This Row],[Valor Meta 2019]]</f>
        <v>13223.2</v>
      </c>
      <c r="H5154" s="40">
        <f ca="1">RANDBETWEEN(70,120)/100*Tabla1[[#This Row],[Valor Real 2019]]</f>
        <v>15471.144</v>
      </c>
    </row>
    <row r="5155" spans="2:8" x14ac:dyDescent="0.25">
      <c r="B5155" s="33" t="s">
        <v>33</v>
      </c>
      <c r="C5155" s="36" t="str">
        <f ca="1">VLOOKUP(Tabla1[[#This Row],[Cuenta]],TABLAS!$C:$D,2,0)</f>
        <v>SERVICIOS DE TERCEROS</v>
      </c>
      <c r="D5155" s="33" t="s">
        <v>39</v>
      </c>
      <c r="E5155" s="39" t="str">
        <f ca="1">VLOOKUP(RANDBETWEEN(1,65),TABLAS!$B$4:$D$68,2,0)</f>
        <v>Reparaciones Vehiculos</v>
      </c>
      <c r="F5155" s="41">
        <f t="shared" ca="1" si="80"/>
        <v>23928</v>
      </c>
      <c r="G5155" s="41">
        <f ca="1">RANDBETWEEN(70,130)/100*Tabla1[[#This Row],[Valor Meta 2019]]</f>
        <v>26560.080000000002</v>
      </c>
      <c r="H5155" s="40">
        <f ca="1">RANDBETWEEN(70,120)/100*Tabla1[[#This Row],[Valor Real 2019]]</f>
        <v>21513.664800000002</v>
      </c>
    </row>
    <row r="5156" spans="2:8" x14ac:dyDescent="0.25">
      <c r="B5156" s="33" t="s">
        <v>33</v>
      </c>
      <c r="C5156" s="36" t="str">
        <f ca="1">VLOOKUP(Tabla1[[#This Row],[Cuenta]],TABLAS!$C:$D,2,0)</f>
        <v>DEPRECIACIÓN, MAQ Y EQUIPOS</v>
      </c>
      <c r="D5156" s="33" t="s">
        <v>40</v>
      </c>
      <c r="E5156" s="39" t="str">
        <f ca="1">VLOOKUP(RANDBETWEEN(1,65),TABLAS!$B$4:$D$68,2,0)</f>
        <v>Dperec.Muebles y enseres Costo</v>
      </c>
      <c r="F5156" s="41">
        <f t="shared" ca="1" si="80"/>
        <v>28915</v>
      </c>
      <c r="G5156" s="41">
        <f ca="1">RANDBETWEEN(70,130)/100*Tabla1[[#This Row],[Valor Meta 2019]]</f>
        <v>23132</v>
      </c>
      <c r="H5156" s="40">
        <f ca="1">RANDBETWEEN(70,120)/100*Tabla1[[#This Row],[Valor Real 2019]]</f>
        <v>25213.88</v>
      </c>
    </row>
    <row r="5157" spans="2:8" x14ac:dyDescent="0.25">
      <c r="B5157" s="33" t="s">
        <v>33</v>
      </c>
      <c r="C5157" s="36" t="str">
        <f ca="1">VLOOKUP(Tabla1[[#This Row],[Cuenta]],TABLAS!$C:$D,2,0)</f>
        <v>GESTIÓN</v>
      </c>
      <c r="D5157" s="33" t="s">
        <v>40</v>
      </c>
      <c r="E5157" s="39" t="str">
        <f ca="1">VLOOKUP(RANDBETWEEN(1,65),TABLAS!$B$4:$D$68,2,0)</f>
        <v>comprobantes de pago</v>
      </c>
      <c r="F5157" s="41">
        <f t="shared" ca="1" si="80"/>
        <v>27173</v>
      </c>
      <c r="G5157" s="41">
        <f ca="1">RANDBETWEEN(70,130)/100*Tabla1[[#This Row],[Valor Meta 2019]]</f>
        <v>26901.27</v>
      </c>
      <c r="H5157" s="40">
        <f ca="1">RANDBETWEEN(70,120)/100*Tabla1[[#This Row],[Valor Real 2019]]</f>
        <v>19637.927100000001</v>
      </c>
    </row>
    <row r="5158" spans="2:8" x14ac:dyDescent="0.25">
      <c r="B5158" s="33" t="s">
        <v>33</v>
      </c>
      <c r="C5158" s="36" t="str">
        <f ca="1">VLOOKUP(Tabla1[[#This Row],[Cuenta]],TABLAS!$C:$D,2,0)</f>
        <v>SERVICIOS DE TERCEROS</v>
      </c>
      <c r="D5158" s="33" t="s">
        <v>40</v>
      </c>
      <c r="E5158" s="39" t="str">
        <f ca="1">VLOOKUP(RANDBETWEEN(1,65),TABLAS!$B$4:$D$68,2,0)</f>
        <v>Reparaciones Vehiculos</v>
      </c>
      <c r="F5158" s="41">
        <f t="shared" ca="1" si="80"/>
        <v>11057</v>
      </c>
      <c r="G5158" s="41">
        <f ca="1">RANDBETWEEN(70,130)/100*Tabla1[[#This Row],[Valor Meta 2019]]</f>
        <v>12273.27</v>
      </c>
      <c r="H5158" s="40">
        <f ca="1">RANDBETWEEN(70,120)/100*Tabla1[[#This Row],[Valor Real 2019]]</f>
        <v>14114.2605</v>
      </c>
    </row>
    <row r="5159" spans="2:8" x14ac:dyDescent="0.25">
      <c r="B5159" s="33" t="s">
        <v>33</v>
      </c>
      <c r="C5159" s="36" t="str">
        <f ca="1">VLOOKUP(Tabla1[[#This Row],[Cuenta]],TABLAS!$C:$D,2,0)</f>
        <v>PERSONAL</v>
      </c>
      <c r="D5159" s="33" t="s">
        <v>40</v>
      </c>
      <c r="E5159" s="39" t="str">
        <f ca="1">VLOOKUP(RANDBETWEEN(1,65),TABLAS!$B$4:$D$68,2,0)</f>
        <v>Gratif. Ordinarias Empleados</v>
      </c>
      <c r="F5159" s="41">
        <f t="shared" ca="1" si="80"/>
        <v>18398</v>
      </c>
      <c r="G5159" s="41">
        <f ca="1">RANDBETWEEN(70,130)/100*Tabla1[[#This Row],[Valor Meta 2019]]</f>
        <v>15638.3</v>
      </c>
      <c r="H5159" s="40">
        <f ca="1">RANDBETWEEN(70,120)/100*Tabla1[[#This Row],[Valor Real 2019]]</f>
        <v>11728.724999999999</v>
      </c>
    </row>
    <row r="5160" spans="2:8" x14ac:dyDescent="0.25">
      <c r="B5160" s="33" t="s">
        <v>33</v>
      </c>
      <c r="C5160" s="36" t="str">
        <f ca="1">VLOOKUP(Tabla1[[#This Row],[Cuenta]],TABLAS!$C:$D,2,0)</f>
        <v>PERSONAL</v>
      </c>
      <c r="D5160" s="33" t="s">
        <v>40</v>
      </c>
      <c r="E5160" s="39" t="str">
        <f ca="1">VLOOKUP(RANDBETWEEN(1,65),TABLAS!$B$4:$D$68,2,0)</f>
        <v>SCTR-Seg complemntario trabajo de riesgo</v>
      </c>
      <c r="F5160" s="41">
        <f t="shared" ca="1" si="80"/>
        <v>21662</v>
      </c>
      <c r="G5160" s="41">
        <f ca="1">RANDBETWEEN(70,130)/100*Tabla1[[#This Row],[Valor Meta 2019]]</f>
        <v>22745.100000000002</v>
      </c>
      <c r="H5160" s="40">
        <f ca="1">RANDBETWEEN(70,120)/100*Tabla1[[#This Row],[Valor Real 2019]]</f>
        <v>20243.139000000003</v>
      </c>
    </row>
    <row r="5161" spans="2:8" x14ac:dyDescent="0.25">
      <c r="B5161" s="33" t="s">
        <v>33</v>
      </c>
      <c r="C5161" s="36" t="str">
        <f ca="1">VLOOKUP(Tabla1[[#This Row],[Cuenta]],TABLAS!$C:$D,2,0)</f>
        <v>SERVICIOS DE TERCEROS</v>
      </c>
      <c r="D5161" s="33" t="s">
        <v>40</v>
      </c>
      <c r="E5161" s="39" t="str">
        <f ca="1">VLOOKUP(RANDBETWEEN(1,65),TABLAS!$B$4:$D$68,2,0)</f>
        <v>Agua</v>
      </c>
      <c r="F5161" s="41">
        <f t="shared" ca="1" si="80"/>
        <v>15599</v>
      </c>
      <c r="G5161" s="41">
        <f ca="1">RANDBETWEEN(70,130)/100*Tabla1[[#This Row],[Valor Meta 2019]]</f>
        <v>12947.17</v>
      </c>
      <c r="H5161" s="40">
        <f ca="1">RANDBETWEEN(70,120)/100*Tabla1[[#This Row],[Valor Real 2019]]</f>
        <v>11652.453</v>
      </c>
    </row>
    <row r="5162" spans="2:8" x14ac:dyDescent="0.25">
      <c r="B5162" s="33" t="s">
        <v>33</v>
      </c>
      <c r="C5162" s="36" t="str">
        <f ca="1">VLOOKUP(Tabla1[[#This Row],[Cuenta]],TABLAS!$C:$D,2,0)</f>
        <v>DEPRECIACIÓN, MAQ Y EQUIPOS</v>
      </c>
      <c r="D5162" s="33" t="s">
        <v>40</v>
      </c>
      <c r="E5162" s="39" t="str">
        <f ca="1">VLOOKUP(RANDBETWEEN(1,65),TABLAS!$B$4:$D$68,2,0)</f>
        <v>Deprec.Equipo de transporte Costo</v>
      </c>
      <c r="F5162" s="41">
        <f t="shared" ca="1" si="80"/>
        <v>14099</v>
      </c>
      <c r="G5162" s="41">
        <f ca="1">RANDBETWEEN(70,130)/100*Tabla1[[#This Row],[Valor Meta 2019]]</f>
        <v>16777.809999999998</v>
      </c>
      <c r="H5162" s="40">
        <f ca="1">RANDBETWEEN(70,120)/100*Tabla1[[#This Row],[Valor Real 2019]]</f>
        <v>19126.703399999995</v>
      </c>
    </row>
    <row r="5163" spans="2:8" x14ac:dyDescent="0.25">
      <c r="B5163" s="33" t="s">
        <v>33</v>
      </c>
      <c r="C5163" s="36" t="str">
        <f ca="1">VLOOKUP(Tabla1[[#This Row],[Cuenta]],TABLAS!$C:$D,2,0)</f>
        <v>GESTIÓN</v>
      </c>
      <c r="D5163" s="33" t="s">
        <v>40</v>
      </c>
      <c r="E5163" s="39" t="str">
        <f ca="1">VLOOKUP(RANDBETWEEN(1,65),TABLAS!$B$4:$D$68,2,0)</f>
        <v>Licencias de Sistemas</v>
      </c>
      <c r="F5163" s="41">
        <f t="shared" ca="1" si="80"/>
        <v>16483</v>
      </c>
      <c r="G5163" s="41">
        <f ca="1">RANDBETWEEN(70,130)/100*Tabla1[[#This Row],[Valor Meta 2019]]</f>
        <v>11702.93</v>
      </c>
      <c r="H5163" s="40">
        <f ca="1">RANDBETWEEN(70,120)/100*Tabla1[[#This Row],[Valor Real 2019]]</f>
        <v>10766.695600000001</v>
      </c>
    </row>
    <row r="5164" spans="2:8" x14ac:dyDescent="0.25">
      <c r="B5164" s="33" t="s">
        <v>33</v>
      </c>
      <c r="C5164" s="36" t="str">
        <f ca="1">VLOOKUP(Tabla1[[#This Row],[Cuenta]],TABLAS!$C:$D,2,0)</f>
        <v>PERSONAL</v>
      </c>
      <c r="D5164" s="33" t="s">
        <v>41</v>
      </c>
      <c r="E5164" s="39" t="str">
        <f ca="1">VLOOKUP(RANDBETWEEN(1,65),TABLAS!$B$4:$D$68,2,0)</f>
        <v>Participacion de utilidades</v>
      </c>
      <c r="F5164" s="41">
        <f t="shared" ca="1" si="80"/>
        <v>23554</v>
      </c>
      <c r="G5164" s="41">
        <f ca="1">RANDBETWEEN(70,130)/100*Tabla1[[#This Row],[Valor Meta 2019]]</f>
        <v>27558.179999999997</v>
      </c>
      <c r="H5164" s="40">
        <f ca="1">RANDBETWEEN(70,120)/100*Tabla1[[#This Row],[Valor Real 2019]]</f>
        <v>24251.198399999997</v>
      </c>
    </row>
    <row r="5165" spans="2:8" x14ac:dyDescent="0.25">
      <c r="B5165" s="33" t="s">
        <v>33</v>
      </c>
      <c r="C5165" s="36" t="str">
        <f ca="1">VLOOKUP(Tabla1[[#This Row],[Cuenta]],TABLAS!$C:$D,2,0)</f>
        <v>SERVICIOS DE TERCEROS</v>
      </c>
      <c r="D5165" s="33" t="s">
        <v>41</v>
      </c>
      <c r="E5165" s="39" t="str">
        <f ca="1">VLOOKUP(RANDBETWEEN(1,65),TABLAS!$B$4:$D$68,2,0)</f>
        <v>Selección Y Eval. Pe</v>
      </c>
      <c r="F5165" s="41">
        <f t="shared" ca="1" si="80"/>
        <v>23342</v>
      </c>
      <c r="G5165" s="41">
        <f ca="1">RANDBETWEEN(70,130)/100*Tabla1[[#This Row],[Valor Meta 2019]]</f>
        <v>28710.66</v>
      </c>
      <c r="H5165" s="40">
        <f ca="1">RANDBETWEEN(70,120)/100*Tabla1[[#This Row],[Valor Real 2019]]</f>
        <v>34452.792000000001</v>
      </c>
    </row>
    <row r="5166" spans="2:8" x14ac:dyDescent="0.25">
      <c r="B5166" s="33" t="s">
        <v>33</v>
      </c>
      <c r="C5166" s="36" t="str">
        <f ca="1">VLOOKUP(Tabla1[[#This Row],[Cuenta]],TABLAS!$C:$D,2,0)</f>
        <v>DEPRECIACIÓN, MAQ Y EQUIPOS</v>
      </c>
      <c r="D5166" s="33" t="s">
        <v>41</v>
      </c>
      <c r="E5166" s="39" t="str">
        <f ca="1">VLOOKUP(RANDBETWEEN(1,65),TABLAS!$B$4:$D$68,2,0)</f>
        <v>Depre.Equipos diversos leasing</v>
      </c>
      <c r="F5166" s="41">
        <f t="shared" ca="1" si="80"/>
        <v>15585</v>
      </c>
      <c r="G5166" s="41">
        <f ca="1">RANDBETWEEN(70,130)/100*Tabla1[[#This Row],[Valor Meta 2019]]</f>
        <v>17299.350000000002</v>
      </c>
      <c r="H5166" s="40">
        <f ca="1">RANDBETWEEN(70,120)/100*Tabla1[[#This Row],[Valor Real 2019]]</f>
        <v>19375.272000000004</v>
      </c>
    </row>
    <row r="5167" spans="2:8" x14ac:dyDescent="0.25">
      <c r="B5167" s="33" t="s">
        <v>33</v>
      </c>
      <c r="C5167" s="36" t="str">
        <f ca="1">VLOOKUP(Tabla1[[#This Row],[Cuenta]],TABLAS!$C:$D,2,0)</f>
        <v>SERVICIOS DE TERCEROS</v>
      </c>
      <c r="D5167" s="33" t="s">
        <v>41</v>
      </c>
      <c r="E5167" s="39" t="str">
        <f ca="1">VLOOKUP(RANDBETWEEN(1,65),TABLAS!$B$4:$D$68,2,0)</f>
        <v>Otros Fletes</v>
      </c>
      <c r="F5167" s="41">
        <f t="shared" ca="1" si="80"/>
        <v>16871</v>
      </c>
      <c r="G5167" s="41">
        <f ca="1">RANDBETWEEN(70,130)/100*Tabla1[[#This Row],[Valor Meta 2019]]</f>
        <v>17883.260000000002</v>
      </c>
      <c r="H5167" s="40">
        <f ca="1">RANDBETWEEN(70,120)/100*Tabla1[[#This Row],[Valor Real 2019]]</f>
        <v>17346.762200000001</v>
      </c>
    </row>
    <row r="5168" spans="2:8" x14ac:dyDescent="0.25">
      <c r="B5168" s="33" t="s">
        <v>33</v>
      </c>
      <c r="C5168" s="36" t="str">
        <f ca="1">VLOOKUP(Tabla1[[#This Row],[Cuenta]],TABLAS!$C:$D,2,0)</f>
        <v>SERVICIOS DE TERCEROS</v>
      </c>
      <c r="D5168" s="33" t="s">
        <v>41</v>
      </c>
      <c r="E5168" s="39" t="str">
        <f ca="1">VLOOKUP(RANDBETWEEN(1,65),TABLAS!$B$4:$D$68,2,0)</f>
        <v>Otros Fletes</v>
      </c>
      <c r="F5168" s="41">
        <f t="shared" ca="1" si="80"/>
        <v>28991</v>
      </c>
      <c r="G5168" s="41">
        <f ca="1">RANDBETWEEN(70,130)/100*Tabla1[[#This Row],[Valor Meta 2019]]</f>
        <v>20293.699999999997</v>
      </c>
      <c r="H5168" s="40">
        <f ca="1">RANDBETWEEN(70,120)/100*Tabla1[[#This Row],[Valor Real 2019]]</f>
        <v>21714.258999999998</v>
      </c>
    </row>
    <row r="5169" spans="2:8" x14ac:dyDescent="0.25">
      <c r="B5169" s="33" t="s">
        <v>33</v>
      </c>
      <c r="C5169" s="36" t="str">
        <f ca="1">VLOOKUP(Tabla1[[#This Row],[Cuenta]],TABLAS!$C:$D,2,0)</f>
        <v>DEPRECIACIÓN, MAQ Y EQUIPOS</v>
      </c>
      <c r="D5169" s="33" t="s">
        <v>41</v>
      </c>
      <c r="E5169" s="39" t="str">
        <f ca="1">VLOOKUP(RANDBETWEEN(1,65),TABLAS!$B$4:$D$68,2,0)</f>
        <v>Deprec.Equipo de transporte Costo</v>
      </c>
      <c r="F5169" s="41">
        <f t="shared" ca="1" si="80"/>
        <v>24176</v>
      </c>
      <c r="G5169" s="41">
        <f ca="1">RANDBETWEEN(70,130)/100*Tabla1[[#This Row],[Valor Meta 2019]]</f>
        <v>19824.32</v>
      </c>
      <c r="H5169" s="40">
        <f ca="1">RANDBETWEEN(70,120)/100*Tabla1[[#This Row],[Valor Real 2019]]</f>
        <v>22599.724799999996</v>
      </c>
    </row>
    <row r="5170" spans="2:8" x14ac:dyDescent="0.25">
      <c r="B5170" s="33" t="s">
        <v>33</v>
      </c>
      <c r="C5170" s="36" t="str">
        <f ca="1">VLOOKUP(Tabla1[[#This Row],[Cuenta]],TABLAS!$C:$D,2,0)</f>
        <v>PERSONAL</v>
      </c>
      <c r="D5170" s="33" t="s">
        <v>42</v>
      </c>
      <c r="E5170" s="39" t="str">
        <f ca="1">VLOOKUP(RANDBETWEEN(1,65),TABLAS!$B$4:$D$68,2,0)</f>
        <v>Gratif. Ordinarias Empleados</v>
      </c>
      <c r="F5170" s="41">
        <f t="shared" ca="1" si="80"/>
        <v>28145</v>
      </c>
      <c r="G5170" s="41">
        <f ca="1">RANDBETWEEN(70,130)/100*Tabla1[[#This Row],[Valor Meta 2019]]</f>
        <v>33492.549999999996</v>
      </c>
      <c r="H5170" s="40">
        <f ca="1">RANDBETWEEN(70,120)/100*Tabla1[[#This Row],[Valor Real 2019]]</f>
        <v>31148.071499999998</v>
      </c>
    </row>
    <row r="5171" spans="2:8" x14ac:dyDescent="0.25">
      <c r="B5171" s="33" t="s">
        <v>33</v>
      </c>
      <c r="C5171" s="36" t="str">
        <f ca="1">VLOOKUP(Tabla1[[#This Row],[Cuenta]],TABLAS!$C:$D,2,0)</f>
        <v>SERVICIOS DE TERCEROS</v>
      </c>
      <c r="D5171" s="33" t="s">
        <v>42</v>
      </c>
      <c r="E5171" s="39" t="str">
        <f ca="1">VLOOKUP(RANDBETWEEN(1,65),TABLAS!$B$4:$D$68,2,0)</f>
        <v>Servicio de montacarga</v>
      </c>
      <c r="F5171" s="41">
        <f t="shared" ca="1" si="80"/>
        <v>15183</v>
      </c>
      <c r="G5171" s="41">
        <f ca="1">RANDBETWEEN(70,130)/100*Tabla1[[#This Row],[Valor Meta 2019]]</f>
        <v>18675.09</v>
      </c>
      <c r="H5171" s="40">
        <f ca="1">RANDBETWEEN(70,120)/100*Tabla1[[#This Row],[Valor Real 2019]]</f>
        <v>19795.595400000002</v>
      </c>
    </row>
    <row r="5172" spans="2:8" x14ac:dyDescent="0.25">
      <c r="B5172" s="33" t="s">
        <v>33</v>
      </c>
      <c r="C5172" s="36" t="str">
        <f ca="1">VLOOKUP(Tabla1[[#This Row],[Cuenta]],TABLAS!$C:$D,2,0)</f>
        <v>DEPRECIACIÓN, MAQ Y EQUIPOS</v>
      </c>
      <c r="D5172" s="33" t="s">
        <v>42</v>
      </c>
      <c r="E5172" s="39" t="str">
        <f ca="1">VLOOKUP(RANDBETWEEN(1,65),TABLAS!$B$4:$D$68,2,0)</f>
        <v>Deprec.Edificaciones Costo</v>
      </c>
      <c r="F5172" s="41">
        <f t="shared" ca="1" si="80"/>
        <v>8599</v>
      </c>
      <c r="G5172" s="41">
        <f ca="1">RANDBETWEEN(70,130)/100*Tabla1[[#This Row],[Valor Meta 2019]]</f>
        <v>8856.9699999999993</v>
      </c>
      <c r="H5172" s="40">
        <f ca="1">RANDBETWEEN(70,120)/100*Tabla1[[#This Row],[Valor Real 2019]]</f>
        <v>8679.8305999999993</v>
      </c>
    </row>
    <row r="5173" spans="2:8" x14ac:dyDescent="0.25">
      <c r="B5173" s="33" t="s">
        <v>33</v>
      </c>
      <c r="C5173" s="36" t="str">
        <f ca="1">VLOOKUP(Tabla1[[#This Row],[Cuenta]],TABLAS!$C:$D,2,0)</f>
        <v>SERVICIOS DE TERCEROS</v>
      </c>
      <c r="D5173" s="33" t="s">
        <v>42</v>
      </c>
      <c r="E5173" s="39" t="str">
        <f ca="1">VLOOKUP(RANDBETWEEN(1,65),TABLAS!$B$4:$D$68,2,0)</f>
        <v>Agua</v>
      </c>
      <c r="F5173" s="41">
        <f t="shared" ca="1" si="80"/>
        <v>15010</v>
      </c>
      <c r="G5173" s="41">
        <f ca="1">RANDBETWEEN(70,130)/100*Tabla1[[#This Row],[Valor Meta 2019]]</f>
        <v>15610.4</v>
      </c>
      <c r="H5173" s="40">
        <f ca="1">RANDBETWEEN(70,120)/100*Tabla1[[#This Row],[Valor Real 2019]]</f>
        <v>10927.279999999999</v>
      </c>
    </row>
    <row r="5174" spans="2:8" x14ac:dyDescent="0.25">
      <c r="B5174" s="33" t="s">
        <v>33</v>
      </c>
      <c r="C5174" s="36" t="str">
        <f ca="1">VLOOKUP(Tabla1[[#This Row],[Cuenta]],TABLAS!$C:$D,2,0)</f>
        <v>GESTIÓN</v>
      </c>
      <c r="D5174" s="33" t="s">
        <v>42</v>
      </c>
      <c r="E5174" s="39" t="str">
        <f ca="1">VLOOKUP(RANDBETWEEN(1,65),TABLAS!$B$4:$D$68,2,0)</f>
        <v>comprobantes de pago</v>
      </c>
      <c r="F5174" s="41">
        <f t="shared" ca="1" si="80"/>
        <v>20399</v>
      </c>
      <c r="G5174" s="41">
        <f ca="1">RANDBETWEEN(70,130)/100*Tabla1[[#This Row],[Valor Meta 2019]]</f>
        <v>16931.169999999998</v>
      </c>
      <c r="H5174" s="40">
        <f ca="1">RANDBETWEEN(70,120)/100*Tabla1[[#This Row],[Valor Real 2019]]</f>
        <v>13714.2477</v>
      </c>
    </row>
    <row r="5175" spans="2:8" x14ac:dyDescent="0.25">
      <c r="B5175" s="33" t="s">
        <v>33</v>
      </c>
      <c r="C5175" s="36" t="str">
        <f ca="1">VLOOKUP(Tabla1[[#This Row],[Cuenta]],TABLAS!$C:$D,2,0)</f>
        <v>PERSONAL</v>
      </c>
      <c r="D5175" s="33" t="s">
        <v>42</v>
      </c>
      <c r="E5175" s="39" t="str">
        <f ca="1">VLOOKUP(RANDBETWEEN(1,65),TABLAS!$B$4:$D$68,2,0)</f>
        <v>Indemnizacion Despido Arbitrario</v>
      </c>
      <c r="F5175" s="41">
        <f t="shared" ca="1" si="80"/>
        <v>19671</v>
      </c>
      <c r="G5175" s="41">
        <f ca="1">RANDBETWEEN(70,130)/100*Tabla1[[#This Row],[Valor Meta 2019]]</f>
        <v>25375.59</v>
      </c>
      <c r="H5175" s="40">
        <f ca="1">RANDBETWEEN(70,120)/100*Tabla1[[#This Row],[Valor Real 2019]]</f>
        <v>25121.8341</v>
      </c>
    </row>
    <row r="5176" spans="2:8" x14ac:dyDescent="0.25">
      <c r="B5176" s="33" t="s">
        <v>33</v>
      </c>
      <c r="C5176" s="36" t="str">
        <f ca="1">VLOOKUP(Tabla1[[#This Row],[Cuenta]],TABLAS!$C:$D,2,0)</f>
        <v>DEPRECIACIÓN, MAQ Y EQUIPOS</v>
      </c>
      <c r="D5176" s="33" t="s">
        <v>42</v>
      </c>
      <c r="E5176" s="39" t="str">
        <f ca="1">VLOOKUP(RANDBETWEEN(1,65),TABLAS!$B$4:$D$68,2,0)</f>
        <v>Deprec.Maquinarias leasing</v>
      </c>
      <c r="F5176" s="41">
        <f t="shared" ca="1" si="80"/>
        <v>11127</v>
      </c>
      <c r="G5176" s="41">
        <f ca="1">RANDBETWEEN(70,130)/100*Tabla1[[#This Row],[Valor Meta 2019]]</f>
        <v>8679.06</v>
      </c>
      <c r="H5176" s="40">
        <f ca="1">RANDBETWEEN(70,120)/100*Tabla1[[#This Row],[Valor Real 2019]]</f>
        <v>7637.5727999999999</v>
      </c>
    </row>
    <row r="5177" spans="2:8" x14ac:dyDescent="0.25">
      <c r="B5177" s="33" t="s">
        <v>33</v>
      </c>
      <c r="C5177" s="36" t="str">
        <f ca="1">VLOOKUP(Tabla1[[#This Row],[Cuenta]],TABLAS!$C:$D,2,0)</f>
        <v>GESTIÓN</v>
      </c>
      <c r="D5177" s="33" t="s">
        <v>42</v>
      </c>
      <c r="E5177" s="39" t="str">
        <f ca="1">VLOOKUP(RANDBETWEEN(1,65),TABLAS!$B$4:$D$68,2,0)</f>
        <v>Movilidad</v>
      </c>
      <c r="F5177" s="41">
        <f t="shared" ca="1" si="80"/>
        <v>23342</v>
      </c>
      <c r="G5177" s="41">
        <f ca="1">RANDBETWEEN(70,130)/100*Tabla1[[#This Row],[Valor Meta 2019]]</f>
        <v>25909.620000000003</v>
      </c>
      <c r="H5177" s="40">
        <f ca="1">RANDBETWEEN(70,120)/100*Tabla1[[#This Row],[Valor Real 2019]]</f>
        <v>27723.293400000006</v>
      </c>
    </row>
    <row r="5178" spans="2:8" x14ac:dyDescent="0.25">
      <c r="B5178" s="33" t="s">
        <v>33</v>
      </c>
      <c r="C5178" s="36" t="str">
        <f ca="1">VLOOKUP(Tabla1[[#This Row],[Cuenta]],TABLAS!$C:$D,2,0)</f>
        <v>SERVICIOS DE TERCEROS</v>
      </c>
      <c r="D5178" s="33" t="s">
        <v>42</v>
      </c>
      <c r="E5178" s="39" t="str">
        <f ca="1">VLOOKUP(RANDBETWEEN(1,65),TABLAS!$B$4:$D$68,2,0)</f>
        <v>Mantenimiento / Reparaciones</v>
      </c>
      <c r="F5178" s="41">
        <f t="shared" ca="1" si="80"/>
        <v>21499</v>
      </c>
      <c r="G5178" s="41">
        <f ca="1">RANDBETWEEN(70,130)/100*Tabla1[[#This Row],[Valor Meta 2019]]</f>
        <v>23003.93</v>
      </c>
      <c r="H5178" s="40">
        <f ca="1">RANDBETWEEN(70,120)/100*Tabla1[[#This Row],[Valor Real 2019]]</f>
        <v>26454.519499999999</v>
      </c>
    </row>
    <row r="5179" spans="2:8" x14ac:dyDescent="0.25">
      <c r="B5179" s="33" t="s">
        <v>33</v>
      </c>
      <c r="C5179" s="36" t="str">
        <f ca="1">VLOOKUP(Tabla1[[#This Row],[Cuenta]],TABLAS!$C:$D,2,0)</f>
        <v>GESTIÓN</v>
      </c>
      <c r="D5179" s="33" t="s">
        <v>42</v>
      </c>
      <c r="E5179" s="39" t="str">
        <f ca="1">VLOOKUP(RANDBETWEEN(1,65),TABLAS!$B$4:$D$68,2,0)</f>
        <v>Otros-Gastos Reparables</v>
      </c>
      <c r="F5179" s="41">
        <f t="shared" ca="1" si="80"/>
        <v>21117</v>
      </c>
      <c r="G5179" s="41">
        <f ca="1">RANDBETWEEN(70,130)/100*Tabla1[[#This Row],[Valor Meta 2019]]</f>
        <v>24706.89</v>
      </c>
      <c r="H5179" s="40">
        <f ca="1">RANDBETWEEN(70,120)/100*Tabla1[[#This Row],[Valor Real 2019]]</f>
        <v>23718.614399999999</v>
      </c>
    </row>
    <row r="5180" spans="2:8" x14ac:dyDescent="0.25">
      <c r="B5180" s="33" t="s">
        <v>33</v>
      </c>
      <c r="C5180" s="36" t="str">
        <f ca="1">VLOOKUP(Tabla1[[#This Row],[Cuenta]],TABLAS!$C:$D,2,0)</f>
        <v>SERVICIOS DE TERCEROS</v>
      </c>
      <c r="D5180" s="33" t="s">
        <v>42</v>
      </c>
      <c r="E5180" s="39" t="str">
        <f ca="1">VLOOKUP(RANDBETWEEN(1,65),TABLAS!$B$4:$D$68,2,0)</f>
        <v>Gastos por almacenaje y/o embalaje</v>
      </c>
      <c r="F5180" s="41">
        <f t="shared" ca="1" si="80"/>
        <v>23070</v>
      </c>
      <c r="G5180" s="41">
        <f ca="1">RANDBETWEEN(70,130)/100*Tabla1[[#This Row],[Valor Meta 2019]]</f>
        <v>21455.100000000002</v>
      </c>
      <c r="H5180" s="40">
        <f ca="1">RANDBETWEEN(70,120)/100*Tabla1[[#This Row],[Valor Real 2019]]</f>
        <v>15233.121000000001</v>
      </c>
    </row>
    <row r="5181" spans="2:8" x14ac:dyDescent="0.25">
      <c r="B5181" s="33" t="s">
        <v>33</v>
      </c>
      <c r="C5181" s="36" t="str">
        <f ca="1">VLOOKUP(Tabla1[[#This Row],[Cuenta]],TABLAS!$C:$D,2,0)</f>
        <v>SERVICIOS DE TERCEROS</v>
      </c>
      <c r="D5181" s="33" t="s">
        <v>42</v>
      </c>
      <c r="E5181" s="39" t="str">
        <f ca="1">VLOOKUP(RANDBETWEEN(1,65),TABLAS!$B$4:$D$68,2,0)</f>
        <v>Servicio de montacarga</v>
      </c>
      <c r="F5181" s="41">
        <f t="shared" ca="1" si="80"/>
        <v>28679</v>
      </c>
      <c r="G5181" s="41">
        <f ca="1">RANDBETWEEN(70,130)/100*Tabla1[[#This Row],[Valor Meta 2019]]</f>
        <v>30686.530000000002</v>
      </c>
      <c r="H5181" s="40">
        <f ca="1">RANDBETWEEN(70,120)/100*Tabla1[[#This Row],[Valor Real 2019]]</f>
        <v>29152.2035</v>
      </c>
    </row>
    <row r="5182" spans="2:8" x14ac:dyDescent="0.25">
      <c r="B5182" s="33" t="s">
        <v>33</v>
      </c>
      <c r="C5182" s="36" t="str">
        <f ca="1">VLOOKUP(Tabla1[[#This Row],[Cuenta]],TABLAS!$C:$D,2,0)</f>
        <v>GESTIÓN</v>
      </c>
      <c r="D5182" s="33" t="s">
        <v>42</v>
      </c>
      <c r="E5182" s="39" t="str">
        <f ca="1">VLOOKUP(RANDBETWEEN(1,65),TABLAS!$B$4:$D$68,2,0)</f>
        <v>Sanciones Administra</v>
      </c>
      <c r="F5182" s="41">
        <f t="shared" ca="1" si="80"/>
        <v>10655</v>
      </c>
      <c r="G5182" s="41">
        <f ca="1">RANDBETWEEN(70,130)/100*Tabla1[[#This Row],[Valor Meta 2019]]</f>
        <v>11827.050000000001</v>
      </c>
      <c r="H5182" s="40">
        <f ca="1">RANDBETWEEN(70,120)/100*Tabla1[[#This Row],[Valor Real 2019]]</f>
        <v>13246.296000000002</v>
      </c>
    </row>
    <row r="5183" spans="2:8" x14ac:dyDescent="0.25">
      <c r="B5183" s="33" t="s">
        <v>33</v>
      </c>
      <c r="C5183" s="36" t="str">
        <f ca="1">VLOOKUP(Tabla1[[#This Row],[Cuenta]],TABLAS!$C:$D,2,0)</f>
        <v>DEPRECIACIÓN, MAQ Y EQUIPOS</v>
      </c>
      <c r="D5183" s="33" t="s">
        <v>42</v>
      </c>
      <c r="E5183" s="39" t="str">
        <f ca="1">VLOOKUP(RANDBETWEEN(1,65),TABLAS!$B$4:$D$68,2,0)</f>
        <v>Amortiz.Software Costo</v>
      </c>
      <c r="F5183" s="41">
        <f t="shared" ca="1" si="80"/>
        <v>15658</v>
      </c>
      <c r="G5183" s="41">
        <f ca="1">RANDBETWEEN(70,130)/100*Tabla1[[#This Row],[Valor Meta 2019]]</f>
        <v>13465.88</v>
      </c>
      <c r="H5183" s="40">
        <f ca="1">RANDBETWEEN(70,120)/100*Tabla1[[#This Row],[Valor Real 2019]]</f>
        <v>15755.079599999997</v>
      </c>
    </row>
    <row r="5184" spans="2:8" x14ac:dyDescent="0.25">
      <c r="B5184" s="33" t="s">
        <v>33</v>
      </c>
      <c r="C5184" s="36" t="str">
        <f ca="1">VLOOKUP(Tabla1[[#This Row],[Cuenta]],TABLAS!$C:$D,2,0)</f>
        <v>DEPRECIACIÓN, MAQ Y EQUIPOS</v>
      </c>
      <c r="D5184" s="33" t="s">
        <v>42</v>
      </c>
      <c r="E5184" s="39" t="str">
        <f ca="1">VLOOKUP(RANDBETWEEN(1,65),TABLAS!$B$4:$D$68,2,0)</f>
        <v>Dperec.Muebles y enseres Costo</v>
      </c>
      <c r="F5184" s="41">
        <f t="shared" ca="1" si="80"/>
        <v>26007</v>
      </c>
      <c r="G5184" s="41">
        <f ca="1">RANDBETWEEN(70,130)/100*Tabla1[[#This Row],[Valor Meta 2019]]</f>
        <v>28347.63</v>
      </c>
      <c r="H5184" s="40">
        <f ca="1">RANDBETWEEN(70,120)/100*Tabla1[[#This Row],[Valor Real 2019]]</f>
        <v>31749.345600000004</v>
      </c>
    </row>
    <row r="5185" spans="2:8" x14ac:dyDescent="0.25">
      <c r="B5185" s="33" t="s">
        <v>33</v>
      </c>
      <c r="C5185" s="36" t="str">
        <f ca="1">VLOOKUP(Tabla1[[#This Row],[Cuenta]],TABLAS!$C:$D,2,0)</f>
        <v>PERSONAL</v>
      </c>
      <c r="D5185" s="33" t="s">
        <v>43</v>
      </c>
      <c r="E5185" s="39" t="str">
        <f ca="1">VLOOKUP(RANDBETWEEN(1,65),TABLAS!$B$4:$D$68,2,0)</f>
        <v>Incentivo por cese</v>
      </c>
      <c r="F5185" s="41">
        <f t="shared" ca="1" si="80"/>
        <v>19969</v>
      </c>
      <c r="G5185" s="41">
        <f ca="1">RANDBETWEEN(70,130)/100*Tabla1[[#This Row],[Valor Meta 2019]]</f>
        <v>23563.42</v>
      </c>
      <c r="H5185" s="40">
        <f ca="1">RANDBETWEEN(70,120)/100*Tabla1[[#This Row],[Valor Real 2019]]</f>
        <v>27569.201399999998</v>
      </c>
    </row>
    <row r="5186" spans="2:8" x14ac:dyDescent="0.25">
      <c r="B5186" s="33" t="s">
        <v>33</v>
      </c>
      <c r="C5186" s="36" t="str">
        <f ca="1">VLOOKUP(Tabla1[[#This Row],[Cuenta]],TABLAS!$C:$D,2,0)</f>
        <v>GESTIÓN</v>
      </c>
      <c r="D5186" s="33" t="s">
        <v>43</v>
      </c>
      <c r="E5186" s="39" t="str">
        <f ca="1">VLOOKUP(RANDBETWEEN(1,65),TABLAS!$B$4:$D$68,2,0)</f>
        <v>Movilidad</v>
      </c>
      <c r="F5186" s="41">
        <f t="shared" ca="1" si="80"/>
        <v>20223</v>
      </c>
      <c r="G5186" s="41">
        <f ca="1">RANDBETWEEN(70,130)/100*Tabla1[[#This Row],[Valor Meta 2019]]</f>
        <v>16380.630000000001</v>
      </c>
      <c r="H5186" s="40">
        <f ca="1">RANDBETWEEN(70,120)/100*Tabla1[[#This Row],[Valor Real 2019]]</f>
        <v>15233.985900000001</v>
      </c>
    </row>
    <row r="5187" spans="2:8" x14ac:dyDescent="0.25">
      <c r="B5187" s="33" t="s">
        <v>33</v>
      </c>
      <c r="C5187" s="36" t="str">
        <f ca="1">VLOOKUP(Tabla1[[#This Row],[Cuenta]],TABLAS!$C:$D,2,0)</f>
        <v>GESTIÓN</v>
      </c>
      <c r="D5187" s="33" t="s">
        <v>43</v>
      </c>
      <c r="E5187" s="39" t="str">
        <f ca="1">VLOOKUP(RANDBETWEEN(1,65),TABLAS!$B$4:$D$68,2,0)</f>
        <v>Costo neto enajenaci¾n</v>
      </c>
      <c r="F5187" s="41">
        <f t="shared" ca="1" si="80"/>
        <v>18685</v>
      </c>
      <c r="G5187" s="41">
        <f ca="1">RANDBETWEEN(70,130)/100*Tabla1[[#This Row],[Valor Meta 2019]]</f>
        <v>13640.05</v>
      </c>
      <c r="H5187" s="40">
        <f ca="1">RANDBETWEEN(70,120)/100*Tabla1[[#This Row],[Valor Real 2019]]</f>
        <v>13230.848499999998</v>
      </c>
    </row>
    <row r="5188" spans="2:8" x14ac:dyDescent="0.25">
      <c r="B5188" s="33" t="s">
        <v>33</v>
      </c>
      <c r="C5188" s="36" t="str">
        <f ca="1">VLOOKUP(Tabla1[[#This Row],[Cuenta]],TABLAS!$C:$D,2,0)</f>
        <v>DEPRECIACIÓN, MAQ Y EQUIPOS</v>
      </c>
      <c r="D5188" s="33" t="s">
        <v>43</v>
      </c>
      <c r="E5188" s="39" t="str">
        <f ca="1">VLOOKUP(RANDBETWEEN(1,65),TABLAS!$B$4:$D$68,2,0)</f>
        <v>Dperec.Muebles y enseres Costo</v>
      </c>
      <c r="F5188" s="41">
        <f t="shared" ca="1" si="80"/>
        <v>12826</v>
      </c>
      <c r="G5188" s="41">
        <f ca="1">RANDBETWEEN(70,130)/100*Tabla1[[#This Row],[Valor Meta 2019]]</f>
        <v>13082.52</v>
      </c>
      <c r="H5188" s="40">
        <f ca="1">RANDBETWEEN(70,120)/100*Tabla1[[#This Row],[Valor Real 2019]]</f>
        <v>14259.946800000002</v>
      </c>
    </row>
    <row r="5189" spans="2:8" x14ac:dyDescent="0.25">
      <c r="B5189" s="33" t="s">
        <v>33</v>
      </c>
      <c r="C5189" s="36" t="str">
        <f ca="1">VLOOKUP(Tabla1[[#This Row],[Cuenta]],TABLAS!$C:$D,2,0)</f>
        <v>DEPRECIACIÓN, MAQ Y EQUIPOS</v>
      </c>
      <c r="D5189" s="33" t="s">
        <v>43</v>
      </c>
      <c r="E5189" s="39" t="str">
        <f ca="1">VLOOKUP(RANDBETWEEN(1,65),TABLAS!$B$4:$D$68,2,0)</f>
        <v>Dperec.Muebles y enseres Costo</v>
      </c>
      <c r="F5189" s="41">
        <f t="shared" ca="1" si="80"/>
        <v>21646</v>
      </c>
      <c r="G5189" s="41">
        <f ca="1">RANDBETWEEN(70,130)/100*Tabla1[[#This Row],[Valor Meta 2019]]</f>
        <v>25975.200000000001</v>
      </c>
      <c r="H5189" s="40">
        <f ca="1">RANDBETWEEN(70,120)/100*Tabla1[[#This Row],[Valor Real 2019]]</f>
        <v>26754.456000000002</v>
      </c>
    </row>
    <row r="5190" spans="2:8" x14ac:dyDescent="0.25">
      <c r="B5190" s="33" t="s">
        <v>33</v>
      </c>
      <c r="C5190" s="36" t="str">
        <f ca="1">VLOOKUP(Tabla1[[#This Row],[Cuenta]],TABLAS!$C:$D,2,0)</f>
        <v>DEPRECIACIÓN, MAQ Y EQUIPOS</v>
      </c>
      <c r="D5190" s="33" t="s">
        <v>43</v>
      </c>
      <c r="E5190" s="39" t="str">
        <f ca="1">VLOOKUP(RANDBETWEEN(1,65),TABLAS!$B$4:$D$68,2,0)</f>
        <v>Deprec.Equipo de computo leasing</v>
      </c>
      <c r="F5190" s="41">
        <f t="shared" ref="F5190:F5253" ca="1" si="81">RANDBETWEEN(8000,30000)</f>
        <v>18810</v>
      </c>
      <c r="G5190" s="41">
        <f ca="1">RANDBETWEEN(70,130)/100*Tabla1[[#This Row],[Valor Meta 2019]]</f>
        <v>22948.2</v>
      </c>
      <c r="H5190" s="40">
        <f ca="1">RANDBETWEEN(70,120)/100*Tabla1[[#This Row],[Valor Real 2019]]</f>
        <v>25701.984000000004</v>
      </c>
    </row>
    <row r="5191" spans="2:8" x14ac:dyDescent="0.25">
      <c r="B5191" s="33" t="s">
        <v>33</v>
      </c>
      <c r="C5191" s="36" t="str">
        <f ca="1">VLOOKUP(Tabla1[[#This Row],[Cuenta]],TABLAS!$C:$D,2,0)</f>
        <v>SERVICIOS DE TERCEROS</v>
      </c>
      <c r="D5191" s="33" t="s">
        <v>43</v>
      </c>
      <c r="E5191" s="39" t="str">
        <f ca="1">VLOOKUP(RANDBETWEEN(1,65),TABLAS!$B$4:$D$68,2,0)</f>
        <v>Servicio de montacarga</v>
      </c>
      <c r="F5191" s="41">
        <f t="shared" ca="1" si="81"/>
        <v>12759</v>
      </c>
      <c r="G5191" s="41">
        <f ca="1">RANDBETWEEN(70,130)/100*Tabla1[[#This Row],[Valor Meta 2019]]</f>
        <v>11227.92</v>
      </c>
      <c r="H5191" s="40">
        <f ca="1">RANDBETWEEN(70,120)/100*Tabla1[[#This Row],[Valor Real 2019]]</f>
        <v>10329.686400000001</v>
      </c>
    </row>
    <row r="5192" spans="2:8" x14ac:dyDescent="0.25">
      <c r="B5192" s="33" t="s">
        <v>33</v>
      </c>
      <c r="C5192" s="36" t="str">
        <f ca="1">VLOOKUP(Tabla1[[#This Row],[Cuenta]],TABLAS!$C:$D,2,0)</f>
        <v>GESTIÓN</v>
      </c>
      <c r="D5192" s="33" t="s">
        <v>43</v>
      </c>
      <c r="E5192" s="39" t="str">
        <f ca="1">VLOOKUP(RANDBETWEEN(1,65),TABLAS!$B$4:$D$68,2,0)</f>
        <v>Arbitrios municipales</v>
      </c>
      <c r="F5192" s="41">
        <f t="shared" ca="1" si="81"/>
        <v>13210</v>
      </c>
      <c r="G5192" s="41">
        <f ca="1">RANDBETWEEN(70,130)/100*Tabla1[[#This Row],[Valor Meta 2019]]</f>
        <v>16380.4</v>
      </c>
      <c r="H5192" s="40">
        <f ca="1">RANDBETWEEN(70,120)/100*Tabla1[[#This Row],[Valor Real 2019]]</f>
        <v>18673.655999999999</v>
      </c>
    </row>
    <row r="5193" spans="2:8" x14ac:dyDescent="0.25">
      <c r="B5193" s="33" t="s">
        <v>33</v>
      </c>
      <c r="C5193" s="36" t="str">
        <f ca="1">VLOOKUP(Tabla1[[#This Row],[Cuenta]],TABLAS!$C:$D,2,0)</f>
        <v>PERSONAL</v>
      </c>
      <c r="D5193" s="33" t="s">
        <v>38</v>
      </c>
      <c r="E5193" s="39" t="str">
        <f ca="1">VLOOKUP(RANDBETWEEN(1,65),TABLAS!$B$4:$D$68,2,0)</f>
        <v>Atenciones y obsequios al personal</v>
      </c>
      <c r="F5193" s="41">
        <f t="shared" ca="1" si="81"/>
        <v>17727</v>
      </c>
      <c r="G5193" s="41">
        <f ca="1">RANDBETWEEN(70,130)/100*Tabla1[[#This Row],[Valor Meta 2019]]</f>
        <v>16840.649999999998</v>
      </c>
      <c r="H5193" s="40">
        <f ca="1">RANDBETWEEN(70,120)/100*Tabla1[[#This Row],[Valor Real 2019]]</f>
        <v>17682.682499999999</v>
      </c>
    </row>
    <row r="5194" spans="2:8" x14ac:dyDescent="0.25">
      <c r="B5194" s="33" t="s">
        <v>33</v>
      </c>
      <c r="C5194" s="36" t="str">
        <f ca="1">VLOOKUP(Tabla1[[#This Row],[Cuenta]],TABLAS!$C:$D,2,0)</f>
        <v>SERVICIOS DE TERCEROS</v>
      </c>
      <c r="D5194" s="33" t="s">
        <v>38</v>
      </c>
      <c r="E5194" s="39" t="str">
        <f ca="1">VLOOKUP(RANDBETWEEN(1,65),TABLAS!$B$4:$D$68,2,0)</f>
        <v>Servicio de personal (service)</v>
      </c>
      <c r="F5194" s="41">
        <f t="shared" ca="1" si="81"/>
        <v>19698</v>
      </c>
      <c r="G5194" s="41">
        <f ca="1">RANDBETWEEN(70,130)/100*Tabla1[[#This Row],[Valor Meta 2019]]</f>
        <v>25016.46</v>
      </c>
      <c r="H5194" s="40">
        <f ca="1">RANDBETWEEN(70,120)/100*Tabla1[[#This Row],[Valor Real 2019]]</f>
        <v>25766.953799999999</v>
      </c>
    </row>
    <row r="5195" spans="2:8" x14ac:dyDescent="0.25">
      <c r="B5195" s="33" t="s">
        <v>33</v>
      </c>
      <c r="C5195" s="36" t="str">
        <f ca="1">VLOOKUP(Tabla1[[#This Row],[Cuenta]],TABLAS!$C:$D,2,0)</f>
        <v>SERVICIOS DE TERCEROS</v>
      </c>
      <c r="D5195" s="33" t="s">
        <v>38</v>
      </c>
      <c r="E5195" s="39" t="str">
        <f ca="1">VLOOKUP(RANDBETWEEN(1,65),TABLAS!$B$4:$D$68,2,0)</f>
        <v>Consultorias</v>
      </c>
      <c r="F5195" s="41">
        <f t="shared" ca="1" si="81"/>
        <v>29312</v>
      </c>
      <c r="G5195" s="41">
        <f ca="1">RANDBETWEEN(70,130)/100*Tabla1[[#This Row],[Valor Meta 2019]]</f>
        <v>28432.639999999999</v>
      </c>
      <c r="H5195" s="40">
        <f ca="1">RANDBETWEEN(70,120)/100*Tabla1[[#This Row],[Valor Real 2019]]</f>
        <v>22177.459200000001</v>
      </c>
    </row>
    <row r="5196" spans="2:8" x14ac:dyDescent="0.25">
      <c r="B5196" s="33" t="s">
        <v>33</v>
      </c>
      <c r="C5196" s="36" t="str">
        <f ca="1">VLOOKUP(Tabla1[[#This Row],[Cuenta]],TABLAS!$C:$D,2,0)</f>
        <v>SERVICIOS DE TERCEROS</v>
      </c>
      <c r="D5196" s="33" t="s">
        <v>38</v>
      </c>
      <c r="E5196" s="39" t="str">
        <f ca="1">VLOOKUP(RANDBETWEEN(1,65),TABLAS!$B$4:$D$68,2,0)</f>
        <v>Selección Y Eval. Pe</v>
      </c>
      <c r="F5196" s="41">
        <f t="shared" ca="1" si="81"/>
        <v>23365</v>
      </c>
      <c r="G5196" s="41">
        <f ca="1">RANDBETWEEN(70,130)/100*Tabla1[[#This Row],[Valor Meta 2019]]</f>
        <v>17056.45</v>
      </c>
      <c r="H5196" s="40">
        <f ca="1">RANDBETWEEN(70,120)/100*Tabla1[[#This Row],[Valor Real 2019]]</f>
        <v>12792.337500000001</v>
      </c>
    </row>
    <row r="5197" spans="2:8" x14ac:dyDescent="0.25">
      <c r="B5197" s="33" t="s">
        <v>33</v>
      </c>
      <c r="C5197" s="36" t="str">
        <f ca="1">VLOOKUP(Tabla1[[#This Row],[Cuenta]],TABLAS!$C:$D,2,0)</f>
        <v>DEPRECIACIÓN, MAQ Y EQUIPOS</v>
      </c>
      <c r="D5197" s="33" t="s">
        <v>38</v>
      </c>
      <c r="E5197" s="39" t="str">
        <f ca="1">VLOOKUP(RANDBETWEEN(1,65),TABLAS!$B$4:$D$68,2,0)</f>
        <v>Depre.Equipos diversos leasing</v>
      </c>
      <c r="F5197" s="41">
        <f t="shared" ca="1" si="81"/>
        <v>24066</v>
      </c>
      <c r="G5197" s="41">
        <f ca="1">RANDBETWEEN(70,130)/100*Tabla1[[#This Row],[Valor Meta 2019]]</f>
        <v>23584.68</v>
      </c>
      <c r="H5197" s="40">
        <f ca="1">RANDBETWEEN(70,120)/100*Tabla1[[#This Row],[Valor Real 2019]]</f>
        <v>28065.769199999999</v>
      </c>
    </row>
    <row r="5198" spans="2:8" x14ac:dyDescent="0.25">
      <c r="B5198" s="33" t="s">
        <v>33</v>
      </c>
      <c r="C5198" s="36" t="str">
        <f ca="1">VLOOKUP(Tabla1[[#This Row],[Cuenta]],TABLAS!$C:$D,2,0)</f>
        <v>GESTIÓN</v>
      </c>
      <c r="D5198" s="33" t="s">
        <v>38</v>
      </c>
      <c r="E5198" s="39" t="str">
        <f ca="1">VLOOKUP(RANDBETWEEN(1,65),TABLAS!$B$4:$D$68,2,0)</f>
        <v>comprobantes de pago</v>
      </c>
      <c r="F5198" s="41">
        <f t="shared" ca="1" si="81"/>
        <v>21395</v>
      </c>
      <c r="G5198" s="41">
        <f ca="1">RANDBETWEEN(70,130)/100*Tabla1[[#This Row],[Valor Meta 2019]]</f>
        <v>18399.7</v>
      </c>
      <c r="H5198" s="40">
        <f ca="1">RANDBETWEEN(70,120)/100*Tabla1[[#This Row],[Valor Real 2019]]</f>
        <v>21343.651999999998</v>
      </c>
    </row>
    <row r="5199" spans="2:8" x14ac:dyDescent="0.25">
      <c r="B5199" s="33" t="s">
        <v>33</v>
      </c>
      <c r="C5199" s="36" t="str">
        <f ca="1">VLOOKUP(Tabla1[[#This Row],[Cuenta]],TABLAS!$C:$D,2,0)</f>
        <v>GESTIÓN</v>
      </c>
      <c r="D5199" s="33" t="s">
        <v>39</v>
      </c>
      <c r="E5199" s="39" t="str">
        <f ca="1">VLOOKUP(RANDBETWEEN(1,65),TABLAS!$B$4:$D$68,2,0)</f>
        <v>Movilidad</v>
      </c>
      <c r="F5199" s="41">
        <f t="shared" ca="1" si="81"/>
        <v>19003</v>
      </c>
      <c r="G5199" s="41">
        <f ca="1">RANDBETWEEN(70,130)/100*Tabla1[[#This Row],[Valor Meta 2019]]</f>
        <v>19193.03</v>
      </c>
      <c r="H5199" s="40">
        <f ca="1">RANDBETWEEN(70,120)/100*Tabla1[[#This Row],[Valor Real 2019]]</f>
        <v>19768.820899999999</v>
      </c>
    </row>
    <row r="5200" spans="2:8" x14ac:dyDescent="0.25">
      <c r="B5200" s="33" t="s">
        <v>33</v>
      </c>
      <c r="C5200" s="36" t="str">
        <f ca="1">VLOOKUP(Tabla1[[#This Row],[Cuenta]],TABLAS!$C:$D,2,0)</f>
        <v>PERSONAL</v>
      </c>
      <c r="D5200" s="33" t="s">
        <v>39</v>
      </c>
      <c r="E5200" s="39" t="str">
        <f ca="1">VLOOKUP(RANDBETWEEN(1,65),TABLAS!$B$4:$D$68,2,0)</f>
        <v>Vacaciones</v>
      </c>
      <c r="F5200" s="41">
        <f t="shared" ca="1" si="81"/>
        <v>29673</v>
      </c>
      <c r="G5200" s="41">
        <f ca="1">RANDBETWEEN(70,130)/100*Tabla1[[#This Row],[Valor Meta 2019]]</f>
        <v>37981.440000000002</v>
      </c>
      <c r="H5200" s="40">
        <f ca="1">RANDBETWEEN(70,120)/100*Tabla1[[#This Row],[Valor Real 2019]]</f>
        <v>39880.512000000002</v>
      </c>
    </row>
    <row r="5201" spans="2:8" x14ac:dyDescent="0.25">
      <c r="B5201" s="33" t="s">
        <v>33</v>
      </c>
      <c r="C5201" s="36" t="str">
        <f ca="1">VLOOKUP(Tabla1[[#This Row],[Cuenta]],TABLAS!$C:$D,2,0)</f>
        <v>PERSONAL</v>
      </c>
      <c r="D5201" s="33" t="s">
        <v>39</v>
      </c>
      <c r="E5201" s="39" t="str">
        <f ca="1">VLOOKUP(RANDBETWEEN(1,65),TABLAS!$B$4:$D$68,2,0)</f>
        <v>ESSALUD-RÚgimen de prestaciones de salud</v>
      </c>
      <c r="F5201" s="41">
        <f t="shared" ca="1" si="81"/>
        <v>8063</v>
      </c>
      <c r="G5201" s="41">
        <f ca="1">RANDBETWEEN(70,130)/100*Tabla1[[#This Row],[Valor Meta 2019]]</f>
        <v>9756.23</v>
      </c>
      <c r="H5201" s="40">
        <f ca="1">RANDBETWEEN(70,120)/100*Tabla1[[#This Row],[Valor Real 2019]]</f>
        <v>9463.543099999999</v>
      </c>
    </row>
    <row r="5202" spans="2:8" x14ac:dyDescent="0.25">
      <c r="B5202" s="33" t="s">
        <v>33</v>
      </c>
      <c r="C5202" s="36" t="str">
        <f ca="1">VLOOKUP(Tabla1[[#This Row],[Cuenta]],TABLAS!$C:$D,2,0)</f>
        <v>DEPRECIACIÓN, MAQ Y EQUIPOS</v>
      </c>
      <c r="D5202" s="33" t="s">
        <v>39</v>
      </c>
      <c r="E5202" s="39" t="str">
        <f ca="1">VLOOKUP(RANDBETWEEN(1,65),TABLAS!$B$4:$D$68,2,0)</f>
        <v>Deprc.Muebles y enseres leasing</v>
      </c>
      <c r="F5202" s="41">
        <f t="shared" ca="1" si="81"/>
        <v>12931</v>
      </c>
      <c r="G5202" s="41">
        <f ca="1">RANDBETWEEN(70,130)/100*Tabla1[[#This Row],[Valor Meta 2019]]</f>
        <v>13448.24</v>
      </c>
      <c r="H5202" s="40">
        <f ca="1">RANDBETWEEN(70,120)/100*Tabla1[[#This Row],[Valor Real 2019]]</f>
        <v>13179.2752</v>
      </c>
    </row>
    <row r="5203" spans="2:8" x14ac:dyDescent="0.25">
      <c r="B5203" s="33" t="s">
        <v>33</v>
      </c>
      <c r="C5203" s="36" t="str">
        <f ca="1">VLOOKUP(Tabla1[[#This Row],[Cuenta]],TABLAS!$C:$D,2,0)</f>
        <v>SERVICIOS DE TERCEROS</v>
      </c>
      <c r="D5203" s="33" t="s">
        <v>39</v>
      </c>
      <c r="E5203" s="39" t="str">
        <f ca="1">VLOOKUP(RANDBETWEEN(1,65),TABLAS!$B$4:$D$68,2,0)</f>
        <v>Energia Electrica</v>
      </c>
      <c r="F5203" s="41">
        <f t="shared" ca="1" si="81"/>
        <v>17375</v>
      </c>
      <c r="G5203" s="41">
        <f ca="1">RANDBETWEEN(70,130)/100*Tabla1[[#This Row],[Valor Meta 2019]]</f>
        <v>22240</v>
      </c>
      <c r="H5203" s="40">
        <f ca="1">RANDBETWEEN(70,120)/100*Tabla1[[#This Row],[Valor Real 2019]]</f>
        <v>20905.599999999999</v>
      </c>
    </row>
    <row r="5204" spans="2:8" x14ac:dyDescent="0.25">
      <c r="B5204" s="33" t="s">
        <v>33</v>
      </c>
      <c r="C5204" s="36" t="str">
        <f ca="1">VLOOKUP(Tabla1[[#This Row],[Cuenta]],TABLAS!$C:$D,2,0)</f>
        <v>SERVICIOS DE TERCEROS</v>
      </c>
      <c r="D5204" s="33" t="s">
        <v>39</v>
      </c>
      <c r="E5204" s="39" t="str">
        <f ca="1">VLOOKUP(RANDBETWEEN(1,65),TABLAS!$B$4:$D$68,2,0)</f>
        <v>Limpieza</v>
      </c>
      <c r="F5204" s="41">
        <f t="shared" ca="1" si="81"/>
        <v>20662</v>
      </c>
      <c r="G5204" s="41">
        <f ca="1">RANDBETWEEN(70,130)/100*Tabla1[[#This Row],[Valor Meta 2019]]</f>
        <v>20455.38</v>
      </c>
      <c r="H5204" s="40">
        <f ca="1">RANDBETWEEN(70,120)/100*Tabla1[[#This Row],[Valor Real 2019]]</f>
        <v>15546.088800000001</v>
      </c>
    </row>
    <row r="5205" spans="2:8" x14ac:dyDescent="0.25">
      <c r="B5205" s="33" t="s">
        <v>33</v>
      </c>
      <c r="C5205" s="36" t="str">
        <f ca="1">VLOOKUP(Tabla1[[#This Row],[Cuenta]],TABLAS!$C:$D,2,0)</f>
        <v>PERSONAL</v>
      </c>
      <c r="D5205" s="33" t="s">
        <v>39</v>
      </c>
      <c r="E5205" s="39" t="str">
        <f ca="1">VLOOKUP(RANDBETWEEN(1,65),TABLAS!$B$4:$D$68,2,0)</f>
        <v>Uniformes</v>
      </c>
      <c r="F5205" s="41">
        <f t="shared" ca="1" si="81"/>
        <v>23467</v>
      </c>
      <c r="G5205" s="41">
        <f ca="1">RANDBETWEEN(70,130)/100*Tabla1[[#This Row],[Valor Meta 2019]]</f>
        <v>26517.71</v>
      </c>
      <c r="H5205" s="40">
        <f ca="1">RANDBETWEEN(70,120)/100*Tabla1[[#This Row],[Valor Real 2019]]</f>
        <v>21479.345100000002</v>
      </c>
    </row>
    <row r="5206" spans="2:8" x14ac:dyDescent="0.25">
      <c r="B5206" s="33" t="s">
        <v>33</v>
      </c>
      <c r="C5206" s="36" t="str">
        <f ca="1">VLOOKUP(Tabla1[[#This Row],[Cuenta]],TABLAS!$C:$D,2,0)</f>
        <v>SERVICIOS DE TERCEROS</v>
      </c>
      <c r="D5206" s="33" t="s">
        <v>39</v>
      </c>
      <c r="E5206" s="39" t="str">
        <f ca="1">VLOOKUP(RANDBETWEEN(1,65),TABLAS!$B$4:$D$68,2,0)</f>
        <v>Gtos.reclamos de clientes</v>
      </c>
      <c r="F5206" s="41">
        <f t="shared" ca="1" si="81"/>
        <v>12359</v>
      </c>
      <c r="G5206" s="41">
        <f ca="1">RANDBETWEEN(70,130)/100*Tabla1[[#This Row],[Valor Meta 2019]]</f>
        <v>11246.69</v>
      </c>
      <c r="H5206" s="40">
        <f ca="1">RANDBETWEEN(70,120)/100*Tabla1[[#This Row],[Valor Real 2019]]</f>
        <v>13271.0942</v>
      </c>
    </row>
    <row r="5207" spans="2:8" x14ac:dyDescent="0.25">
      <c r="B5207" s="33" t="s">
        <v>33</v>
      </c>
      <c r="C5207" s="36" t="str">
        <f ca="1">VLOOKUP(Tabla1[[#This Row],[Cuenta]],TABLAS!$C:$D,2,0)</f>
        <v>SERVICIOS DE TERCEROS</v>
      </c>
      <c r="D5207" s="33" t="s">
        <v>39</v>
      </c>
      <c r="E5207" s="39" t="str">
        <f ca="1">VLOOKUP(RANDBETWEEN(1,65),TABLAS!$B$4:$D$68,2,0)</f>
        <v>Servicio de personal (service)</v>
      </c>
      <c r="F5207" s="41">
        <f t="shared" ca="1" si="81"/>
        <v>11372</v>
      </c>
      <c r="G5207" s="41">
        <f ca="1">RANDBETWEEN(70,130)/100*Tabla1[[#This Row],[Valor Meta 2019]]</f>
        <v>9438.76</v>
      </c>
      <c r="H5207" s="40">
        <f ca="1">RANDBETWEEN(70,120)/100*Tabla1[[#This Row],[Valor Real 2019]]</f>
        <v>6984.6823999999997</v>
      </c>
    </row>
    <row r="5208" spans="2:8" x14ac:dyDescent="0.25">
      <c r="B5208" s="33" t="s">
        <v>33</v>
      </c>
      <c r="C5208" s="36" t="str">
        <f ca="1">VLOOKUP(Tabla1[[#This Row],[Cuenta]],TABLAS!$C:$D,2,0)</f>
        <v>PERSONAL</v>
      </c>
      <c r="D5208" s="33" t="s">
        <v>39</v>
      </c>
      <c r="E5208" s="39" t="str">
        <f ca="1">VLOOKUP(RANDBETWEEN(1,65),TABLAS!$B$4:$D$68,2,0)</f>
        <v>Descanso medico</v>
      </c>
      <c r="F5208" s="41">
        <f t="shared" ca="1" si="81"/>
        <v>15226</v>
      </c>
      <c r="G5208" s="41">
        <f ca="1">RANDBETWEEN(70,130)/100*Tabla1[[#This Row],[Valor Meta 2019]]</f>
        <v>16748.600000000002</v>
      </c>
      <c r="H5208" s="40">
        <f ca="1">RANDBETWEEN(70,120)/100*Tabla1[[#This Row],[Valor Real 2019]]</f>
        <v>14738.768000000002</v>
      </c>
    </row>
    <row r="5209" spans="2:8" x14ac:dyDescent="0.25">
      <c r="B5209" s="33" t="s">
        <v>33</v>
      </c>
      <c r="C5209" s="36" t="str">
        <f ca="1">VLOOKUP(Tabla1[[#This Row],[Cuenta]],TABLAS!$C:$D,2,0)</f>
        <v>DEPRECIACIÓN, MAQ Y EQUIPOS</v>
      </c>
      <c r="D5209" s="33" t="s">
        <v>39</v>
      </c>
      <c r="E5209" s="39" t="str">
        <f ca="1">VLOOKUP(RANDBETWEEN(1,65),TABLAS!$B$4:$D$68,2,0)</f>
        <v>Deprec.Maquinarias leasing</v>
      </c>
      <c r="F5209" s="41">
        <f t="shared" ca="1" si="81"/>
        <v>10216</v>
      </c>
      <c r="G5209" s="41">
        <f ca="1">RANDBETWEEN(70,130)/100*Tabla1[[#This Row],[Valor Meta 2019]]</f>
        <v>12770</v>
      </c>
      <c r="H5209" s="40">
        <f ca="1">RANDBETWEEN(70,120)/100*Tabla1[[#This Row],[Valor Real 2019]]</f>
        <v>13153.1</v>
      </c>
    </row>
    <row r="5210" spans="2:8" x14ac:dyDescent="0.25">
      <c r="B5210" s="33" t="s">
        <v>33</v>
      </c>
      <c r="C5210" s="36" t="str">
        <f ca="1">VLOOKUP(Tabla1[[#This Row],[Cuenta]],TABLAS!$C:$D,2,0)</f>
        <v>SERVICIOS DE TERCEROS</v>
      </c>
      <c r="D5210" s="33" t="s">
        <v>39</v>
      </c>
      <c r="E5210" s="39" t="str">
        <f ca="1">VLOOKUP(RANDBETWEEN(1,65),TABLAS!$B$4:$D$68,2,0)</f>
        <v>Consultorias</v>
      </c>
      <c r="F5210" s="41">
        <f t="shared" ca="1" si="81"/>
        <v>21847</v>
      </c>
      <c r="G5210" s="41">
        <f ca="1">RANDBETWEEN(70,130)/100*Tabla1[[#This Row],[Valor Meta 2019]]</f>
        <v>16166.78</v>
      </c>
      <c r="H5210" s="40">
        <f ca="1">RANDBETWEEN(70,120)/100*Tabla1[[#This Row],[Valor Real 2019]]</f>
        <v>15196.7732</v>
      </c>
    </row>
    <row r="5211" spans="2:8" x14ac:dyDescent="0.25">
      <c r="B5211" s="33" t="s">
        <v>33</v>
      </c>
      <c r="C5211" s="36" t="str">
        <f ca="1">VLOOKUP(Tabla1[[#This Row],[Cuenta]],TABLAS!$C:$D,2,0)</f>
        <v>SERVICIOS DE TERCEROS</v>
      </c>
      <c r="D5211" s="33" t="s">
        <v>39</v>
      </c>
      <c r="E5211" s="39" t="str">
        <f ca="1">VLOOKUP(RANDBETWEEN(1,65),TABLAS!$B$4:$D$68,2,0)</f>
        <v>Selección Y Eval. Pe</v>
      </c>
      <c r="F5211" s="41">
        <f t="shared" ca="1" si="81"/>
        <v>22951</v>
      </c>
      <c r="G5211" s="41">
        <f ca="1">RANDBETWEEN(70,130)/100*Tabla1[[#This Row],[Valor Meta 2019]]</f>
        <v>22491.98</v>
      </c>
      <c r="H5211" s="40">
        <f ca="1">RANDBETWEEN(70,120)/100*Tabla1[[#This Row],[Valor Real 2019]]</f>
        <v>23391.659200000002</v>
      </c>
    </row>
    <row r="5212" spans="2:8" x14ac:dyDescent="0.25">
      <c r="B5212" s="33" t="s">
        <v>33</v>
      </c>
      <c r="C5212" s="36" t="str">
        <f ca="1">VLOOKUP(Tabla1[[#This Row],[Cuenta]],TABLAS!$C:$D,2,0)</f>
        <v>PERSONAL</v>
      </c>
      <c r="D5212" s="33" t="s">
        <v>39</v>
      </c>
      <c r="E5212" s="39" t="str">
        <f ca="1">VLOOKUP(RANDBETWEEN(1,65),TABLAS!$B$4:$D$68,2,0)</f>
        <v>Gratif. Ordinarias Empleados</v>
      </c>
      <c r="F5212" s="41">
        <f t="shared" ca="1" si="81"/>
        <v>18522</v>
      </c>
      <c r="G5212" s="41">
        <f ca="1">RANDBETWEEN(70,130)/100*Tabla1[[#This Row],[Valor Meta 2019]]</f>
        <v>14817.6</v>
      </c>
      <c r="H5212" s="40">
        <f ca="1">RANDBETWEEN(70,120)/100*Tabla1[[#This Row],[Valor Real 2019]]</f>
        <v>15706.656000000001</v>
      </c>
    </row>
    <row r="5213" spans="2:8" x14ac:dyDescent="0.25">
      <c r="B5213" s="33" t="s">
        <v>33</v>
      </c>
      <c r="C5213" s="36" t="str">
        <f ca="1">VLOOKUP(Tabla1[[#This Row],[Cuenta]],TABLAS!$C:$D,2,0)</f>
        <v>GESTIÓN</v>
      </c>
      <c r="D5213" s="33" t="s">
        <v>40</v>
      </c>
      <c r="E5213" s="39" t="str">
        <f ca="1">VLOOKUP(RANDBETWEEN(1,65),TABLAS!$B$4:$D$68,2,0)</f>
        <v>Seguros-Responsabilidad civil</v>
      </c>
      <c r="F5213" s="41">
        <f t="shared" ca="1" si="81"/>
        <v>15019</v>
      </c>
      <c r="G5213" s="41">
        <f ca="1">RANDBETWEEN(70,130)/100*Tabla1[[#This Row],[Valor Meta 2019]]</f>
        <v>11114.06</v>
      </c>
      <c r="H5213" s="40">
        <f ca="1">RANDBETWEEN(70,120)/100*Tabla1[[#This Row],[Valor Real 2019]]</f>
        <v>10002.654</v>
      </c>
    </row>
    <row r="5214" spans="2:8" x14ac:dyDescent="0.25">
      <c r="B5214" s="33" t="s">
        <v>33</v>
      </c>
      <c r="C5214" s="36" t="str">
        <f ca="1">VLOOKUP(Tabla1[[#This Row],[Cuenta]],TABLAS!$C:$D,2,0)</f>
        <v>PERSONAL</v>
      </c>
      <c r="D5214" s="33" t="s">
        <v>40</v>
      </c>
      <c r="E5214" s="39" t="str">
        <f ca="1">VLOOKUP(RANDBETWEEN(1,65),TABLAS!$B$4:$D$68,2,0)</f>
        <v>Gratif. Ordinarias Empleados</v>
      </c>
      <c r="F5214" s="41">
        <f t="shared" ca="1" si="81"/>
        <v>22955</v>
      </c>
      <c r="G5214" s="41">
        <f ca="1">RANDBETWEEN(70,130)/100*Tabla1[[#This Row],[Valor Meta 2019]]</f>
        <v>22266.35</v>
      </c>
      <c r="H5214" s="40">
        <f ca="1">RANDBETWEEN(70,120)/100*Tabla1[[#This Row],[Valor Real 2019]]</f>
        <v>24047.657999999999</v>
      </c>
    </row>
    <row r="5215" spans="2:8" x14ac:dyDescent="0.25">
      <c r="B5215" s="33" t="s">
        <v>33</v>
      </c>
      <c r="C5215" s="36" t="str">
        <f ca="1">VLOOKUP(Tabla1[[#This Row],[Cuenta]],TABLAS!$C:$D,2,0)</f>
        <v>DEPRECIACIÓN, MAQ Y EQUIPOS</v>
      </c>
      <c r="D5215" s="33" t="s">
        <v>40</v>
      </c>
      <c r="E5215" s="39" t="str">
        <f ca="1">VLOOKUP(RANDBETWEEN(1,65),TABLAS!$B$4:$D$68,2,0)</f>
        <v>Deprc.Muebles y enseres leasing</v>
      </c>
      <c r="F5215" s="41">
        <f t="shared" ca="1" si="81"/>
        <v>19367</v>
      </c>
      <c r="G5215" s="41">
        <f ca="1">RANDBETWEEN(70,130)/100*Tabla1[[#This Row],[Valor Meta 2019]]</f>
        <v>16461.95</v>
      </c>
      <c r="H5215" s="40">
        <f ca="1">RANDBETWEEN(70,120)/100*Tabla1[[#This Row],[Valor Real 2019]]</f>
        <v>17449.667000000001</v>
      </c>
    </row>
    <row r="5216" spans="2:8" x14ac:dyDescent="0.25">
      <c r="B5216" s="33" t="s">
        <v>33</v>
      </c>
      <c r="C5216" s="36" t="str">
        <f ca="1">VLOOKUP(Tabla1[[#This Row],[Cuenta]],TABLAS!$C:$D,2,0)</f>
        <v>PERSONAL</v>
      </c>
      <c r="D5216" s="33" t="s">
        <v>40</v>
      </c>
      <c r="E5216" s="39" t="str">
        <f ca="1">VLOOKUP(RANDBETWEEN(1,65),TABLAS!$B$4:$D$68,2,0)</f>
        <v>Participacion de utilidades</v>
      </c>
      <c r="F5216" s="41">
        <f t="shared" ca="1" si="81"/>
        <v>29280</v>
      </c>
      <c r="G5216" s="41">
        <f ca="1">RANDBETWEEN(70,130)/100*Tabla1[[#This Row],[Valor Meta 2019]]</f>
        <v>31036.800000000003</v>
      </c>
      <c r="H5216" s="40">
        <f ca="1">RANDBETWEEN(70,120)/100*Tabla1[[#This Row],[Valor Real 2019]]</f>
        <v>31657.536000000004</v>
      </c>
    </row>
    <row r="5217" spans="2:8" x14ac:dyDescent="0.25">
      <c r="B5217" s="33" t="s">
        <v>33</v>
      </c>
      <c r="C5217" s="36" t="str">
        <f ca="1">VLOOKUP(Tabla1[[#This Row],[Cuenta]],TABLAS!$C:$D,2,0)</f>
        <v>SERVICIOS DE TERCEROS</v>
      </c>
      <c r="D5217" s="33" t="s">
        <v>40</v>
      </c>
      <c r="E5217" s="39" t="str">
        <f ca="1">VLOOKUP(RANDBETWEEN(1,65),TABLAS!$B$4:$D$68,2,0)</f>
        <v>Agua</v>
      </c>
      <c r="F5217" s="41">
        <f t="shared" ca="1" si="81"/>
        <v>28553</v>
      </c>
      <c r="G5217" s="41">
        <f ca="1">RANDBETWEEN(70,130)/100*Tabla1[[#This Row],[Valor Meta 2019]]</f>
        <v>25412.170000000002</v>
      </c>
      <c r="H5217" s="40">
        <f ca="1">RANDBETWEEN(70,120)/100*Tabla1[[#This Row],[Valor Real 2019]]</f>
        <v>23379.196400000004</v>
      </c>
    </row>
    <row r="5218" spans="2:8" x14ac:dyDescent="0.25">
      <c r="B5218" s="33" t="s">
        <v>33</v>
      </c>
      <c r="C5218" s="36" t="str">
        <f ca="1">VLOOKUP(Tabla1[[#This Row],[Cuenta]],TABLAS!$C:$D,2,0)</f>
        <v>GESTIÓN</v>
      </c>
      <c r="D5218" s="33" t="s">
        <v>40</v>
      </c>
      <c r="E5218" s="39" t="str">
        <f ca="1">VLOOKUP(RANDBETWEEN(1,65),TABLAS!$B$4:$D$68,2,0)</f>
        <v>Licencias de Sistemas</v>
      </c>
      <c r="F5218" s="41">
        <f t="shared" ca="1" si="81"/>
        <v>28820</v>
      </c>
      <c r="G5218" s="41">
        <f ca="1">RANDBETWEEN(70,130)/100*Tabla1[[#This Row],[Valor Meta 2019]]</f>
        <v>28820</v>
      </c>
      <c r="H5218" s="40">
        <f ca="1">RANDBETWEEN(70,120)/100*Tabla1[[#This Row],[Valor Real 2019]]</f>
        <v>25073.4</v>
      </c>
    </row>
    <row r="5219" spans="2:8" x14ac:dyDescent="0.25">
      <c r="B5219" s="33" t="s">
        <v>33</v>
      </c>
      <c r="C5219" s="36" t="str">
        <f ca="1">VLOOKUP(Tabla1[[#This Row],[Cuenta]],TABLAS!$C:$D,2,0)</f>
        <v>SERVICIOS DE TERCEROS</v>
      </c>
      <c r="D5219" s="33" t="s">
        <v>40</v>
      </c>
      <c r="E5219" s="39" t="str">
        <f ca="1">VLOOKUP(RANDBETWEEN(1,65),TABLAS!$B$4:$D$68,2,0)</f>
        <v>Gtos.reclamos de clientes</v>
      </c>
      <c r="F5219" s="41">
        <f t="shared" ca="1" si="81"/>
        <v>13088</v>
      </c>
      <c r="G5219" s="41">
        <f ca="1">RANDBETWEEN(70,130)/100*Tabla1[[#This Row],[Valor Meta 2019]]</f>
        <v>9292.48</v>
      </c>
      <c r="H5219" s="40">
        <f ca="1">RANDBETWEEN(70,120)/100*Tabla1[[#This Row],[Valor Real 2019]]</f>
        <v>8549.0815999999995</v>
      </c>
    </row>
    <row r="5220" spans="2:8" x14ac:dyDescent="0.25">
      <c r="B5220" s="33" t="s">
        <v>33</v>
      </c>
      <c r="C5220" s="36" t="str">
        <f ca="1">VLOOKUP(Tabla1[[#This Row],[Cuenta]],TABLAS!$C:$D,2,0)</f>
        <v>SERVICIOS DE TERCEROS</v>
      </c>
      <c r="D5220" s="33" t="s">
        <v>40</v>
      </c>
      <c r="E5220" s="39" t="str">
        <f ca="1">VLOOKUP(RANDBETWEEN(1,65),TABLAS!$B$4:$D$68,2,0)</f>
        <v>Courier</v>
      </c>
      <c r="F5220" s="41">
        <f t="shared" ca="1" si="81"/>
        <v>27517</v>
      </c>
      <c r="G5220" s="41">
        <f ca="1">RANDBETWEEN(70,130)/100*Tabla1[[#This Row],[Valor Meta 2019]]</f>
        <v>35772.1</v>
      </c>
      <c r="H5220" s="40">
        <f ca="1">RANDBETWEEN(70,120)/100*Tabla1[[#This Row],[Valor Real 2019]]</f>
        <v>33625.773999999998</v>
      </c>
    </row>
    <row r="5221" spans="2:8" x14ac:dyDescent="0.25">
      <c r="B5221" s="33" t="s">
        <v>33</v>
      </c>
      <c r="C5221" s="36" t="str">
        <f ca="1">VLOOKUP(Tabla1[[#This Row],[Cuenta]],TABLAS!$C:$D,2,0)</f>
        <v>SERVICIOS DE TERCEROS</v>
      </c>
      <c r="D5221" s="33" t="s">
        <v>41</v>
      </c>
      <c r="E5221" s="39" t="str">
        <f ca="1">VLOOKUP(RANDBETWEEN(1,65),TABLAS!$B$4:$D$68,2,0)</f>
        <v>Gasto de viaje</v>
      </c>
      <c r="F5221" s="41">
        <f t="shared" ca="1" si="81"/>
        <v>12396</v>
      </c>
      <c r="G5221" s="41">
        <f ca="1">RANDBETWEEN(70,130)/100*Tabla1[[#This Row],[Valor Meta 2019]]</f>
        <v>10908.48</v>
      </c>
      <c r="H5221" s="40">
        <f ca="1">RANDBETWEEN(70,120)/100*Tabla1[[#This Row],[Valor Real 2019]]</f>
        <v>7745.0207999999993</v>
      </c>
    </row>
    <row r="5222" spans="2:8" x14ac:dyDescent="0.25">
      <c r="B5222" s="33" t="s">
        <v>33</v>
      </c>
      <c r="C5222" s="36" t="str">
        <f ca="1">VLOOKUP(Tabla1[[#This Row],[Cuenta]],TABLAS!$C:$D,2,0)</f>
        <v>DEPRECIACIÓN, MAQ Y EQUIPOS</v>
      </c>
      <c r="D5222" s="33" t="s">
        <v>41</v>
      </c>
      <c r="E5222" s="39" t="str">
        <f ca="1">VLOOKUP(RANDBETWEEN(1,65),TABLAS!$B$4:$D$68,2,0)</f>
        <v>Deprec. Edificaciones leasing</v>
      </c>
      <c r="F5222" s="41">
        <f t="shared" ca="1" si="81"/>
        <v>19999</v>
      </c>
      <c r="G5222" s="41">
        <f ca="1">RANDBETWEEN(70,130)/100*Tabla1[[#This Row],[Valor Meta 2019]]</f>
        <v>19199.04</v>
      </c>
      <c r="H5222" s="40">
        <f ca="1">RANDBETWEEN(70,120)/100*Tabla1[[#This Row],[Valor Real 2019]]</f>
        <v>14783.260800000002</v>
      </c>
    </row>
    <row r="5223" spans="2:8" x14ac:dyDescent="0.25">
      <c r="B5223" s="33" t="s">
        <v>33</v>
      </c>
      <c r="C5223" s="36" t="str">
        <f ca="1">VLOOKUP(Tabla1[[#This Row],[Cuenta]],TABLAS!$C:$D,2,0)</f>
        <v>GESTIÓN</v>
      </c>
      <c r="D5223" s="33" t="s">
        <v>41</v>
      </c>
      <c r="E5223" s="39" t="str">
        <f ca="1">VLOOKUP(RANDBETWEEN(1,65),TABLAS!$B$4:$D$68,2,0)</f>
        <v>Combustible</v>
      </c>
      <c r="F5223" s="41">
        <f t="shared" ca="1" si="81"/>
        <v>29654</v>
      </c>
      <c r="G5223" s="41">
        <f ca="1">RANDBETWEEN(70,130)/100*Tabla1[[#This Row],[Valor Meta 2019]]</f>
        <v>36770.959999999999</v>
      </c>
      <c r="H5223" s="40">
        <f ca="1">RANDBETWEEN(70,120)/100*Tabla1[[#This Row],[Valor Real 2019]]</f>
        <v>32726.154399999999</v>
      </c>
    </row>
    <row r="5224" spans="2:8" x14ac:dyDescent="0.25">
      <c r="B5224" s="33" t="s">
        <v>33</v>
      </c>
      <c r="C5224" s="36" t="str">
        <f ca="1">VLOOKUP(Tabla1[[#This Row],[Cuenta]],TABLAS!$C:$D,2,0)</f>
        <v>PERSONAL</v>
      </c>
      <c r="D5224" s="33" t="s">
        <v>41</v>
      </c>
      <c r="E5224" s="39" t="str">
        <f ca="1">VLOOKUP(RANDBETWEEN(1,65),TABLAS!$B$4:$D$68,2,0)</f>
        <v>CTS-Compensación por tiempo de servicio</v>
      </c>
      <c r="F5224" s="41">
        <f t="shared" ca="1" si="81"/>
        <v>11768</v>
      </c>
      <c r="G5224" s="41">
        <f ca="1">RANDBETWEEN(70,130)/100*Tabla1[[#This Row],[Valor Meta 2019]]</f>
        <v>11179.6</v>
      </c>
      <c r="H5224" s="40">
        <f ca="1">RANDBETWEEN(70,120)/100*Tabla1[[#This Row],[Valor Real 2019]]</f>
        <v>13191.928</v>
      </c>
    </row>
    <row r="5225" spans="2:8" x14ac:dyDescent="0.25">
      <c r="B5225" s="33" t="s">
        <v>33</v>
      </c>
      <c r="C5225" s="36" t="str">
        <f ca="1">VLOOKUP(Tabla1[[#This Row],[Cuenta]],TABLAS!$C:$D,2,0)</f>
        <v>SERVICIOS DE TERCEROS</v>
      </c>
      <c r="D5225" s="33" t="s">
        <v>41</v>
      </c>
      <c r="E5225" s="39" t="str">
        <f ca="1">VLOOKUP(RANDBETWEEN(1,65),TABLAS!$B$4:$D$68,2,0)</f>
        <v>Agua</v>
      </c>
      <c r="F5225" s="41">
        <f t="shared" ca="1" si="81"/>
        <v>16935</v>
      </c>
      <c r="G5225" s="41">
        <f ca="1">RANDBETWEEN(70,130)/100*Tabla1[[#This Row],[Valor Meta 2019]]</f>
        <v>12193.199999999999</v>
      </c>
      <c r="H5225" s="40">
        <f ca="1">RANDBETWEEN(70,120)/100*Tabla1[[#This Row],[Valor Real 2019]]</f>
        <v>10242.287999999999</v>
      </c>
    </row>
    <row r="5226" spans="2:8" x14ac:dyDescent="0.25">
      <c r="B5226" s="33" t="s">
        <v>33</v>
      </c>
      <c r="C5226" s="36" t="str">
        <f ca="1">VLOOKUP(Tabla1[[#This Row],[Cuenta]],TABLAS!$C:$D,2,0)</f>
        <v>SERVICIOS DE TERCEROS</v>
      </c>
      <c r="D5226" s="33" t="s">
        <v>41</v>
      </c>
      <c r="E5226" s="39" t="str">
        <f ca="1">VLOOKUP(RANDBETWEEN(1,65),TABLAS!$B$4:$D$68,2,0)</f>
        <v>Mantenimiento / Reparaciones</v>
      </c>
      <c r="F5226" s="41">
        <f t="shared" ca="1" si="81"/>
        <v>8018</v>
      </c>
      <c r="G5226" s="41">
        <f ca="1">RANDBETWEEN(70,130)/100*Tabla1[[#This Row],[Valor Meta 2019]]</f>
        <v>7216.2</v>
      </c>
      <c r="H5226" s="40">
        <f ca="1">RANDBETWEEN(70,120)/100*Tabla1[[#This Row],[Valor Real 2019]]</f>
        <v>5556.4740000000002</v>
      </c>
    </row>
    <row r="5227" spans="2:8" x14ac:dyDescent="0.25">
      <c r="B5227" s="33" t="s">
        <v>33</v>
      </c>
      <c r="C5227" s="36" t="str">
        <f ca="1">VLOOKUP(Tabla1[[#This Row],[Cuenta]],TABLAS!$C:$D,2,0)</f>
        <v>PERSONAL</v>
      </c>
      <c r="D5227" s="33" t="s">
        <v>42</v>
      </c>
      <c r="E5227" s="39" t="str">
        <f ca="1">VLOOKUP(RANDBETWEEN(1,65),TABLAS!$B$4:$D$68,2,0)</f>
        <v>ESSALUD-RÚgimen de prestaciones de salud</v>
      </c>
      <c r="F5227" s="41">
        <f t="shared" ca="1" si="81"/>
        <v>17327</v>
      </c>
      <c r="G5227" s="41">
        <f ca="1">RANDBETWEEN(70,130)/100*Tabla1[[#This Row],[Valor Meta 2019]]</f>
        <v>15767.57</v>
      </c>
      <c r="H5227" s="40">
        <f ca="1">RANDBETWEEN(70,120)/100*Tabla1[[#This Row],[Valor Real 2019]]</f>
        <v>16240.597100000001</v>
      </c>
    </row>
    <row r="5228" spans="2:8" x14ac:dyDescent="0.25">
      <c r="B5228" s="33" t="s">
        <v>33</v>
      </c>
      <c r="C5228" s="36" t="str">
        <f ca="1">VLOOKUP(Tabla1[[#This Row],[Cuenta]],TABLAS!$C:$D,2,0)</f>
        <v>DEPRECIACIÓN, MAQ Y EQUIPOS</v>
      </c>
      <c r="D5228" s="33" t="s">
        <v>42</v>
      </c>
      <c r="E5228" s="39" t="str">
        <f ca="1">VLOOKUP(RANDBETWEEN(1,65),TABLAS!$B$4:$D$68,2,0)</f>
        <v>Perdida medicion activos-MercaderÝa Difer.inventar</v>
      </c>
      <c r="F5228" s="41">
        <f t="shared" ca="1" si="81"/>
        <v>29020</v>
      </c>
      <c r="G5228" s="41">
        <f ca="1">RANDBETWEEN(70,130)/100*Tabla1[[#This Row],[Valor Meta 2019]]</f>
        <v>23506.2</v>
      </c>
      <c r="H5228" s="40">
        <f ca="1">RANDBETWEEN(70,120)/100*Tabla1[[#This Row],[Valor Real 2019]]</f>
        <v>26091.882000000001</v>
      </c>
    </row>
    <row r="5229" spans="2:8" x14ac:dyDescent="0.25">
      <c r="B5229" s="33" t="s">
        <v>33</v>
      </c>
      <c r="C5229" s="36" t="str">
        <f ca="1">VLOOKUP(Tabla1[[#This Row],[Cuenta]],TABLAS!$C:$D,2,0)</f>
        <v>GESTIÓN</v>
      </c>
      <c r="D5229" s="33" t="s">
        <v>42</v>
      </c>
      <c r="E5229" s="39" t="str">
        <f ca="1">VLOOKUP(RANDBETWEEN(1,65),TABLAS!$B$4:$D$68,2,0)</f>
        <v>Costo neto enajenaci¾n</v>
      </c>
      <c r="F5229" s="41">
        <f t="shared" ca="1" si="81"/>
        <v>29939</v>
      </c>
      <c r="G5229" s="41">
        <f ca="1">RANDBETWEEN(70,130)/100*Tabla1[[#This Row],[Valor Meta 2019]]</f>
        <v>21855.47</v>
      </c>
      <c r="H5229" s="40">
        <f ca="1">RANDBETWEEN(70,120)/100*Tabla1[[#This Row],[Valor Real 2019]]</f>
        <v>19669.923000000003</v>
      </c>
    </row>
    <row r="5230" spans="2:8" x14ac:dyDescent="0.25">
      <c r="B5230" s="33" t="s">
        <v>33</v>
      </c>
      <c r="C5230" s="36" t="str">
        <f ca="1">VLOOKUP(Tabla1[[#This Row],[Cuenta]],TABLAS!$C:$D,2,0)</f>
        <v>GESTIÓN</v>
      </c>
      <c r="D5230" s="33" t="s">
        <v>42</v>
      </c>
      <c r="E5230" s="39" t="str">
        <f ca="1">VLOOKUP(RANDBETWEEN(1,65),TABLAS!$B$4:$D$68,2,0)</f>
        <v>Sanciones Administra</v>
      </c>
      <c r="F5230" s="41">
        <f t="shared" ca="1" si="81"/>
        <v>27058</v>
      </c>
      <c r="G5230" s="41">
        <f ca="1">RANDBETWEEN(70,130)/100*Tabla1[[#This Row],[Valor Meta 2019]]</f>
        <v>29493.22</v>
      </c>
      <c r="H5230" s="40">
        <f ca="1">RANDBETWEEN(70,120)/100*Tabla1[[#This Row],[Valor Real 2019]]</f>
        <v>22414.8472</v>
      </c>
    </row>
    <row r="5231" spans="2:8" x14ac:dyDescent="0.25">
      <c r="B5231" s="33" t="s">
        <v>33</v>
      </c>
      <c r="C5231" s="36" t="str">
        <f ca="1">VLOOKUP(Tabla1[[#This Row],[Cuenta]],TABLAS!$C:$D,2,0)</f>
        <v>SERVICIOS DE TERCEROS</v>
      </c>
      <c r="D5231" s="33" t="s">
        <v>42</v>
      </c>
      <c r="E5231" s="39" t="str">
        <f ca="1">VLOOKUP(RANDBETWEEN(1,65),TABLAS!$B$4:$D$68,2,0)</f>
        <v>Otros Fletes</v>
      </c>
      <c r="F5231" s="41">
        <f t="shared" ca="1" si="81"/>
        <v>28111</v>
      </c>
      <c r="G5231" s="41">
        <f ca="1">RANDBETWEEN(70,130)/100*Tabla1[[#This Row],[Valor Meta 2019]]</f>
        <v>20802.14</v>
      </c>
      <c r="H5231" s="40">
        <f ca="1">RANDBETWEEN(70,120)/100*Tabla1[[#This Row],[Valor Real 2019]]</f>
        <v>17889.840400000001</v>
      </c>
    </row>
    <row r="5232" spans="2:8" x14ac:dyDescent="0.25">
      <c r="B5232" s="33" t="s">
        <v>33</v>
      </c>
      <c r="C5232" s="36" t="str">
        <f ca="1">VLOOKUP(Tabla1[[#This Row],[Cuenta]],TABLAS!$C:$D,2,0)</f>
        <v>SERVICIOS DE TERCEROS</v>
      </c>
      <c r="D5232" s="33" t="s">
        <v>42</v>
      </c>
      <c r="E5232" s="39" t="str">
        <f ca="1">VLOOKUP(RANDBETWEEN(1,65),TABLAS!$B$4:$D$68,2,0)</f>
        <v>Agua</v>
      </c>
      <c r="F5232" s="41">
        <f t="shared" ca="1" si="81"/>
        <v>28556</v>
      </c>
      <c r="G5232" s="41">
        <f ca="1">RANDBETWEEN(70,130)/100*Tabla1[[#This Row],[Valor Meta 2019]]</f>
        <v>22273.68</v>
      </c>
      <c r="H5232" s="40">
        <f ca="1">RANDBETWEEN(70,120)/100*Tabla1[[#This Row],[Valor Real 2019]]</f>
        <v>21828.206399999999</v>
      </c>
    </row>
    <row r="5233" spans="2:8" x14ac:dyDescent="0.25">
      <c r="B5233" s="33" t="s">
        <v>33</v>
      </c>
      <c r="C5233" s="36" t="str">
        <f ca="1">VLOOKUP(Tabla1[[#This Row],[Cuenta]],TABLAS!$C:$D,2,0)</f>
        <v>GESTIÓN</v>
      </c>
      <c r="D5233" s="33" t="s">
        <v>42</v>
      </c>
      <c r="E5233" s="39" t="str">
        <f ca="1">VLOOKUP(RANDBETWEEN(1,65),TABLAS!$B$4:$D$68,2,0)</f>
        <v>comprobantes de pago</v>
      </c>
      <c r="F5233" s="41">
        <f t="shared" ca="1" si="81"/>
        <v>23075</v>
      </c>
      <c r="G5233" s="41">
        <f ca="1">RANDBETWEEN(70,130)/100*Tabla1[[#This Row],[Valor Meta 2019]]</f>
        <v>27690</v>
      </c>
      <c r="H5233" s="40">
        <f ca="1">RANDBETWEEN(70,120)/100*Tabla1[[#This Row],[Valor Real 2019]]</f>
        <v>22152</v>
      </c>
    </row>
    <row r="5234" spans="2:8" x14ac:dyDescent="0.25">
      <c r="B5234" s="33" t="s">
        <v>33</v>
      </c>
      <c r="C5234" s="36" t="str">
        <f ca="1">VLOOKUP(Tabla1[[#This Row],[Cuenta]],TABLAS!$C:$D,2,0)</f>
        <v>PERSONAL</v>
      </c>
      <c r="D5234" s="33" t="s">
        <v>42</v>
      </c>
      <c r="E5234" s="39" t="str">
        <f ca="1">VLOOKUP(RANDBETWEEN(1,65),TABLAS!$B$4:$D$68,2,0)</f>
        <v>Descanso medico</v>
      </c>
      <c r="F5234" s="41">
        <f t="shared" ca="1" si="81"/>
        <v>25958</v>
      </c>
      <c r="G5234" s="41">
        <f ca="1">RANDBETWEEN(70,130)/100*Tabla1[[#This Row],[Valor Meta 2019]]</f>
        <v>23362.2</v>
      </c>
      <c r="H5234" s="40">
        <f ca="1">RANDBETWEEN(70,120)/100*Tabla1[[#This Row],[Valor Real 2019]]</f>
        <v>19390.626</v>
      </c>
    </row>
    <row r="5235" spans="2:8" x14ac:dyDescent="0.25">
      <c r="B5235" s="33" t="s">
        <v>33</v>
      </c>
      <c r="C5235" s="36" t="str">
        <f ca="1">VLOOKUP(Tabla1[[#This Row],[Cuenta]],TABLAS!$C:$D,2,0)</f>
        <v>PERSONAL</v>
      </c>
      <c r="D5235" s="33" t="s">
        <v>42</v>
      </c>
      <c r="E5235" s="39" t="str">
        <f ca="1">VLOOKUP(RANDBETWEEN(1,65),TABLAS!$B$4:$D$68,2,0)</f>
        <v>CTS-Compensación por tiempo de servicio</v>
      </c>
      <c r="F5235" s="41">
        <f t="shared" ca="1" si="81"/>
        <v>17419</v>
      </c>
      <c r="G5235" s="41">
        <f ca="1">RANDBETWEEN(70,130)/100*Tabla1[[#This Row],[Valor Meta 2019]]</f>
        <v>18986.710000000003</v>
      </c>
      <c r="H5235" s="40">
        <f ca="1">RANDBETWEEN(70,120)/100*Tabla1[[#This Row],[Valor Real 2019]]</f>
        <v>18037.374500000002</v>
      </c>
    </row>
    <row r="5236" spans="2:8" x14ac:dyDescent="0.25">
      <c r="B5236" s="33" t="s">
        <v>33</v>
      </c>
      <c r="C5236" s="36" t="str">
        <f ca="1">VLOOKUP(Tabla1[[#This Row],[Cuenta]],TABLAS!$C:$D,2,0)</f>
        <v>SERVICIOS DE TERCEROS</v>
      </c>
      <c r="D5236" s="33" t="s">
        <v>42</v>
      </c>
      <c r="E5236" s="39" t="str">
        <f ca="1">VLOOKUP(RANDBETWEEN(1,65),TABLAS!$B$4:$D$68,2,0)</f>
        <v>Servicio de montacarga</v>
      </c>
      <c r="F5236" s="41">
        <f t="shared" ca="1" si="81"/>
        <v>29294</v>
      </c>
      <c r="G5236" s="41">
        <f ca="1">RANDBETWEEN(70,130)/100*Tabla1[[#This Row],[Valor Meta 2019]]</f>
        <v>25485.78</v>
      </c>
      <c r="H5236" s="40">
        <f ca="1">RANDBETWEEN(70,120)/100*Tabla1[[#This Row],[Valor Real 2019]]</f>
        <v>24721.206599999998</v>
      </c>
    </row>
    <row r="5237" spans="2:8" x14ac:dyDescent="0.25">
      <c r="B5237" s="33" t="s">
        <v>33</v>
      </c>
      <c r="C5237" s="36" t="str">
        <f ca="1">VLOOKUP(Tabla1[[#This Row],[Cuenta]],TABLAS!$C:$D,2,0)</f>
        <v>DEPRECIACIÓN, MAQ Y EQUIPOS</v>
      </c>
      <c r="D5237" s="33" t="s">
        <v>42</v>
      </c>
      <c r="E5237" s="39" t="str">
        <f ca="1">VLOOKUP(RANDBETWEEN(1,65),TABLAS!$B$4:$D$68,2,0)</f>
        <v>Dperec.Muebles y enseres Costo</v>
      </c>
      <c r="F5237" s="41">
        <f t="shared" ca="1" si="81"/>
        <v>21059</v>
      </c>
      <c r="G5237" s="41">
        <f ca="1">RANDBETWEEN(70,130)/100*Tabla1[[#This Row],[Valor Meta 2019]]</f>
        <v>23586.080000000002</v>
      </c>
      <c r="H5237" s="40">
        <f ca="1">RANDBETWEEN(70,120)/100*Tabla1[[#This Row],[Valor Real 2019]]</f>
        <v>18397.142400000001</v>
      </c>
    </row>
    <row r="5238" spans="2:8" x14ac:dyDescent="0.25">
      <c r="B5238" s="33" t="s">
        <v>33</v>
      </c>
      <c r="C5238" s="36" t="str">
        <f ca="1">VLOOKUP(Tabla1[[#This Row],[Cuenta]],TABLAS!$C:$D,2,0)</f>
        <v>DEPRECIACIÓN, MAQ Y EQUIPOS</v>
      </c>
      <c r="D5238" s="33" t="s">
        <v>42</v>
      </c>
      <c r="E5238" s="39" t="str">
        <f ca="1">VLOOKUP(RANDBETWEEN(1,65),TABLAS!$B$4:$D$68,2,0)</f>
        <v>Perdida medicion activos-MercaderÝa Difer.inventar</v>
      </c>
      <c r="F5238" s="41">
        <f t="shared" ca="1" si="81"/>
        <v>15777</v>
      </c>
      <c r="G5238" s="41">
        <f ca="1">RANDBETWEEN(70,130)/100*Tabla1[[#This Row],[Valor Meta 2019]]</f>
        <v>11359.439999999999</v>
      </c>
      <c r="H5238" s="40">
        <f ca="1">RANDBETWEEN(70,120)/100*Tabla1[[#This Row],[Valor Real 2019]]</f>
        <v>10905.062399999999</v>
      </c>
    </row>
    <row r="5239" spans="2:8" x14ac:dyDescent="0.25">
      <c r="B5239" s="33" t="s">
        <v>33</v>
      </c>
      <c r="C5239" s="36" t="str">
        <f ca="1">VLOOKUP(Tabla1[[#This Row],[Cuenta]],TABLAS!$C:$D,2,0)</f>
        <v>SERVICIOS DE TERCEROS</v>
      </c>
      <c r="D5239" s="33" t="s">
        <v>42</v>
      </c>
      <c r="E5239" s="39" t="str">
        <f ca="1">VLOOKUP(RANDBETWEEN(1,65),TABLAS!$B$4:$D$68,2,0)</f>
        <v>Courier</v>
      </c>
      <c r="F5239" s="41">
        <f t="shared" ca="1" si="81"/>
        <v>18069</v>
      </c>
      <c r="G5239" s="41">
        <f ca="1">RANDBETWEEN(70,130)/100*Tabla1[[#This Row],[Valor Meta 2019]]</f>
        <v>21863.489999999998</v>
      </c>
      <c r="H5239" s="40">
        <f ca="1">RANDBETWEEN(70,120)/100*Tabla1[[#This Row],[Valor Real 2019]]</f>
        <v>20114.410799999998</v>
      </c>
    </row>
    <row r="5240" spans="2:8" x14ac:dyDescent="0.25">
      <c r="B5240" s="33" t="s">
        <v>33</v>
      </c>
      <c r="C5240" s="36" t="str">
        <f ca="1">VLOOKUP(Tabla1[[#This Row],[Cuenta]],TABLAS!$C:$D,2,0)</f>
        <v>PERSONAL</v>
      </c>
      <c r="D5240" s="33" t="s">
        <v>42</v>
      </c>
      <c r="E5240" s="39" t="str">
        <f ca="1">VLOOKUP(RANDBETWEEN(1,65),TABLAS!$B$4:$D$68,2,0)</f>
        <v>Consumos</v>
      </c>
      <c r="F5240" s="41">
        <f t="shared" ca="1" si="81"/>
        <v>19873</v>
      </c>
      <c r="G5240" s="41">
        <f ca="1">RANDBETWEEN(70,130)/100*Tabla1[[#This Row],[Valor Meta 2019]]</f>
        <v>16494.59</v>
      </c>
      <c r="H5240" s="40">
        <f ca="1">RANDBETWEEN(70,120)/100*Tabla1[[#This Row],[Valor Real 2019]]</f>
        <v>13030.7261</v>
      </c>
    </row>
    <row r="5241" spans="2:8" x14ac:dyDescent="0.25">
      <c r="B5241" s="33" t="s">
        <v>33</v>
      </c>
      <c r="C5241" s="36" t="str">
        <f ca="1">VLOOKUP(Tabla1[[#This Row],[Cuenta]],TABLAS!$C:$D,2,0)</f>
        <v>DEPRECIACIÓN, MAQ Y EQUIPOS</v>
      </c>
      <c r="D5241" s="33" t="s">
        <v>42</v>
      </c>
      <c r="E5241" s="39" t="str">
        <f ca="1">VLOOKUP(RANDBETWEEN(1,65),TABLAS!$B$4:$D$68,2,0)</f>
        <v>Deprec. Edificaciones leasing</v>
      </c>
      <c r="F5241" s="41">
        <f t="shared" ca="1" si="81"/>
        <v>9621</v>
      </c>
      <c r="G5241" s="41">
        <f ca="1">RANDBETWEEN(70,130)/100*Tabla1[[#This Row],[Valor Meta 2019]]</f>
        <v>9621</v>
      </c>
      <c r="H5241" s="40">
        <f ca="1">RANDBETWEEN(70,120)/100*Tabla1[[#This Row],[Valor Real 2019]]</f>
        <v>9621</v>
      </c>
    </row>
    <row r="5242" spans="2:8" x14ac:dyDescent="0.25">
      <c r="B5242" s="33" t="s">
        <v>33</v>
      </c>
      <c r="C5242" s="36" t="str">
        <f ca="1">VLOOKUP(Tabla1[[#This Row],[Cuenta]],TABLAS!$C:$D,2,0)</f>
        <v>SERVICIOS DE TERCEROS</v>
      </c>
      <c r="D5242" s="33" t="s">
        <v>43</v>
      </c>
      <c r="E5242" s="39" t="str">
        <f ca="1">VLOOKUP(RANDBETWEEN(1,65),TABLAS!$B$4:$D$68,2,0)</f>
        <v>Reparaciones Vehiculos</v>
      </c>
      <c r="F5242" s="41">
        <f t="shared" ca="1" si="81"/>
        <v>26307</v>
      </c>
      <c r="G5242" s="41">
        <f ca="1">RANDBETWEEN(70,130)/100*Tabla1[[#This Row],[Valor Meta 2019]]</f>
        <v>30779.19</v>
      </c>
      <c r="H5242" s="40">
        <f ca="1">RANDBETWEEN(70,120)/100*Tabla1[[#This Row],[Valor Real 2019]]</f>
        <v>33549.3171</v>
      </c>
    </row>
    <row r="5243" spans="2:8" x14ac:dyDescent="0.25">
      <c r="B5243" s="33" t="s">
        <v>33</v>
      </c>
      <c r="C5243" s="36" t="str">
        <f ca="1">VLOOKUP(Tabla1[[#This Row],[Cuenta]],TABLAS!$C:$D,2,0)</f>
        <v>PERSONAL</v>
      </c>
      <c r="D5243" s="33" t="s">
        <v>43</v>
      </c>
      <c r="E5243" s="39" t="str">
        <f ca="1">VLOOKUP(RANDBETWEEN(1,65),TABLAS!$B$4:$D$68,2,0)</f>
        <v>Atenciones y obsequios al personal</v>
      </c>
      <c r="F5243" s="41">
        <f t="shared" ca="1" si="81"/>
        <v>21410</v>
      </c>
      <c r="G5243" s="41">
        <f ca="1">RANDBETWEEN(70,130)/100*Tabla1[[#This Row],[Valor Meta 2019]]</f>
        <v>19054.900000000001</v>
      </c>
      <c r="H5243" s="40">
        <f ca="1">RANDBETWEEN(70,120)/100*Tabla1[[#This Row],[Valor Real 2019]]</f>
        <v>20769.841000000004</v>
      </c>
    </row>
    <row r="5244" spans="2:8" x14ac:dyDescent="0.25">
      <c r="B5244" s="33" t="s">
        <v>33</v>
      </c>
      <c r="C5244" s="36" t="str">
        <f ca="1">VLOOKUP(Tabla1[[#This Row],[Cuenta]],TABLAS!$C:$D,2,0)</f>
        <v>DEPRECIACIÓN, MAQ Y EQUIPOS</v>
      </c>
      <c r="D5244" s="33" t="s">
        <v>43</v>
      </c>
      <c r="E5244" s="39" t="str">
        <f ca="1">VLOOKUP(RANDBETWEEN(1,65),TABLAS!$B$4:$D$68,2,0)</f>
        <v>Deprec.Equipos diversos Costo</v>
      </c>
      <c r="F5244" s="41">
        <f t="shared" ca="1" si="81"/>
        <v>14119</v>
      </c>
      <c r="G5244" s="41">
        <f ca="1">RANDBETWEEN(70,130)/100*Tabla1[[#This Row],[Valor Meta 2019]]</f>
        <v>10306.869999999999</v>
      </c>
      <c r="H5244" s="40">
        <f ca="1">RANDBETWEEN(70,120)/100*Tabla1[[#This Row],[Valor Real 2019]]</f>
        <v>8039.3585999999996</v>
      </c>
    </row>
    <row r="5245" spans="2:8" x14ac:dyDescent="0.25">
      <c r="B5245" s="33" t="s">
        <v>33</v>
      </c>
      <c r="C5245" s="36" t="str">
        <f ca="1">VLOOKUP(Tabla1[[#This Row],[Cuenta]],TABLAS!$C:$D,2,0)</f>
        <v>GESTIÓN</v>
      </c>
      <c r="D5245" s="33" t="s">
        <v>43</v>
      </c>
      <c r="E5245" s="39" t="str">
        <f ca="1">VLOOKUP(RANDBETWEEN(1,65),TABLAS!$B$4:$D$68,2,0)</f>
        <v>Otros-Gastos Reparables</v>
      </c>
      <c r="F5245" s="41">
        <f t="shared" ca="1" si="81"/>
        <v>23714</v>
      </c>
      <c r="G5245" s="41">
        <f ca="1">RANDBETWEEN(70,130)/100*Tabla1[[#This Row],[Valor Meta 2019]]</f>
        <v>18259.78</v>
      </c>
      <c r="H5245" s="40">
        <f ca="1">RANDBETWEEN(70,120)/100*Tabla1[[#This Row],[Valor Real 2019]]</f>
        <v>18442.377799999998</v>
      </c>
    </row>
    <row r="5246" spans="2:8" x14ac:dyDescent="0.25">
      <c r="B5246" s="33" t="s">
        <v>33</v>
      </c>
      <c r="C5246" s="36" t="str">
        <f ca="1">VLOOKUP(Tabla1[[#This Row],[Cuenta]],TABLAS!$C:$D,2,0)</f>
        <v>SERVICIOS DE TERCEROS</v>
      </c>
      <c r="D5246" s="33" t="s">
        <v>43</v>
      </c>
      <c r="E5246" s="39" t="str">
        <f ca="1">VLOOKUP(RANDBETWEEN(1,65),TABLAS!$B$4:$D$68,2,0)</f>
        <v>Gasto de viaje</v>
      </c>
      <c r="F5246" s="41">
        <f t="shared" ca="1" si="81"/>
        <v>22678</v>
      </c>
      <c r="G5246" s="41">
        <f ca="1">RANDBETWEEN(70,130)/100*Tabla1[[#This Row],[Valor Meta 2019]]</f>
        <v>22678</v>
      </c>
      <c r="H5246" s="40">
        <f ca="1">RANDBETWEEN(70,120)/100*Tabla1[[#This Row],[Valor Real 2019]]</f>
        <v>20636.98</v>
      </c>
    </row>
    <row r="5247" spans="2:8" x14ac:dyDescent="0.25">
      <c r="B5247" s="33" t="s">
        <v>33</v>
      </c>
      <c r="C5247" s="36" t="str">
        <f ca="1">VLOOKUP(Tabla1[[#This Row],[Cuenta]],TABLAS!$C:$D,2,0)</f>
        <v>SERVICIOS DE TERCEROS</v>
      </c>
      <c r="D5247" s="33" t="s">
        <v>43</v>
      </c>
      <c r="E5247" s="39" t="str">
        <f ca="1">VLOOKUP(RANDBETWEEN(1,65),TABLAS!$B$4:$D$68,2,0)</f>
        <v>Vigilancia</v>
      </c>
      <c r="F5247" s="41">
        <f t="shared" ca="1" si="81"/>
        <v>19046</v>
      </c>
      <c r="G5247" s="41">
        <f ca="1">RANDBETWEEN(70,130)/100*Tabla1[[#This Row],[Valor Meta 2019]]</f>
        <v>16189.1</v>
      </c>
      <c r="H5247" s="40">
        <f ca="1">RANDBETWEEN(70,120)/100*Tabla1[[#This Row],[Valor Real 2019]]</f>
        <v>17646.119000000002</v>
      </c>
    </row>
    <row r="5248" spans="2:8" x14ac:dyDescent="0.25">
      <c r="B5248" s="33" t="s">
        <v>33</v>
      </c>
      <c r="C5248" s="36" t="str">
        <f ca="1">VLOOKUP(Tabla1[[#This Row],[Cuenta]],TABLAS!$C:$D,2,0)</f>
        <v>GESTIÓN</v>
      </c>
      <c r="D5248" s="33" t="s">
        <v>43</v>
      </c>
      <c r="E5248" s="39" t="str">
        <f ca="1">VLOOKUP(RANDBETWEEN(1,65),TABLAS!$B$4:$D$68,2,0)</f>
        <v>comprobantes de pago</v>
      </c>
      <c r="F5248" s="41">
        <f t="shared" ca="1" si="81"/>
        <v>10875</v>
      </c>
      <c r="G5248" s="41">
        <f ca="1">RANDBETWEEN(70,130)/100*Tabla1[[#This Row],[Valor Meta 2019]]</f>
        <v>11092.5</v>
      </c>
      <c r="H5248" s="40">
        <f ca="1">RANDBETWEEN(70,120)/100*Tabla1[[#This Row],[Valor Real 2019]]</f>
        <v>12201.750000000002</v>
      </c>
    </row>
    <row r="5249" spans="2:8" x14ac:dyDescent="0.25">
      <c r="B5249" s="33" t="s">
        <v>33</v>
      </c>
      <c r="C5249" s="36" t="str">
        <f ca="1">VLOOKUP(Tabla1[[#This Row],[Cuenta]],TABLAS!$C:$D,2,0)</f>
        <v>PERSONAL</v>
      </c>
      <c r="D5249" s="33" t="s">
        <v>43</v>
      </c>
      <c r="E5249" s="39" t="str">
        <f ca="1">VLOOKUP(RANDBETWEEN(1,65),TABLAS!$B$4:$D$68,2,0)</f>
        <v>Consumos</v>
      </c>
      <c r="F5249" s="41">
        <f t="shared" ca="1" si="81"/>
        <v>8036</v>
      </c>
      <c r="G5249" s="41">
        <f ca="1">RANDBETWEEN(70,130)/100*Tabla1[[#This Row],[Valor Meta 2019]]</f>
        <v>6991.32</v>
      </c>
      <c r="H5249" s="40">
        <f ca="1">RANDBETWEEN(70,120)/100*Tabla1[[#This Row],[Valor Real 2019]]</f>
        <v>6991.32</v>
      </c>
    </row>
    <row r="5250" spans="2:8" x14ac:dyDescent="0.25">
      <c r="B5250" s="33" t="s">
        <v>33</v>
      </c>
      <c r="C5250" s="36" t="str">
        <f ca="1">VLOOKUP(Tabla1[[#This Row],[Cuenta]],TABLAS!$C:$D,2,0)</f>
        <v>DEPRECIACIÓN, MAQ Y EQUIPOS</v>
      </c>
      <c r="D5250" s="33" t="s">
        <v>38</v>
      </c>
      <c r="E5250" s="39" t="str">
        <f ca="1">VLOOKUP(RANDBETWEEN(1,65),TABLAS!$B$4:$D$68,2,0)</f>
        <v>Deprec.Edificaciones Costo</v>
      </c>
      <c r="F5250" s="41">
        <f t="shared" ca="1" si="81"/>
        <v>8401</v>
      </c>
      <c r="G5250" s="41">
        <f ca="1">RANDBETWEEN(70,130)/100*Tabla1[[#This Row],[Valor Meta 2019]]</f>
        <v>8653.0300000000007</v>
      </c>
      <c r="H5250" s="40">
        <f ca="1">RANDBETWEEN(70,120)/100*Tabla1[[#This Row],[Valor Real 2019]]</f>
        <v>6316.7119000000002</v>
      </c>
    </row>
    <row r="5251" spans="2:8" x14ac:dyDescent="0.25">
      <c r="B5251" s="33" t="s">
        <v>33</v>
      </c>
      <c r="C5251" s="36" t="str">
        <f ca="1">VLOOKUP(Tabla1[[#This Row],[Cuenta]],TABLAS!$C:$D,2,0)</f>
        <v>DEPRECIACIÓN, MAQ Y EQUIPOS</v>
      </c>
      <c r="D5251" s="33" t="s">
        <v>38</v>
      </c>
      <c r="E5251" s="39" t="str">
        <f ca="1">VLOOKUP(RANDBETWEEN(1,65),TABLAS!$B$4:$D$68,2,0)</f>
        <v>Deprec. Edificaciones leasing</v>
      </c>
      <c r="F5251" s="41">
        <f t="shared" ca="1" si="81"/>
        <v>23131</v>
      </c>
      <c r="G5251" s="41">
        <f ca="1">RANDBETWEEN(70,130)/100*Tabla1[[#This Row],[Valor Meta 2019]]</f>
        <v>20123.97</v>
      </c>
      <c r="H5251" s="40">
        <f ca="1">RANDBETWEEN(70,120)/100*Tabla1[[#This Row],[Valor Real 2019]]</f>
        <v>14489.258400000001</v>
      </c>
    </row>
    <row r="5252" spans="2:8" x14ac:dyDescent="0.25">
      <c r="B5252" s="33" t="s">
        <v>33</v>
      </c>
      <c r="C5252" s="36" t="str">
        <f ca="1">VLOOKUP(Tabla1[[#This Row],[Cuenta]],TABLAS!$C:$D,2,0)</f>
        <v>PERSONAL</v>
      </c>
      <c r="D5252" s="33" t="s">
        <v>38</v>
      </c>
      <c r="E5252" s="39" t="str">
        <f ca="1">VLOOKUP(RANDBETWEEN(1,65),TABLAS!$B$4:$D$68,2,0)</f>
        <v>Gratificaciones Extraordinarias Empleados</v>
      </c>
      <c r="F5252" s="41">
        <f t="shared" ca="1" si="81"/>
        <v>27876</v>
      </c>
      <c r="G5252" s="41">
        <f ca="1">RANDBETWEEN(70,130)/100*Tabla1[[#This Row],[Valor Meta 2019]]</f>
        <v>28991.040000000001</v>
      </c>
      <c r="H5252" s="40">
        <f ca="1">RANDBETWEEN(70,120)/100*Tabla1[[#This Row],[Valor Real 2019]]</f>
        <v>34499.337599999999</v>
      </c>
    </row>
    <row r="5253" spans="2:8" x14ac:dyDescent="0.25">
      <c r="B5253" s="33" t="s">
        <v>33</v>
      </c>
      <c r="C5253" s="36" t="str">
        <f ca="1">VLOOKUP(Tabla1[[#This Row],[Cuenta]],TABLAS!$C:$D,2,0)</f>
        <v>DEPRECIACIÓN, MAQ Y EQUIPOS</v>
      </c>
      <c r="D5253" s="33" t="s">
        <v>38</v>
      </c>
      <c r="E5253" s="39" t="str">
        <f ca="1">VLOOKUP(RANDBETWEEN(1,65),TABLAS!$B$4:$D$68,2,0)</f>
        <v>Deprec.Maquinarias Costo</v>
      </c>
      <c r="F5253" s="41">
        <f t="shared" ca="1" si="81"/>
        <v>15328</v>
      </c>
      <c r="G5253" s="41">
        <f ca="1">RANDBETWEEN(70,130)/100*Tabla1[[#This Row],[Valor Meta 2019]]</f>
        <v>12262.400000000001</v>
      </c>
      <c r="H5253" s="40">
        <f ca="1">RANDBETWEEN(70,120)/100*Tabla1[[#This Row],[Valor Real 2019]]</f>
        <v>9564.6720000000023</v>
      </c>
    </row>
    <row r="5254" spans="2:8" x14ac:dyDescent="0.25">
      <c r="B5254" s="33" t="s">
        <v>33</v>
      </c>
      <c r="C5254" s="36" t="str">
        <f ca="1">VLOOKUP(Tabla1[[#This Row],[Cuenta]],TABLAS!$C:$D,2,0)</f>
        <v>GESTIÓN</v>
      </c>
      <c r="D5254" s="33" t="s">
        <v>38</v>
      </c>
      <c r="E5254" s="39" t="str">
        <f ca="1">VLOOKUP(RANDBETWEEN(1,65),TABLAS!$B$4:$D$68,2,0)</f>
        <v>Suministros diversos</v>
      </c>
      <c r="F5254" s="41">
        <f t="shared" ref="F5254:F5317" ca="1" si="82">RANDBETWEEN(8000,30000)</f>
        <v>28242</v>
      </c>
      <c r="G5254" s="41">
        <f ca="1">RANDBETWEEN(70,130)/100*Tabla1[[#This Row],[Valor Meta 2019]]</f>
        <v>22028.760000000002</v>
      </c>
      <c r="H5254" s="40">
        <f ca="1">RANDBETWEEN(70,120)/100*Tabla1[[#This Row],[Valor Real 2019]]</f>
        <v>20486.746800000004</v>
      </c>
    </row>
    <row r="5255" spans="2:8" x14ac:dyDescent="0.25">
      <c r="B5255" s="33" t="s">
        <v>33</v>
      </c>
      <c r="C5255" s="36" t="str">
        <f ca="1">VLOOKUP(Tabla1[[#This Row],[Cuenta]],TABLAS!$C:$D,2,0)</f>
        <v>PERSONAL</v>
      </c>
      <c r="D5255" s="33" t="s">
        <v>38</v>
      </c>
      <c r="E5255" s="39" t="str">
        <f ca="1">VLOOKUP(RANDBETWEEN(1,65),TABLAS!$B$4:$D$68,2,0)</f>
        <v>Participacion de utilidades</v>
      </c>
      <c r="F5255" s="41">
        <f t="shared" ca="1" si="82"/>
        <v>25206</v>
      </c>
      <c r="G5255" s="41">
        <f ca="1">RANDBETWEEN(70,130)/100*Tabla1[[#This Row],[Valor Meta 2019]]</f>
        <v>32515.74</v>
      </c>
      <c r="H5255" s="40">
        <f ca="1">RANDBETWEEN(70,120)/100*Tabla1[[#This Row],[Valor Real 2019]]</f>
        <v>29589.323400000001</v>
      </c>
    </row>
    <row r="5256" spans="2:8" x14ac:dyDescent="0.25">
      <c r="B5256" s="33" t="s">
        <v>33</v>
      </c>
      <c r="C5256" s="36" t="str">
        <f ca="1">VLOOKUP(Tabla1[[#This Row],[Cuenta]],TABLAS!$C:$D,2,0)</f>
        <v>PERSONAL</v>
      </c>
      <c r="D5256" s="33" t="s">
        <v>39</v>
      </c>
      <c r="E5256" s="39" t="str">
        <f ca="1">VLOOKUP(RANDBETWEEN(1,65),TABLAS!$B$4:$D$68,2,0)</f>
        <v>Descanso medico</v>
      </c>
      <c r="F5256" s="41">
        <f t="shared" ca="1" si="82"/>
        <v>15092</v>
      </c>
      <c r="G5256" s="41">
        <f ca="1">RANDBETWEEN(70,130)/100*Tabla1[[#This Row],[Valor Meta 2019]]</f>
        <v>13582.800000000001</v>
      </c>
      <c r="H5256" s="40">
        <f ca="1">RANDBETWEEN(70,120)/100*Tabla1[[#This Row],[Valor Real 2019]]</f>
        <v>14397.768000000002</v>
      </c>
    </row>
    <row r="5257" spans="2:8" x14ac:dyDescent="0.25">
      <c r="B5257" s="33" t="s">
        <v>33</v>
      </c>
      <c r="C5257" s="36" t="str">
        <f ca="1">VLOOKUP(Tabla1[[#This Row],[Cuenta]],TABLAS!$C:$D,2,0)</f>
        <v>SERVICIOS DE TERCEROS</v>
      </c>
      <c r="D5257" s="33" t="s">
        <v>39</v>
      </c>
      <c r="E5257" s="39" t="str">
        <f ca="1">VLOOKUP(RANDBETWEEN(1,65),TABLAS!$B$4:$D$68,2,0)</f>
        <v>Selección Y Eval. Pe</v>
      </c>
      <c r="F5257" s="41">
        <f t="shared" ca="1" si="82"/>
        <v>15794</v>
      </c>
      <c r="G5257" s="41">
        <f ca="1">RANDBETWEEN(70,130)/100*Tabla1[[#This Row],[Valor Meta 2019]]</f>
        <v>17847.219999999998</v>
      </c>
      <c r="H5257" s="40">
        <f ca="1">RANDBETWEEN(70,120)/100*Tabla1[[#This Row],[Valor Real 2019]]</f>
        <v>21416.663999999997</v>
      </c>
    </row>
    <row r="5258" spans="2:8" x14ac:dyDescent="0.25">
      <c r="B5258" s="33" t="s">
        <v>33</v>
      </c>
      <c r="C5258" s="36" t="str">
        <f ca="1">VLOOKUP(Tabla1[[#This Row],[Cuenta]],TABLAS!$C:$D,2,0)</f>
        <v>DEPRECIACIÓN, MAQ Y EQUIPOS</v>
      </c>
      <c r="D5258" s="33" t="s">
        <v>39</v>
      </c>
      <c r="E5258" s="39" t="str">
        <f ca="1">VLOOKUP(RANDBETWEEN(1,65),TABLAS!$B$4:$D$68,2,0)</f>
        <v>Deprec.Maquinarias Costo</v>
      </c>
      <c r="F5258" s="41">
        <f t="shared" ca="1" si="82"/>
        <v>20038</v>
      </c>
      <c r="G5258" s="41">
        <f ca="1">RANDBETWEEN(70,130)/100*Tabla1[[#This Row],[Valor Meta 2019]]</f>
        <v>20639.14</v>
      </c>
      <c r="H5258" s="40">
        <f ca="1">RANDBETWEEN(70,120)/100*Tabla1[[#This Row],[Valor Real 2019]]</f>
        <v>20019.965799999998</v>
      </c>
    </row>
    <row r="5259" spans="2:8" x14ac:dyDescent="0.25">
      <c r="B5259" s="33" t="s">
        <v>33</v>
      </c>
      <c r="C5259" s="36" t="str">
        <f ca="1">VLOOKUP(Tabla1[[#This Row],[Cuenta]],TABLAS!$C:$D,2,0)</f>
        <v>GESTIÓN</v>
      </c>
      <c r="D5259" s="33" t="s">
        <v>39</v>
      </c>
      <c r="E5259" s="39" t="str">
        <f ca="1">VLOOKUP(RANDBETWEEN(1,65),TABLAS!$B$4:$D$68,2,0)</f>
        <v>Movilidad</v>
      </c>
      <c r="F5259" s="41">
        <f t="shared" ca="1" si="82"/>
        <v>27658</v>
      </c>
      <c r="G5259" s="41">
        <f ca="1">RANDBETWEEN(70,130)/100*Tabla1[[#This Row],[Valor Meta 2019]]</f>
        <v>29040.9</v>
      </c>
      <c r="H5259" s="40">
        <f ca="1">RANDBETWEEN(70,120)/100*Tabla1[[#This Row],[Valor Real 2019]]</f>
        <v>21780.675000000003</v>
      </c>
    </row>
    <row r="5260" spans="2:8" x14ac:dyDescent="0.25">
      <c r="B5260" s="33" t="s">
        <v>33</v>
      </c>
      <c r="C5260" s="36" t="str">
        <f ca="1">VLOOKUP(Tabla1[[#This Row],[Cuenta]],TABLAS!$C:$D,2,0)</f>
        <v>PERSONAL</v>
      </c>
      <c r="D5260" s="33" t="s">
        <v>39</v>
      </c>
      <c r="E5260" s="39" t="str">
        <f ca="1">VLOOKUP(RANDBETWEEN(1,65),TABLAS!$B$4:$D$68,2,0)</f>
        <v>Seguro de vida</v>
      </c>
      <c r="F5260" s="41">
        <f t="shared" ca="1" si="82"/>
        <v>23717</v>
      </c>
      <c r="G5260" s="41">
        <f ca="1">RANDBETWEEN(70,130)/100*Tabla1[[#This Row],[Valor Meta 2019]]</f>
        <v>21819.64</v>
      </c>
      <c r="H5260" s="40">
        <f ca="1">RANDBETWEEN(70,120)/100*Tabla1[[#This Row],[Valor Real 2019]]</f>
        <v>19855.8724</v>
      </c>
    </row>
    <row r="5261" spans="2:8" x14ac:dyDescent="0.25">
      <c r="B5261" s="33" t="s">
        <v>33</v>
      </c>
      <c r="C5261" s="36" t="str">
        <f ca="1">VLOOKUP(Tabla1[[#This Row],[Cuenta]],TABLAS!$C:$D,2,0)</f>
        <v>GESTIÓN</v>
      </c>
      <c r="D5261" s="33" t="s">
        <v>39</v>
      </c>
      <c r="E5261" s="39" t="str">
        <f ca="1">VLOOKUP(RANDBETWEEN(1,65),TABLAS!$B$4:$D$68,2,0)</f>
        <v>Combustible</v>
      </c>
      <c r="F5261" s="41">
        <f t="shared" ca="1" si="82"/>
        <v>20421</v>
      </c>
      <c r="G5261" s="41">
        <f ca="1">RANDBETWEEN(70,130)/100*Tabla1[[#This Row],[Valor Meta 2019]]</f>
        <v>22258.890000000003</v>
      </c>
      <c r="H5261" s="40">
        <f ca="1">RANDBETWEEN(70,120)/100*Tabla1[[#This Row],[Valor Real 2019]]</f>
        <v>20255.589900000003</v>
      </c>
    </row>
    <row r="5262" spans="2:8" x14ac:dyDescent="0.25">
      <c r="B5262" s="33" t="s">
        <v>33</v>
      </c>
      <c r="C5262" s="36" t="str">
        <f ca="1">VLOOKUP(Tabla1[[#This Row],[Cuenta]],TABLAS!$C:$D,2,0)</f>
        <v>SERVICIOS DE TERCEROS</v>
      </c>
      <c r="D5262" s="33" t="s">
        <v>39</v>
      </c>
      <c r="E5262" s="39" t="str">
        <f ca="1">VLOOKUP(RANDBETWEEN(1,65),TABLAS!$B$4:$D$68,2,0)</f>
        <v>Flete Local</v>
      </c>
      <c r="F5262" s="41">
        <f t="shared" ca="1" si="82"/>
        <v>18950</v>
      </c>
      <c r="G5262" s="41">
        <f ca="1">RANDBETWEEN(70,130)/100*Tabla1[[#This Row],[Valor Meta 2019]]</f>
        <v>24445.5</v>
      </c>
      <c r="H5262" s="40">
        <f ca="1">RANDBETWEEN(70,120)/100*Tabla1[[#This Row],[Valor Real 2019]]</f>
        <v>21023.13</v>
      </c>
    </row>
    <row r="5263" spans="2:8" x14ac:dyDescent="0.25">
      <c r="B5263" s="33" t="s">
        <v>33</v>
      </c>
      <c r="C5263" s="36" t="str">
        <f ca="1">VLOOKUP(Tabla1[[#This Row],[Cuenta]],TABLAS!$C:$D,2,0)</f>
        <v>SERVICIOS DE TERCEROS</v>
      </c>
      <c r="D5263" s="33" t="s">
        <v>39</v>
      </c>
      <c r="E5263" s="39" t="str">
        <f ca="1">VLOOKUP(RANDBETWEEN(1,65),TABLAS!$B$4:$D$68,2,0)</f>
        <v>Gasto de viaje</v>
      </c>
      <c r="F5263" s="41">
        <f t="shared" ca="1" si="82"/>
        <v>29843</v>
      </c>
      <c r="G5263" s="41">
        <f ca="1">RANDBETWEEN(70,130)/100*Tabla1[[#This Row],[Valor Meta 2019]]</f>
        <v>27455.56</v>
      </c>
      <c r="H5263" s="40">
        <f ca="1">RANDBETWEEN(70,120)/100*Tabla1[[#This Row],[Valor Real 2019]]</f>
        <v>24710.004000000001</v>
      </c>
    </row>
    <row r="5264" spans="2:8" x14ac:dyDescent="0.25">
      <c r="B5264" s="33" t="s">
        <v>33</v>
      </c>
      <c r="C5264" s="36" t="str">
        <f ca="1">VLOOKUP(Tabla1[[#This Row],[Cuenta]],TABLAS!$C:$D,2,0)</f>
        <v>GESTIÓN</v>
      </c>
      <c r="D5264" s="33" t="s">
        <v>39</v>
      </c>
      <c r="E5264" s="39" t="str">
        <f ca="1">VLOOKUP(RANDBETWEEN(1,65),TABLAS!$B$4:$D$68,2,0)</f>
        <v>Movilidad</v>
      </c>
      <c r="F5264" s="41">
        <f t="shared" ca="1" si="82"/>
        <v>10354</v>
      </c>
      <c r="G5264" s="41">
        <f ca="1">RANDBETWEEN(70,130)/100*Tabla1[[#This Row],[Valor Meta 2019]]</f>
        <v>8283.2000000000007</v>
      </c>
      <c r="H5264" s="40">
        <f ca="1">RANDBETWEEN(70,120)/100*Tabla1[[#This Row],[Valor Real 2019]]</f>
        <v>8117.536000000001</v>
      </c>
    </row>
    <row r="5265" spans="2:8" x14ac:dyDescent="0.25">
      <c r="B5265" s="33" t="s">
        <v>33</v>
      </c>
      <c r="C5265" s="36" t="str">
        <f ca="1">VLOOKUP(Tabla1[[#This Row],[Cuenta]],TABLAS!$C:$D,2,0)</f>
        <v>DEPRECIACIÓN, MAQ Y EQUIPOS</v>
      </c>
      <c r="D5265" s="33" t="s">
        <v>39</v>
      </c>
      <c r="E5265" s="39" t="str">
        <f ca="1">VLOOKUP(RANDBETWEEN(1,65),TABLAS!$B$4:$D$68,2,0)</f>
        <v>Deprec.Equipo de computo Costo</v>
      </c>
      <c r="F5265" s="41">
        <f t="shared" ca="1" si="82"/>
        <v>26425</v>
      </c>
      <c r="G5265" s="41">
        <f ca="1">RANDBETWEEN(70,130)/100*Tabla1[[#This Row],[Valor Meta 2019]]</f>
        <v>25368</v>
      </c>
      <c r="H5265" s="40">
        <f ca="1">RANDBETWEEN(70,120)/100*Tabla1[[#This Row],[Valor Real 2019]]</f>
        <v>21055.439999999999</v>
      </c>
    </row>
    <row r="5266" spans="2:8" x14ac:dyDescent="0.25">
      <c r="B5266" s="33" t="s">
        <v>33</v>
      </c>
      <c r="C5266" s="36" t="str">
        <f ca="1">VLOOKUP(Tabla1[[#This Row],[Cuenta]],TABLAS!$C:$D,2,0)</f>
        <v>SERVICIOS DE TERCEROS</v>
      </c>
      <c r="D5266" s="33" t="s">
        <v>39</v>
      </c>
      <c r="E5266" s="39" t="str">
        <f ca="1">VLOOKUP(RANDBETWEEN(1,65),TABLAS!$B$4:$D$68,2,0)</f>
        <v>Reparaciones Vehiculos</v>
      </c>
      <c r="F5266" s="41">
        <f t="shared" ca="1" si="82"/>
        <v>17997</v>
      </c>
      <c r="G5266" s="41">
        <f ca="1">RANDBETWEEN(70,130)/100*Tabla1[[#This Row],[Valor Meta 2019]]</f>
        <v>16917.18</v>
      </c>
      <c r="H5266" s="40">
        <f ca="1">RANDBETWEEN(70,120)/100*Tabla1[[#This Row],[Valor Real 2019]]</f>
        <v>13872.087599999999</v>
      </c>
    </row>
    <row r="5267" spans="2:8" x14ac:dyDescent="0.25">
      <c r="B5267" s="33" t="s">
        <v>33</v>
      </c>
      <c r="C5267" s="36" t="str">
        <f ca="1">VLOOKUP(Tabla1[[#This Row],[Cuenta]],TABLAS!$C:$D,2,0)</f>
        <v>PERSONAL</v>
      </c>
      <c r="D5267" s="33" t="s">
        <v>39</v>
      </c>
      <c r="E5267" s="39" t="str">
        <f ca="1">VLOOKUP(RANDBETWEEN(1,65),TABLAS!$B$4:$D$68,2,0)</f>
        <v>Seguro de vida</v>
      </c>
      <c r="F5267" s="41">
        <f t="shared" ca="1" si="82"/>
        <v>20096</v>
      </c>
      <c r="G5267" s="41">
        <f ca="1">RANDBETWEEN(70,130)/100*Tabla1[[#This Row],[Valor Meta 2019]]</f>
        <v>21301.760000000002</v>
      </c>
      <c r="H5267" s="40">
        <f ca="1">RANDBETWEEN(70,120)/100*Tabla1[[#This Row],[Valor Real 2019]]</f>
        <v>18958.566400000003</v>
      </c>
    </row>
    <row r="5268" spans="2:8" x14ac:dyDescent="0.25">
      <c r="B5268" s="33" t="s">
        <v>33</v>
      </c>
      <c r="C5268" s="36" t="str">
        <f ca="1">VLOOKUP(Tabla1[[#This Row],[Cuenta]],TABLAS!$C:$D,2,0)</f>
        <v>PERSONAL</v>
      </c>
      <c r="D5268" s="33" t="s">
        <v>39</v>
      </c>
      <c r="E5268" s="39" t="str">
        <f ca="1">VLOOKUP(RANDBETWEEN(1,65),TABLAS!$B$4:$D$68,2,0)</f>
        <v>Gratificaciones Extraordinarias Empleados</v>
      </c>
      <c r="F5268" s="41">
        <f t="shared" ca="1" si="82"/>
        <v>15855</v>
      </c>
      <c r="G5268" s="41">
        <f ca="1">RANDBETWEEN(70,130)/100*Tabla1[[#This Row],[Valor Meta 2019]]</f>
        <v>12842.550000000001</v>
      </c>
      <c r="H5268" s="40">
        <f ca="1">RANDBETWEEN(70,120)/100*Tabla1[[#This Row],[Valor Real 2019]]</f>
        <v>12585.699000000001</v>
      </c>
    </row>
    <row r="5269" spans="2:8" x14ac:dyDescent="0.25">
      <c r="B5269" s="33" t="s">
        <v>33</v>
      </c>
      <c r="C5269" s="36" t="str">
        <f ca="1">VLOOKUP(Tabla1[[#This Row],[Cuenta]],TABLAS!$C:$D,2,0)</f>
        <v>SERVICIOS DE TERCEROS</v>
      </c>
      <c r="D5269" s="33" t="s">
        <v>39</v>
      </c>
      <c r="E5269" s="39" t="str">
        <f ca="1">VLOOKUP(RANDBETWEEN(1,65),TABLAS!$B$4:$D$68,2,0)</f>
        <v>Flete Local</v>
      </c>
      <c r="F5269" s="41">
        <f t="shared" ca="1" si="82"/>
        <v>18759</v>
      </c>
      <c r="G5269" s="41">
        <f ca="1">RANDBETWEEN(70,130)/100*Tabla1[[#This Row],[Valor Meta 2019]]</f>
        <v>17821.05</v>
      </c>
      <c r="H5269" s="40">
        <f ca="1">RANDBETWEEN(70,120)/100*Tabla1[[#This Row],[Valor Real 2019]]</f>
        <v>13722.208500000001</v>
      </c>
    </row>
    <row r="5270" spans="2:8" x14ac:dyDescent="0.25">
      <c r="B5270" s="33" t="s">
        <v>33</v>
      </c>
      <c r="C5270" s="36" t="str">
        <f ca="1">VLOOKUP(Tabla1[[#This Row],[Cuenta]],TABLAS!$C:$D,2,0)</f>
        <v>GESTIÓN</v>
      </c>
      <c r="D5270" s="33" t="s">
        <v>40</v>
      </c>
      <c r="E5270" s="39" t="str">
        <f ca="1">VLOOKUP(RANDBETWEEN(1,65),TABLAS!$B$4:$D$68,2,0)</f>
        <v>Seguros-vehiculos</v>
      </c>
      <c r="F5270" s="41">
        <f t="shared" ca="1" si="82"/>
        <v>24097</v>
      </c>
      <c r="G5270" s="41">
        <f ca="1">RANDBETWEEN(70,130)/100*Tabla1[[#This Row],[Valor Meta 2019]]</f>
        <v>21687.3</v>
      </c>
      <c r="H5270" s="40">
        <f ca="1">RANDBETWEEN(70,120)/100*Tabla1[[#This Row],[Valor Real 2019]]</f>
        <v>22771.665000000001</v>
      </c>
    </row>
    <row r="5271" spans="2:8" x14ac:dyDescent="0.25">
      <c r="B5271" s="33" t="s">
        <v>33</v>
      </c>
      <c r="C5271" s="36" t="str">
        <f ca="1">VLOOKUP(Tabla1[[#This Row],[Cuenta]],TABLAS!$C:$D,2,0)</f>
        <v>SERVICIOS DE TERCEROS</v>
      </c>
      <c r="D5271" s="33" t="s">
        <v>40</v>
      </c>
      <c r="E5271" s="39" t="str">
        <f ca="1">VLOOKUP(RANDBETWEEN(1,65),TABLAS!$B$4:$D$68,2,0)</f>
        <v>Limpieza</v>
      </c>
      <c r="F5271" s="41">
        <f t="shared" ca="1" si="82"/>
        <v>26767</v>
      </c>
      <c r="G5271" s="41">
        <f ca="1">RANDBETWEEN(70,130)/100*Tabla1[[#This Row],[Valor Meta 2019]]</f>
        <v>20878.260000000002</v>
      </c>
      <c r="H5271" s="40">
        <f ca="1">RANDBETWEEN(70,120)/100*Tabla1[[#This Row],[Valor Real 2019]]</f>
        <v>14823.564600000002</v>
      </c>
    </row>
    <row r="5272" spans="2:8" x14ac:dyDescent="0.25">
      <c r="B5272" s="33" t="s">
        <v>33</v>
      </c>
      <c r="C5272" s="36" t="str">
        <f ca="1">VLOOKUP(Tabla1[[#This Row],[Cuenta]],TABLAS!$C:$D,2,0)</f>
        <v>DEPRECIACIÓN, MAQ Y EQUIPOS</v>
      </c>
      <c r="D5272" s="33" t="s">
        <v>40</v>
      </c>
      <c r="E5272" s="39" t="str">
        <f ca="1">VLOOKUP(RANDBETWEEN(1,65),TABLAS!$B$4:$D$68,2,0)</f>
        <v>Deprec.Maquinarias leasing</v>
      </c>
      <c r="F5272" s="41">
        <f t="shared" ca="1" si="82"/>
        <v>12756</v>
      </c>
      <c r="G5272" s="41">
        <f ca="1">RANDBETWEEN(70,130)/100*Tabla1[[#This Row],[Valor Meta 2019]]</f>
        <v>14286.720000000001</v>
      </c>
      <c r="H5272" s="40">
        <f ca="1">RANDBETWEEN(70,120)/100*Tabla1[[#This Row],[Valor Real 2019]]</f>
        <v>17144.064000000002</v>
      </c>
    </row>
    <row r="5273" spans="2:8" x14ac:dyDescent="0.25">
      <c r="B5273" s="33" t="s">
        <v>33</v>
      </c>
      <c r="C5273" s="36" t="str">
        <f ca="1">VLOOKUP(Tabla1[[#This Row],[Cuenta]],TABLAS!$C:$D,2,0)</f>
        <v>PERSONAL</v>
      </c>
      <c r="D5273" s="33" t="s">
        <v>40</v>
      </c>
      <c r="E5273" s="39" t="str">
        <f ca="1">VLOOKUP(RANDBETWEEN(1,65),TABLAS!$B$4:$D$68,2,0)</f>
        <v>Indemnizacion Despido Arbitrario</v>
      </c>
      <c r="F5273" s="41">
        <f t="shared" ca="1" si="82"/>
        <v>23213</v>
      </c>
      <c r="G5273" s="41">
        <f ca="1">RANDBETWEEN(70,130)/100*Tabla1[[#This Row],[Valor Meta 2019]]</f>
        <v>17874.010000000002</v>
      </c>
      <c r="H5273" s="40">
        <f ca="1">RANDBETWEEN(70,120)/100*Tabla1[[#This Row],[Valor Real 2019]]</f>
        <v>17159.049600000002</v>
      </c>
    </row>
    <row r="5274" spans="2:8" x14ac:dyDescent="0.25">
      <c r="B5274" s="33" t="s">
        <v>33</v>
      </c>
      <c r="C5274" s="36" t="str">
        <f ca="1">VLOOKUP(Tabla1[[#This Row],[Cuenta]],TABLAS!$C:$D,2,0)</f>
        <v>GESTIÓN</v>
      </c>
      <c r="D5274" s="33" t="s">
        <v>40</v>
      </c>
      <c r="E5274" s="39" t="str">
        <f ca="1">VLOOKUP(RANDBETWEEN(1,65),TABLAS!$B$4:$D$68,2,0)</f>
        <v>Otros-Gastos Reparables</v>
      </c>
      <c r="F5274" s="41">
        <f t="shared" ca="1" si="82"/>
        <v>15628</v>
      </c>
      <c r="G5274" s="41">
        <f ca="1">RANDBETWEEN(70,130)/100*Tabla1[[#This Row],[Valor Meta 2019]]</f>
        <v>11721</v>
      </c>
      <c r="H5274" s="40">
        <f ca="1">RANDBETWEEN(70,120)/100*Tabla1[[#This Row],[Valor Real 2019]]</f>
        <v>13713.57</v>
      </c>
    </row>
    <row r="5275" spans="2:8" x14ac:dyDescent="0.25">
      <c r="B5275" s="33" t="s">
        <v>33</v>
      </c>
      <c r="C5275" s="36" t="str">
        <f ca="1">VLOOKUP(Tabla1[[#This Row],[Cuenta]],TABLAS!$C:$D,2,0)</f>
        <v>GESTIÓN</v>
      </c>
      <c r="D5275" s="33" t="s">
        <v>40</v>
      </c>
      <c r="E5275" s="39" t="str">
        <f ca="1">VLOOKUP(RANDBETWEEN(1,65),TABLAS!$B$4:$D$68,2,0)</f>
        <v>Licencias de Sistemas</v>
      </c>
      <c r="F5275" s="41">
        <f t="shared" ca="1" si="82"/>
        <v>23713</v>
      </c>
      <c r="G5275" s="41">
        <f ca="1">RANDBETWEEN(70,130)/100*Tabla1[[#This Row],[Valor Meta 2019]]</f>
        <v>26558.560000000001</v>
      </c>
      <c r="H5275" s="40">
        <f ca="1">RANDBETWEEN(70,120)/100*Tabla1[[#This Row],[Valor Real 2019]]</f>
        <v>18856.577600000001</v>
      </c>
    </row>
    <row r="5276" spans="2:8" x14ac:dyDescent="0.25">
      <c r="B5276" s="33" t="s">
        <v>33</v>
      </c>
      <c r="C5276" s="36" t="str">
        <f ca="1">VLOOKUP(Tabla1[[#This Row],[Cuenta]],TABLAS!$C:$D,2,0)</f>
        <v>SERVICIOS DE TERCEROS</v>
      </c>
      <c r="D5276" s="33" t="s">
        <v>40</v>
      </c>
      <c r="E5276" s="39" t="str">
        <f ca="1">VLOOKUP(RANDBETWEEN(1,65),TABLAS!$B$4:$D$68,2,0)</f>
        <v>Consultorias</v>
      </c>
      <c r="F5276" s="41">
        <f t="shared" ca="1" si="82"/>
        <v>23346</v>
      </c>
      <c r="G5276" s="41">
        <f ca="1">RANDBETWEEN(70,130)/100*Tabla1[[#This Row],[Valor Meta 2019]]</f>
        <v>29882.880000000001</v>
      </c>
      <c r="H5276" s="40">
        <f ca="1">RANDBETWEEN(70,120)/100*Tabla1[[#This Row],[Valor Real 2019]]</f>
        <v>33169.996800000001</v>
      </c>
    </row>
    <row r="5277" spans="2:8" x14ac:dyDescent="0.25">
      <c r="B5277" s="33" t="s">
        <v>33</v>
      </c>
      <c r="C5277" s="36" t="str">
        <f ca="1">VLOOKUP(Tabla1[[#This Row],[Cuenta]],TABLAS!$C:$D,2,0)</f>
        <v>PERSONAL</v>
      </c>
      <c r="D5277" s="33" t="s">
        <v>40</v>
      </c>
      <c r="E5277" s="39" t="str">
        <f ca="1">VLOOKUP(RANDBETWEEN(1,65),TABLAS!$B$4:$D$68,2,0)</f>
        <v>Sueldos</v>
      </c>
      <c r="F5277" s="41">
        <f t="shared" ca="1" si="82"/>
        <v>17327</v>
      </c>
      <c r="G5277" s="41">
        <f ca="1">RANDBETWEEN(70,130)/100*Tabla1[[#This Row],[Valor Meta 2019]]</f>
        <v>15940.84</v>
      </c>
      <c r="H5277" s="40">
        <f ca="1">RANDBETWEEN(70,120)/100*Tabla1[[#This Row],[Valor Real 2019]]</f>
        <v>18331.966</v>
      </c>
    </row>
    <row r="5278" spans="2:8" x14ac:dyDescent="0.25">
      <c r="B5278" s="33" t="s">
        <v>33</v>
      </c>
      <c r="C5278" s="36" t="str">
        <f ca="1">VLOOKUP(Tabla1[[#This Row],[Cuenta]],TABLAS!$C:$D,2,0)</f>
        <v>SERVICIOS DE TERCEROS</v>
      </c>
      <c r="D5278" s="33" t="s">
        <v>41</v>
      </c>
      <c r="E5278" s="39" t="str">
        <f ca="1">VLOOKUP(RANDBETWEEN(1,65),TABLAS!$B$4:$D$68,2,0)</f>
        <v>Selección Y Eval. Pe</v>
      </c>
      <c r="F5278" s="41">
        <f t="shared" ca="1" si="82"/>
        <v>12737</v>
      </c>
      <c r="G5278" s="41">
        <f ca="1">RANDBETWEEN(70,130)/100*Tabla1[[#This Row],[Valor Meta 2019]]</f>
        <v>14138.070000000002</v>
      </c>
      <c r="H5278" s="40">
        <f ca="1">RANDBETWEEN(70,120)/100*Tabla1[[#This Row],[Valor Real 2019]]</f>
        <v>10744.933200000001</v>
      </c>
    </row>
    <row r="5279" spans="2:8" x14ac:dyDescent="0.25">
      <c r="B5279" s="33" t="s">
        <v>33</v>
      </c>
      <c r="C5279" s="36" t="str">
        <f ca="1">VLOOKUP(Tabla1[[#This Row],[Cuenta]],TABLAS!$C:$D,2,0)</f>
        <v>PERSONAL</v>
      </c>
      <c r="D5279" s="33" t="s">
        <v>41</v>
      </c>
      <c r="E5279" s="39" t="str">
        <f ca="1">VLOOKUP(RANDBETWEEN(1,65),TABLAS!$B$4:$D$68,2,0)</f>
        <v>Descanso medico</v>
      </c>
      <c r="F5279" s="41">
        <f t="shared" ca="1" si="82"/>
        <v>29673</v>
      </c>
      <c r="G5279" s="41">
        <f ca="1">RANDBETWEEN(70,130)/100*Tabla1[[#This Row],[Valor Meta 2019]]</f>
        <v>25518.78</v>
      </c>
      <c r="H5279" s="40">
        <f ca="1">RANDBETWEEN(70,120)/100*Tabla1[[#This Row],[Valor Real 2019]]</f>
        <v>26029.155599999998</v>
      </c>
    </row>
    <row r="5280" spans="2:8" x14ac:dyDescent="0.25">
      <c r="B5280" s="33" t="s">
        <v>33</v>
      </c>
      <c r="C5280" s="36" t="str">
        <f ca="1">VLOOKUP(Tabla1[[#This Row],[Cuenta]],TABLAS!$C:$D,2,0)</f>
        <v>PERSONAL</v>
      </c>
      <c r="D5280" s="33" t="s">
        <v>41</v>
      </c>
      <c r="E5280" s="39" t="str">
        <f ca="1">VLOOKUP(RANDBETWEEN(1,65),TABLAS!$B$4:$D$68,2,0)</f>
        <v>Gratif. Ordinarias Empleados</v>
      </c>
      <c r="F5280" s="41">
        <f t="shared" ca="1" si="82"/>
        <v>28344</v>
      </c>
      <c r="G5280" s="41">
        <f ca="1">RANDBETWEEN(70,130)/100*Tabla1[[#This Row],[Valor Meta 2019]]</f>
        <v>20124.239999999998</v>
      </c>
      <c r="H5280" s="40">
        <f ca="1">RANDBETWEEN(70,120)/100*Tabla1[[#This Row],[Valor Real 2019]]</f>
        <v>22539.148799999999</v>
      </c>
    </row>
    <row r="5281" spans="2:8" x14ac:dyDescent="0.25">
      <c r="B5281" s="33" t="s">
        <v>33</v>
      </c>
      <c r="C5281" s="36" t="str">
        <f ca="1">VLOOKUP(Tabla1[[#This Row],[Cuenta]],TABLAS!$C:$D,2,0)</f>
        <v>PERSONAL</v>
      </c>
      <c r="D5281" s="33" t="s">
        <v>41</v>
      </c>
      <c r="E5281" s="39" t="str">
        <f ca="1">VLOOKUP(RANDBETWEEN(1,65),TABLAS!$B$4:$D$68,2,0)</f>
        <v>Indemnizacion Despido Arbitrario</v>
      </c>
      <c r="F5281" s="41">
        <f t="shared" ca="1" si="82"/>
        <v>26327</v>
      </c>
      <c r="G5281" s="41">
        <f ca="1">RANDBETWEEN(70,130)/100*Tabla1[[#This Row],[Valor Meta 2019]]</f>
        <v>26327</v>
      </c>
      <c r="H5281" s="40">
        <f ca="1">RANDBETWEEN(70,120)/100*Tabla1[[#This Row],[Valor Real 2019]]</f>
        <v>19481.98</v>
      </c>
    </row>
    <row r="5282" spans="2:8" x14ac:dyDescent="0.25">
      <c r="B5282" s="33" t="s">
        <v>33</v>
      </c>
      <c r="C5282" s="36" t="str">
        <f ca="1">VLOOKUP(Tabla1[[#This Row],[Cuenta]],TABLAS!$C:$D,2,0)</f>
        <v>PERSONAL</v>
      </c>
      <c r="D5282" s="33" t="s">
        <v>41</v>
      </c>
      <c r="E5282" s="39" t="str">
        <f ca="1">VLOOKUP(RANDBETWEEN(1,65),TABLAS!$B$4:$D$68,2,0)</f>
        <v>CTS-Compensación por tiempo de servicio</v>
      </c>
      <c r="F5282" s="41">
        <f t="shared" ca="1" si="82"/>
        <v>21221</v>
      </c>
      <c r="G5282" s="41">
        <f ca="1">RANDBETWEEN(70,130)/100*Tabla1[[#This Row],[Valor Meta 2019]]</f>
        <v>26526.25</v>
      </c>
      <c r="H5282" s="40">
        <f ca="1">RANDBETWEEN(70,120)/100*Tabla1[[#This Row],[Valor Real 2019]]</f>
        <v>26791.512500000001</v>
      </c>
    </row>
    <row r="5283" spans="2:8" x14ac:dyDescent="0.25">
      <c r="B5283" s="33" t="s">
        <v>33</v>
      </c>
      <c r="C5283" s="36" t="str">
        <f ca="1">VLOOKUP(Tabla1[[#This Row],[Cuenta]],TABLAS!$C:$D,2,0)</f>
        <v>SERVICIOS DE TERCEROS</v>
      </c>
      <c r="D5283" s="33" t="s">
        <v>41</v>
      </c>
      <c r="E5283" s="39" t="str">
        <f ca="1">VLOOKUP(RANDBETWEEN(1,65),TABLAS!$B$4:$D$68,2,0)</f>
        <v>Courier</v>
      </c>
      <c r="F5283" s="41">
        <f t="shared" ca="1" si="82"/>
        <v>19806</v>
      </c>
      <c r="G5283" s="41">
        <f ca="1">RANDBETWEEN(70,130)/100*Tabla1[[#This Row],[Valor Meta 2019]]</f>
        <v>16835.099999999999</v>
      </c>
      <c r="H5283" s="40">
        <f ca="1">RANDBETWEEN(70,120)/100*Tabla1[[#This Row],[Valor Real 2019]]</f>
        <v>17508.504000000001</v>
      </c>
    </row>
    <row r="5284" spans="2:8" x14ac:dyDescent="0.25">
      <c r="B5284" s="33" t="s">
        <v>33</v>
      </c>
      <c r="C5284" s="36" t="str">
        <f ca="1">VLOOKUP(Tabla1[[#This Row],[Cuenta]],TABLAS!$C:$D,2,0)</f>
        <v>PERSONAL</v>
      </c>
      <c r="D5284" s="33" t="s">
        <v>42</v>
      </c>
      <c r="E5284" s="39" t="str">
        <f ca="1">VLOOKUP(RANDBETWEEN(1,65),TABLAS!$B$4:$D$68,2,0)</f>
        <v>SCTR-Seg complemntario trabajo de riesgo</v>
      </c>
      <c r="F5284" s="41">
        <f t="shared" ca="1" si="82"/>
        <v>15299</v>
      </c>
      <c r="G5284" s="41">
        <f ca="1">RANDBETWEEN(70,130)/100*Tabla1[[#This Row],[Valor Meta 2019]]</f>
        <v>16522.920000000002</v>
      </c>
      <c r="H5284" s="40">
        <f ca="1">RANDBETWEEN(70,120)/100*Tabla1[[#This Row],[Valor Real 2019]]</f>
        <v>15862.003200000001</v>
      </c>
    </row>
    <row r="5285" spans="2:8" x14ac:dyDescent="0.25">
      <c r="B5285" s="33" t="s">
        <v>33</v>
      </c>
      <c r="C5285" s="36" t="str">
        <f ca="1">VLOOKUP(Tabla1[[#This Row],[Cuenta]],TABLAS!$C:$D,2,0)</f>
        <v>DEPRECIACIÓN, MAQ Y EQUIPOS</v>
      </c>
      <c r="D5285" s="33" t="s">
        <v>42</v>
      </c>
      <c r="E5285" s="39" t="str">
        <f ca="1">VLOOKUP(RANDBETWEEN(1,65),TABLAS!$B$4:$D$68,2,0)</f>
        <v>Perd. med-desmedros / merma</v>
      </c>
      <c r="F5285" s="41">
        <f t="shared" ca="1" si="82"/>
        <v>23162</v>
      </c>
      <c r="G5285" s="41">
        <f ca="1">RANDBETWEEN(70,130)/100*Tabla1[[#This Row],[Valor Meta 2019]]</f>
        <v>22467.14</v>
      </c>
      <c r="H5285" s="40">
        <f ca="1">RANDBETWEEN(70,120)/100*Tabla1[[#This Row],[Valor Real 2019]]</f>
        <v>24264.511200000001</v>
      </c>
    </row>
    <row r="5286" spans="2:8" x14ac:dyDescent="0.25">
      <c r="B5286" s="33" t="s">
        <v>33</v>
      </c>
      <c r="C5286" s="36" t="str">
        <f ca="1">VLOOKUP(Tabla1[[#This Row],[Cuenta]],TABLAS!$C:$D,2,0)</f>
        <v>PERSONAL</v>
      </c>
      <c r="D5286" s="33" t="s">
        <v>42</v>
      </c>
      <c r="E5286" s="39" t="str">
        <f ca="1">VLOOKUP(RANDBETWEEN(1,65),TABLAS!$B$4:$D$68,2,0)</f>
        <v>Incentivo por cese</v>
      </c>
      <c r="F5286" s="41">
        <f t="shared" ca="1" si="82"/>
        <v>23320</v>
      </c>
      <c r="G5286" s="41">
        <f ca="1">RANDBETWEEN(70,130)/100*Tabla1[[#This Row],[Valor Meta 2019]]</f>
        <v>27284.399999999998</v>
      </c>
      <c r="H5286" s="40">
        <f ca="1">RANDBETWEEN(70,120)/100*Tabla1[[#This Row],[Valor Real 2019]]</f>
        <v>27557.243999999999</v>
      </c>
    </row>
    <row r="5287" spans="2:8" x14ac:dyDescent="0.25">
      <c r="B5287" s="33" t="s">
        <v>33</v>
      </c>
      <c r="C5287" s="36" t="str">
        <f ca="1">VLOOKUP(Tabla1[[#This Row],[Cuenta]],TABLAS!$C:$D,2,0)</f>
        <v>SERVICIOS DE TERCEROS</v>
      </c>
      <c r="D5287" s="33" t="s">
        <v>42</v>
      </c>
      <c r="E5287" s="39" t="str">
        <f ca="1">VLOOKUP(RANDBETWEEN(1,65),TABLAS!$B$4:$D$68,2,0)</f>
        <v>Mantenimiento / Reparaciones</v>
      </c>
      <c r="F5287" s="41">
        <f t="shared" ca="1" si="82"/>
        <v>15624</v>
      </c>
      <c r="G5287" s="41">
        <f ca="1">RANDBETWEEN(70,130)/100*Tabla1[[#This Row],[Valor Meta 2019]]</f>
        <v>19842.48</v>
      </c>
      <c r="H5287" s="40">
        <f ca="1">RANDBETWEEN(70,120)/100*Tabla1[[#This Row],[Valor Real 2019]]</f>
        <v>19842.48</v>
      </c>
    </row>
    <row r="5288" spans="2:8" x14ac:dyDescent="0.25">
      <c r="B5288" s="33" t="s">
        <v>33</v>
      </c>
      <c r="C5288" s="36" t="str">
        <f ca="1">VLOOKUP(Tabla1[[#This Row],[Cuenta]],TABLAS!$C:$D,2,0)</f>
        <v>SERVICIOS DE TERCEROS</v>
      </c>
      <c r="D5288" s="33" t="s">
        <v>42</v>
      </c>
      <c r="E5288" s="39" t="str">
        <f ca="1">VLOOKUP(RANDBETWEEN(1,65),TABLAS!$B$4:$D$68,2,0)</f>
        <v>Gtos.reclamos de clientes</v>
      </c>
      <c r="F5288" s="41">
        <f t="shared" ca="1" si="82"/>
        <v>13455</v>
      </c>
      <c r="G5288" s="41">
        <f ca="1">RANDBETWEEN(70,130)/100*Tabla1[[#This Row],[Valor Meta 2019]]</f>
        <v>10898.550000000001</v>
      </c>
      <c r="H5288" s="40">
        <f ca="1">RANDBETWEEN(70,120)/100*Tabla1[[#This Row],[Valor Real 2019]]</f>
        <v>11661.448500000002</v>
      </c>
    </row>
    <row r="5289" spans="2:8" x14ac:dyDescent="0.25">
      <c r="B5289" s="33" t="s">
        <v>33</v>
      </c>
      <c r="C5289" s="36" t="str">
        <f ca="1">VLOOKUP(Tabla1[[#This Row],[Cuenta]],TABLAS!$C:$D,2,0)</f>
        <v>PERSONAL</v>
      </c>
      <c r="D5289" s="33" t="s">
        <v>42</v>
      </c>
      <c r="E5289" s="39" t="str">
        <f ca="1">VLOOKUP(RANDBETWEEN(1,65),TABLAS!$B$4:$D$68,2,0)</f>
        <v>Gratif. Ordinarias Empleados</v>
      </c>
      <c r="F5289" s="41">
        <f t="shared" ca="1" si="82"/>
        <v>27309</v>
      </c>
      <c r="G5289" s="41">
        <f ca="1">RANDBETWEEN(70,130)/100*Tabla1[[#This Row],[Valor Meta 2019]]</f>
        <v>28401.360000000001</v>
      </c>
      <c r="H5289" s="40">
        <f ca="1">RANDBETWEEN(70,120)/100*Tabla1[[#This Row],[Valor Real 2019]]</f>
        <v>21869.047200000001</v>
      </c>
    </row>
    <row r="5290" spans="2:8" x14ac:dyDescent="0.25">
      <c r="B5290" s="33" t="s">
        <v>33</v>
      </c>
      <c r="C5290" s="36" t="str">
        <f ca="1">VLOOKUP(Tabla1[[#This Row],[Cuenta]],TABLAS!$C:$D,2,0)</f>
        <v>DEPRECIACIÓN, MAQ Y EQUIPOS</v>
      </c>
      <c r="D5290" s="33" t="s">
        <v>42</v>
      </c>
      <c r="E5290" s="39" t="str">
        <f ca="1">VLOOKUP(RANDBETWEEN(1,65),TABLAS!$B$4:$D$68,2,0)</f>
        <v>Deprec.Equipo de computo leasing</v>
      </c>
      <c r="F5290" s="41">
        <f t="shared" ca="1" si="82"/>
        <v>21267</v>
      </c>
      <c r="G5290" s="41">
        <f ca="1">RANDBETWEEN(70,130)/100*Tabla1[[#This Row],[Valor Meta 2019]]</f>
        <v>23393.7</v>
      </c>
      <c r="H5290" s="40">
        <f ca="1">RANDBETWEEN(70,120)/100*Tabla1[[#This Row],[Valor Real 2019]]</f>
        <v>23159.762999999999</v>
      </c>
    </row>
    <row r="5291" spans="2:8" x14ac:dyDescent="0.25">
      <c r="B5291" s="33" t="s">
        <v>33</v>
      </c>
      <c r="C5291" s="36" t="str">
        <f ca="1">VLOOKUP(Tabla1[[#This Row],[Cuenta]],TABLAS!$C:$D,2,0)</f>
        <v>DEPRECIACIÓN, MAQ Y EQUIPOS</v>
      </c>
      <c r="D5291" s="33" t="s">
        <v>42</v>
      </c>
      <c r="E5291" s="39" t="str">
        <f ca="1">VLOOKUP(RANDBETWEEN(1,65),TABLAS!$B$4:$D$68,2,0)</f>
        <v>Deprec.Maquinarias Costo</v>
      </c>
      <c r="F5291" s="41">
        <f t="shared" ca="1" si="82"/>
        <v>9505</v>
      </c>
      <c r="G5291" s="41">
        <f ca="1">RANDBETWEEN(70,130)/100*Tabla1[[#This Row],[Valor Meta 2019]]</f>
        <v>11501.05</v>
      </c>
      <c r="H5291" s="40">
        <f ca="1">RANDBETWEEN(70,120)/100*Tabla1[[#This Row],[Valor Real 2019]]</f>
        <v>10005.913499999999</v>
      </c>
    </row>
    <row r="5292" spans="2:8" x14ac:dyDescent="0.25">
      <c r="B5292" s="33" t="s">
        <v>33</v>
      </c>
      <c r="C5292" s="36" t="str">
        <f ca="1">VLOOKUP(Tabla1[[#This Row],[Cuenta]],TABLAS!$C:$D,2,0)</f>
        <v>PERSONAL</v>
      </c>
      <c r="D5292" s="33" t="s">
        <v>42</v>
      </c>
      <c r="E5292" s="39" t="str">
        <f ca="1">VLOOKUP(RANDBETWEEN(1,65),TABLAS!$B$4:$D$68,2,0)</f>
        <v>CTS-Compensación por tiempo de servicio</v>
      </c>
      <c r="F5292" s="41">
        <f t="shared" ca="1" si="82"/>
        <v>14486</v>
      </c>
      <c r="G5292" s="41">
        <f ca="1">RANDBETWEEN(70,130)/100*Tabla1[[#This Row],[Valor Meta 2019]]</f>
        <v>13471.980000000001</v>
      </c>
      <c r="H5292" s="40">
        <f ca="1">RANDBETWEEN(70,120)/100*Tabla1[[#This Row],[Valor Real 2019]]</f>
        <v>13337.260200000001</v>
      </c>
    </row>
    <row r="5293" spans="2:8" x14ac:dyDescent="0.25">
      <c r="B5293" s="33" t="s">
        <v>33</v>
      </c>
      <c r="C5293" s="36" t="str">
        <f ca="1">VLOOKUP(Tabla1[[#This Row],[Cuenta]],TABLAS!$C:$D,2,0)</f>
        <v>PERSONAL</v>
      </c>
      <c r="D5293" s="33" t="s">
        <v>42</v>
      </c>
      <c r="E5293" s="39" t="str">
        <f ca="1">VLOOKUP(RANDBETWEEN(1,65),TABLAS!$B$4:$D$68,2,0)</f>
        <v>Tickets de alimentos</v>
      </c>
      <c r="F5293" s="41">
        <f t="shared" ca="1" si="82"/>
        <v>24507</v>
      </c>
      <c r="G5293" s="41">
        <f ca="1">RANDBETWEEN(70,130)/100*Tabla1[[#This Row],[Valor Meta 2019]]</f>
        <v>23281.649999999998</v>
      </c>
      <c r="H5293" s="40">
        <f ca="1">RANDBETWEEN(70,120)/100*Tabla1[[#This Row],[Valor Real 2019]]</f>
        <v>16995.604499999998</v>
      </c>
    </row>
    <row r="5294" spans="2:8" x14ac:dyDescent="0.25">
      <c r="B5294" s="33" t="s">
        <v>33</v>
      </c>
      <c r="C5294" s="36" t="str">
        <f ca="1">VLOOKUP(Tabla1[[#This Row],[Cuenta]],TABLAS!$C:$D,2,0)</f>
        <v>PERSONAL</v>
      </c>
      <c r="D5294" s="33" t="s">
        <v>42</v>
      </c>
      <c r="E5294" s="39" t="str">
        <f ca="1">VLOOKUP(RANDBETWEEN(1,65),TABLAS!$B$4:$D$68,2,0)</f>
        <v>SCTR-Seg complemntario trabajo de riesgo</v>
      </c>
      <c r="F5294" s="41">
        <f t="shared" ca="1" si="82"/>
        <v>12938</v>
      </c>
      <c r="G5294" s="41">
        <f ca="1">RANDBETWEEN(70,130)/100*Tabla1[[#This Row],[Valor Meta 2019]]</f>
        <v>15525.599999999999</v>
      </c>
      <c r="H5294" s="40">
        <f ca="1">RANDBETWEEN(70,120)/100*Tabla1[[#This Row],[Valor Real 2019]]</f>
        <v>12886.247999999998</v>
      </c>
    </row>
    <row r="5295" spans="2:8" x14ac:dyDescent="0.25">
      <c r="B5295" s="33" t="s">
        <v>33</v>
      </c>
      <c r="C5295" s="36" t="str">
        <f ca="1">VLOOKUP(Tabla1[[#This Row],[Cuenta]],TABLAS!$C:$D,2,0)</f>
        <v>GESTIÓN</v>
      </c>
      <c r="D5295" s="33" t="s">
        <v>42</v>
      </c>
      <c r="E5295" s="39" t="str">
        <f ca="1">VLOOKUP(RANDBETWEEN(1,65),TABLAS!$B$4:$D$68,2,0)</f>
        <v>Arbitrios municipales</v>
      </c>
      <c r="F5295" s="41">
        <f t="shared" ca="1" si="82"/>
        <v>23618</v>
      </c>
      <c r="G5295" s="41">
        <f ca="1">RANDBETWEEN(70,130)/100*Tabla1[[#This Row],[Valor Meta 2019]]</f>
        <v>21964.74</v>
      </c>
      <c r="H5295" s="40">
        <f ca="1">RANDBETWEEN(70,120)/100*Tabla1[[#This Row],[Valor Real 2019]]</f>
        <v>15814.612800000001</v>
      </c>
    </row>
    <row r="5296" spans="2:8" x14ac:dyDescent="0.25">
      <c r="B5296" s="33" t="s">
        <v>33</v>
      </c>
      <c r="C5296" s="36" t="str">
        <f ca="1">VLOOKUP(Tabla1[[#This Row],[Cuenta]],TABLAS!$C:$D,2,0)</f>
        <v>GESTIÓN</v>
      </c>
      <c r="D5296" s="33" t="s">
        <v>42</v>
      </c>
      <c r="E5296" s="39" t="str">
        <f ca="1">VLOOKUP(RANDBETWEEN(1,65),TABLAS!$B$4:$D$68,2,0)</f>
        <v>Seguros-Responsabilidad civil</v>
      </c>
      <c r="F5296" s="41">
        <f t="shared" ca="1" si="82"/>
        <v>22169</v>
      </c>
      <c r="G5296" s="41">
        <f ca="1">RANDBETWEEN(70,130)/100*Tabla1[[#This Row],[Valor Meta 2019]]</f>
        <v>19730.41</v>
      </c>
      <c r="H5296" s="40">
        <f ca="1">RANDBETWEEN(70,120)/100*Tabla1[[#This Row],[Valor Real 2019]]</f>
        <v>16968.152600000001</v>
      </c>
    </row>
    <row r="5297" spans="2:8" x14ac:dyDescent="0.25">
      <c r="B5297" s="33" t="s">
        <v>33</v>
      </c>
      <c r="C5297" s="36" t="str">
        <f ca="1">VLOOKUP(Tabla1[[#This Row],[Cuenta]],TABLAS!$C:$D,2,0)</f>
        <v>SERVICIOS DE TERCEROS</v>
      </c>
      <c r="D5297" s="33" t="s">
        <v>42</v>
      </c>
      <c r="E5297" s="39" t="str">
        <f ca="1">VLOOKUP(RANDBETWEEN(1,65),TABLAS!$B$4:$D$68,2,0)</f>
        <v>Gtos.reclamos de clientes</v>
      </c>
      <c r="F5297" s="41">
        <f t="shared" ca="1" si="82"/>
        <v>27918</v>
      </c>
      <c r="G5297" s="41">
        <f ca="1">RANDBETWEEN(70,130)/100*Tabla1[[#This Row],[Valor Meta 2019]]</f>
        <v>33780.78</v>
      </c>
      <c r="H5297" s="40">
        <f ca="1">RANDBETWEEN(70,120)/100*Tabla1[[#This Row],[Valor Real 2019]]</f>
        <v>29051.470799999999</v>
      </c>
    </row>
    <row r="5298" spans="2:8" x14ac:dyDescent="0.25">
      <c r="B5298" s="33" t="s">
        <v>33</v>
      </c>
      <c r="C5298" s="36" t="str">
        <f ca="1">VLOOKUP(Tabla1[[#This Row],[Cuenta]],TABLAS!$C:$D,2,0)</f>
        <v>PERSONAL</v>
      </c>
      <c r="D5298" s="33" t="s">
        <v>42</v>
      </c>
      <c r="E5298" s="39" t="str">
        <f ca="1">VLOOKUP(RANDBETWEEN(1,65),TABLAS!$B$4:$D$68,2,0)</f>
        <v>Descanso medico</v>
      </c>
      <c r="F5298" s="41">
        <f t="shared" ca="1" si="82"/>
        <v>18723</v>
      </c>
      <c r="G5298" s="41">
        <f ca="1">RANDBETWEEN(70,130)/100*Tabla1[[#This Row],[Valor Meta 2019]]</f>
        <v>16289.01</v>
      </c>
      <c r="H5298" s="40">
        <f ca="1">RANDBETWEEN(70,120)/100*Tabla1[[#This Row],[Valor Real 2019]]</f>
        <v>15963.229799999999</v>
      </c>
    </row>
    <row r="5299" spans="2:8" x14ac:dyDescent="0.25">
      <c r="B5299" s="33" t="s">
        <v>33</v>
      </c>
      <c r="C5299" s="36" t="str">
        <f ca="1">VLOOKUP(Tabla1[[#This Row],[Cuenta]],TABLAS!$C:$D,2,0)</f>
        <v>PERSONAL</v>
      </c>
      <c r="D5299" s="33" t="s">
        <v>43</v>
      </c>
      <c r="E5299" s="39" t="str">
        <f ca="1">VLOOKUP(RANDBETWEEN(1,65),TABLAS!$B$4:$D$68,2,0)</f>
        <v>Tickets de alimentos</v>
      </c>
      <c r="F5299" s="41">
        <f t="shared" ca="1" si="82"/>
        <v>9166</v>
      </c>
      <c r="G5299" s="41">
        <f ca="1">RANDBETWEEN(70,130)/100*Tabla1[[#This Row],[Valor Meta 2019]]</f>
        <v>8157.74</v>
      </c>
      <c r="H5299" s="40">
        <f ca="1">RANDBETWEEN(70,120)/100*Tabla1[[#This Row],[Valor Real 2019]]</f>
        <v>7913.0077999999994</v>
      </c>
    </row>
    <row r="5300" spans="2:8" x14ac:dyDescent="0.25">
      <c r="B5300" s="33" t="s">
        <v>33</v>
      </c>
      <c r="C5300" s="36" t="str">
        <f ca="1">VLOOKUP(Tabla1[[#This Row],[Cuenta]],TABLAS!$C:$D,2,0)</f>
        <v>DEPRECIACIÓN, MAQ Y EQUIPOS</v>
      </c>
      <c r="D5300" s="33" t="s">
        <v>43</v>
      </c>
      <c r="E5300" s="39" t="str">
        <f ca="1">VLOOKUP(RANDBETWEEN(1,65),TABLAS!$B$4:$D$68,2,0)</f>
        <v>Deprec. Edificaciones leasing</v>
      </c>
      <c r="F5300" s="41">
        <f t="shared" ca="1" si="82"/>
        <v>8055</v>
      </c>
      <c r="G5300" s="41">
        <f ca="1">RANDBETWEEN(70,130)/100*Tabla1[[#This Row],[Valor Meta 2019]]</f>
        <v>5960.7</v>
      </c>
      <c r="H5300" s="40">
        <f ca="1">RANDBETWEEN(70,120)/100*Tabla1[[#This Row],[Valor Real 2019]]</f>
        <v>5006.9879999999994</v>
      </c>
    </row>
    <row r="5301" spans="2:8" x14ac:dyDescent="0.25">
      <c r="B5301" s="33" t="s">
        <v>33</v>
      </c>
      <c r="C5301" s="36" t="str">
        <f ca="1">VLOOKUP(Tabla1[[#This Row],[Cuenta]],TABLAS!$C:$D,2,0)</f>
        <v>DEPRECIACIÓN, MAQ Y EQUIPOS</v>
      </c>
      <c r="D5301" s="33" t="s">
        <v>43</v>
      </c>
      <c r="E5301" s="39" t="str">
        <f ca="1">VLOOKUP(RANDBETWEEN(1,65),TABLAS!$B$4:$D$68,2,0)</f>
        <v>Perd. med-desmedros / merma</v>
      </c>
      <c r="F5301" s="41">
        <f t="shared" ca="1" si="82"/>
        <v>29286</v>
      </c>
      <c r="G5301" s="41">
        <f ca="1">RANDBETWEEN(70,130)/100*Tabla1[[#This Row],[Valor Meta 2019]]</f>
        <v>30750.300000000003</v>
      </c>
      <c r="H5301" s="40">
        <f ca="1">RANDBETWEEN(70,120)/100*Tabla1[[#This Row],[Valor Real 2019]]</f>
        <v>24292.737000000005</v>
      </c>
    </row>
    <row r="5302" spans="2:8" x14ac:dyDescent="0.25">
      <c r="B5302" s="33" t="s">
        <v>33</v>
      </c>
      <c r="C5302" s="36" t="str">
        <f ca="1">VLOOKUP(Tabla1[[#This Row],[Cuenta]],TABLAS!$C:$D,2,0)</f>
        <v>PERSONAL</v>
      </c>
      <c r="D5302" s="33" t="s">
        <v>43</v>
      </c>
      <c r="E5302" s="39" t="str">
        <f ca="1">VLOOKUP(RANDBETWEEN(1,65),TABLAS!$B$4:$D$68,2,0)</f>
        <v>Gratificaciones Extraordinarias Empleados</v>
      </c>
      <c r="F5302" s="41">
        <f t="shared" ca="1" si="82"/>
        <v>19741</v>
      </c>
      <c r="G5302" s="41">
        <f ca="1">RANDBETWEEN(70,130)/100*Tabla1[[#This Row],[Valor Meta 2019]]</f>
        <v>21122.870000000003</v>
      </c>
      <c r="H5302" s="40">
        <f ca="1">RANDBETWEEN(70,120)/100*Tabla1[[#This Row],[Valor Real 2019]]</f>
        <v>23235.157000000007</v>
      </c>
    </row>
    <row r="5303" spans="2:8" x14ac:dyDescent="0.25">
      <c r="B5303" s="33" t="s">
        <v>33</v>
      </c>
      <c r="C5303" s="36" t="str">
        <f ca="1">VLOOKUP(Tabla1[[#This Row],[Cuenta]],TABLAS!$C:$D,2,0)</f>
        <v>SERVICIOS DE TERCEROS</v>
      </c>
      <c r="D5303" s="33" t="s">
        <v>43</v>
      </c>
      <c r="E5303" s="39" t="str">
        <f ca="1">VLOOKUP(RANDBETWEEN(1,65),TABLAS!$B$4:$D$68,2,0)</f>
        <v>Aporte Publicitario</v>
      </c>
      <c r="F5303" s="41">
        <f t="shared" ca="1" si="82"/>
        <v>21296</v>
      </c>
      <c r="G5303" s="41">
        <f ca="1">RANDBETWEEN(70,130)/100*Tabla1[[#This Row],[Valor Meta 2019]]</f>
        <v>20870.079999999998</v>
      </c>
      <c r="H5303" s="40">
        <f ca="1">RANDBETWEEN(70,120)/100*Tabla1[[#This Row],[Valor Real 2019]]</f>
        <v>22957.088</v>
      </c>
    </row>
    <row r="5304" spans="2:8" x14ac:dyDescent="0.25">
      <c r="B5304" s="33" t="s">
        <v>33</v>
      </c>
      <c r="C5304" s="36" t="str">
        <f ca="1">VLOOKUP(Tabla1[[#This Row],[Cuenta]],TABLAS!$C:$D,2,0)</f>
        <v>SERVICIOS DE TERCEROS</v>
      </c>
      <c r="D5304" s="33" t="s">
        <v>43</v>
      </c>
      <c r="E5304" s="39" t="str">
        <f ca="1">VLOOKUP(RANDBETWEEN(1,65),TABLAS!$B$4:$D$68,2,0)</f>
        <v>Mantenimiento / Reparaciones</v>
      </c>
      <c r="F5304" s="41">
        <f t="shared" ca="1" si="82"/>
        <v>26536</v>
      </c>
      <c r="G5304" s="41">
        <f ca="1">RANDBETWEEN(70,130)/100*Tabla1[[#This Row],[Valor Meta 2019]]</f>
        <v>27862.800000000003</v>
      </c>
      <c r="H5304" s="40">
        <f ca="1">RANDBETWEEN(70,120)/100*Tabla1[[#This Row],[Valor Real 2019]]</f>
        <v>24797.892000000003</v>
      </c>
    </row>
    <row r="5305" spans="2:8" x14ac:dyDescent="0.25">
      <c r="B5305" s="33" t="s">
        <v>33</v>
      </c>
      <c r="C5305" s="36" t="str">
        <f ca="1">VLOOKUP(Tabla1[[#This Row],[Cuenta]],TABLAS!$C:$D,2,0)</f>
        <v>GESTIÓN</v>
      </c>
      <c r="D5305" s="33" t="s">
        <v>43</v>
      </c>
      <c r="E5305" s="39" t="str">
        <f ca="1">VLOOKUP(RANDBETWEEN(1,65),TABLAS!$B$4:$D$68,2,0)</f>
        <v>Combustible</v>
      </c>
      <c r="F5305" s="41">
        <f t="shared" ca="1" si="82"/>
        <v>14314</v>
      </c>
      <c r="G5305" s="41">
        <f ca="1">RANDBETWEEN(70,130)/100*Tabla1[[#This Row],[Valor Meta 2019]]</f>
        <v>11164.92</v>
      </c>
      <c r="H5305" s="40">
        <f ca="1">RANDBETWEEN(70,120)/100*Tabla1[[#This Row],[Valor Real 2019]]</f>
        <v>11276.5692</v>
      </c>
    </row>
    <row r="5306" spans="2:8" x14ac:dyDescent="0.25">
      <c r="B5306" s="33" t="s">
        <v>33</v>
      </c>
      <c r="C5306" s="36" t="str">
        <f ca="1">VLOOKUP(Tabla1[[#This Row],[Cuenta]],TABLAS!$C:$D,2,0)</f>
        <v>GESTIÓN</v>
      </c>
      <c r="D5306" s="33" t="s">
        <v>43</v>
      </c>
      <c r="E5306" s="39" t="str">
        <f ca="1">VLOOKUP(RANDBETWEEN(1,65),TABLAS!$B$4:$D$68,2,0)</f>
        <v>Costo neto enajenaci¾n</v>
      </c>
      <c r="F5306" s="41">
        <f t="shared" ca="1" si="82"/>
        <v>25466</v>
      </c>
      <c r="G5306" s="41">
        <f ca="1">RANDBETWEEN(70,130)/100*Tabla1[[#This Row],[Valor Meta 2019]]</f>
        <v>20627.460000000003</v>
      </c>
      <c r="H5306" s="40">
        <f ca="1">RANDBETWEEN(70,120)/100*Tabla1[[#This Row],[Valor Real 2019]]</f>
        <v>20214.910800000001</v>
      </c>
    </row>
    <row r="5307" spans="2:8" x14ac:dyDescent="0.25">
      <c r="B5307" s="33" t="s">
        <v>33</v>
      </c>
      <c r="C5307" s="36" t="str">
        <f ca="1">VLOOKUP(Tabla1[[#This Row],[Cuenta]],TABLAS!$C:$D,2,0)</f>
        <v>DEPRECIACIÓN, MAQ Y EQUIPOS</v>
      </c>
      <c r="D5307" s="33" t="s">
        <v>38</v>
      </c>
      <c r="E5307" s="39" t="str">
        <f ca="1">VLOOKUP(RANDBETWEEN(1,65),TABLAS!$B$4:$D$68,2,0)</f>
        <v>Deprec. Edificaciones leasing</v>
      </c>
      <c r="F5307" s="41">
        <f t="shared" ca="1" si="82"/>
        <v>25886</v>
      </c>
      <c r="G5307" s="41">
        <f ca="1">RANDBETWEEN(70,130)/100*Tabla1[[#This Row],[Valor Meta 2019]]</f>
        <v>18379.059999999998</v>
      </c>
      <c r="H5307" s="40">
        <f ca="1">RANDBETWEEN(70,120)/100*Tabla1[[#This Row],[Valor Real 2019]]</f>
        <v>16908.735199999999</v>
      </c>
    </row>
    <row r="5308" spans="2:8" x14ac:dyDescent="0.25">
      <c r="B5308" s="33" t="s">
        <v>33</v>
      </c>
      <c r="C5308" s="36" t="str">
        <f ca="1">VLOOKUP(Tabla1[[#This Row],[Cuenta]],TABLAS!$C:$D,2,0)</f>
        <v>SERVICIOS DE TERCEROS</v>
      </c>
      <c r="D5308" s="33" t="s">
        <v>38</v>
      </c>
      <c r="E5308" s="39" t="str">
        <f ca="1">VLOOKUP(RANDBETWEEN(1,65),TABLAS!$B$4:$D$68,2,0)</f>
        <v>Reparaciones Vehiculos</v>
      </c>
      <c r="F5308" s="41">
        <f t="shared" ca="1" si="82"/>
        <v>8321</v>
      </c>
      <c r="G5308" s="41">
        <f ca="1">RANDBETWEEN(70,130)/100*Tabla1[[#This Row],[Valor Meta 2019]]</f>
        <v>6740.01</v>
      </c>
      <c r="H5308" s="40">
        <f ca="1">RANDBETWEEN(70,120)/100*Tabla1[[#This Row],[Valor Real 2019]]</f>
        <v>6066.009</v>
      </c>
    </row>
    <row r="5309" spans="2:8" x14ac:dyDescent="0.25">
      <c r="B5309" s="33" t="s">
        <v>33</v>
      </c>
      <c r="C5309" s="36" t="str">
        <f ca="1">VLOOKUP(Tabla1[[#This Row],[Cuenta]],TABLAS!$C:$D,2,0)</f>
        <v>SERVICIOS DE TERCEROS</v>
      </c>
      <c r="D5309" s="33" t="s">
        <v>38</v>
      </c>
      <c r="E5309" s="39" t="str">
        <f ca="1">VLOOKUP(RANDBETWEEN(1,65),TABLAS!$B$4:$D$68,2,0)</f>
        <v>Flete Local</v>
      </c>
      <c r="F5309" s="41">
        <f t="shared" ca="1" si="82"/>
        <v>24381</v>
      </c>
      <c r="G5309" s="41">
        <f ca="1">RANDBETWEEN(70,130)/100*Tabla1[[#This Row],[Valor Meta 2019]]</f>
        <v>28038.149999999998</v>
      </c>
      <c r="H5309" s="40">
        <f ca="1">RANDBETWEEN(70,120)/100*Tabla1[[#This Row],[Valor Real 2019]]</f>
        <v>24112.808999999997</v>
      </c>
    </row>
    <row r="5310" spans="2:8" x14ac:dyDescent="0.25">
      <c r="B5310" s="33" t="s">
        <v>33</v>
      </c>
      <c r="C5310" s="36" t="str">
        <f ca="1">VLOOKUP(Tabla1[[#This Row],[Cuenta]],TABLAS!$C:$D,2,0)</f>
        <v>DEPRECIACIÓN, MAQ Y EQUIPOS</v>
      </c>
      <c r="D5310" s="33" t="s">
        <v>38</v>
      </c>
      <c r="E5310" s="39" t="str">
        <f ca="1">VLOOKUP(RANDBETWEEN(1,65),TABLAS!$B$4:$D$68,2,0)</f>
        <v>Deprec.Equipo de transporte leasing</v>
      </c>
      <c r="F5310" s="41">
        <f t="shared" ca="1" si="82"/>
        <v>20258</v>
      </c>
      <c r="G5310" s="41">
        <f ca="1">RANDBETWEEN(70,130)/100*Tabla1[[#This Row],[Valor Meta 2019]]</f>
        <v>24512.18</v>
      </c>
      <c r="H5310" s="40">
        <f ca="1">RANDBETWEEN(70,120)/100*Tabla1[[#This Row],[Valor Real 2019]]</f>
        <v>24267.058199999999</v>
      </c>
    </row>
    <row r="5311" spans="2:8" x14ac:dyDescent="0.25">
      <c r="B5311" s="33" t="s">
        <v>33</v>
      </c>
      <c r="C5311" s="36" t="str">
        <f ca="1">VLOOKUP(Tabla1[[#This Row],[Cuenta]],TABLAS!$C:$D,2,0)</f>
        <v>DEPRECIACIÓN, MAQ Y EQUIPOS</v>
      </c>
      <c r="D5311" s="33" t="s">
        <v>38</v>
      </c>
      <c r="E5311" s="39" t="str">
        <f ca="1">VLOOKUP(RANDBETWEEN(1,65),TABLAS!$B$4:$D$68,2,0)</f>
        <v>Perdida medicion activos-MercaderÝa Difer.inventar</v>
      </c>
      <c r="F5311" s="41">
        <f t="shared" ca="1" si="82"/>
        <v>16274</v>
      </c>
      <c r="G5311" s="41">
        <f ca="1">RANDBETWEEN(70,130)/100*Tabla1[[#This Row],[Valor Meta 2019]]</f>
        <v>16436.740000000002</v>
      </c>
      <c r="H5311" s="40">
        <f ca="1">RANDBETWEEN(70,120)/100*Tabla1[[#This Row],[Valor Real 2019]]</f>
        <v>18080.414000000004</v>
      </c>
    </row>
    <row r="5312" spans="2:8" x14ac:dyDescent="0.25">
      <c r="B5312" s="33" t="s">
        <v>33</v>
      </c>
      <c r="C5312" s="36" t="str">
        <f ca="1">VLOOKUP(Tabla1[[#This Row],[Cuenta]],TABLAS!$C:$D,2,0)</f>
        <v>DEPRECIACIÓN, MAQ Y EQUIPOS</v>
      </c>
      <c r="D5312" s="33" t="s">
        <v>38</v>
      </c>
      <c r="E5312" s="39" t="str">
        <f ca="1">VLOOKUP(RANDBETWEEN(1,65),TABLAS!$B$4:$D$68,2,0)</f>
        <v>Deprec.Equipo de computo Costo</v>
      </c>
      <c r="F5312" s="41">
        <f t="shared" ca="1" si="82"/>
        <v>16743</v>
      </c>
      <c r="G5312" s="41">
        <f ca="1">RANDBETWEEN(70,130)/100*Tabla1[[#This Row],[Valor Meta 2019]]</f>
        <v>16240.71</v>
      </c>
      <c r="H5312" s="40">
        <f ca="1">RANDBETWEEN(70,120)/100*Tabla1[[#This Row],[Valor Real 2019]]</f>
        <v>14941.4532</v>
      </c>
    </row>
    <row r="5313" spans="2:8" x14ac:dyDescent="0.25">
      <c r="B5313" s="33" t="s">
        <v>33</v>
      </c>
      <c r="C5313" s="36" t="str">
        <f ca="1">VLOOKUP(Tabla1[[#This Row],[Cuenta]],TABLAS!$C:$D,2,0)</f>
        <v>DEPRECIACIÓN, MAQ Y EQUIPOS</v>
      </c>
      <c r="D5313" s="33" t="s">
        <v>39</v>
      </c>
      <c r="E5313" s="39" t="str">
        <f ca="1">VLOOKUP(RANDBETWEEN(1,65),TABLAS!$B$4:$D$68,2,0)</f>
        <v>Dperec.Muebles y enseres Costo</v>
      </c>
      <c r="F5313" s="41">
        <f t="shared" ca="1" si="82"/>
        <v>9411</v>
      </c>
      <c r="G5313" s="41">
        <f ca="1">RANDBETWEEN(70,130)/100*Tabla1[[#This Row],[Valor Meta 2019]]</f>
        <v>10634.429999999998</v>
      </c>
      <c r="H5313" s="40">
        <f ca="1">RANDBETWEEN(70,120)/100*Tabla1[[#This Row],[Valor Real 2019]]</f>
        <v>12654.971699999998</v>
      </c>
    </row>
    <row r="5314" spans="2:8" x14ac:dyDescent="0.25">
      <c r="B5314" s="33" t="s">
        <v>33</v>
      </c>
      <c r="C5314" s="36" t="str">
        <f ca="1">VLOOKUP(Tabla1[[#This Row],[Cuenta]],TABLAS!$C:$D,2,0)</f>
        <v>PERSONAL</v>
      </c>
      <c r="D5314" s="33" t="s">
        <v>39</v>
      </c>
      <c r="E5314" s="39" t="str">
        <f ca="1">VLOOKUP(RANDBETWEEN(1,65),TABLAS!$B$4:$D$68,2,0)</f>
        <v>Vacaciones</v>
      </c>
      <c r="F5314" s="41">
        <f t="shared" ca="1" si="82"/>
        <v>11995</v>
      </c>
      <c r="G5314" s="41">
        <f ca="1">RANDBETWEEN(70,130)/100*Tabla1[[#This Row],[Valor Meta 2019]]</f>
        <v>14753.85</v>
      </c>
      <c r="H5314" s="40">
        <f ca="1">RANDBETWEEN(70,120)/100*Tabla1[[#This Row],[Valor Real 2019]]</f>
        <v>14016.157499999999</v>
      </c>
    </row>
    <row r="5315" spans="2:8" x14ac:dyDescent="0.25">
      <c r="B5315" s="33" t="s">
        <v>33</v>
      </c>
      <c r="C5315" s="36" t="str">
        <f ca="1">VLOOKUP(Tabla1[[#This Row],[Cuenta]],TABLAS!$C:$D,2,0)</f>
        <v>PERSONAL</v>
      </c>
      <c r="D5315" s="33" t="s">
        <v>39</v>
      </c>
      <c r="E5315" s="39" t="str">
        <f ca="1">VLOOKUP(RANDBETWEEN(1,65),TABLAS!$B$4:$D$68,2,0)</f>
        <v>Seguro de vida</v>
      </c>
      <c r="F5315" s="41">
        <f t="shared" ca="1" si="82"/>
        <v>18640</v>
      </c>
      <c r="G5315" s="41">
        <f ca="1">RANDBETWEEN(70,130)/100*Tabla1[[#This Row],[Valor Meta 2019]]</f>
        <v>16403.2</v>
      </c>
      <c r="H5315" s="40">
        <f ca="1">RANDBETWEEN(70,120)/100*Tabla1[[#This Row],[Valor Real 2019]]</f>
        <v>18699.647999999997</v>
      </c>
    </row>
    <row r="5316" spans="2:8" x14ac:dyDescent="0.25">
      <c r="B5316" s="33" t="s">
        <v>33</v>
      </c>
      <c r="C5316" s="36" t="str">
        <f ca="1">VLOOKUP(Tabla1[[#This Row],[Cuenta]],TABLAS!$C:$D,2,0)</f>
        <v>DEPRECIACIÓN, MAQ Y EQUIPOS</v>
      </c>
      <c r="D5316" s="33" t="s">
        <v>39</v>
      </c>
      <c r="E5316" s="39" t="str">
        <f ca="1">VLOOKUP(RANDBETWEEN(1,65),TABLAS!$B$4:$D$68,2,0)</f>
        <v>Perd. med-desmedros / merma</v>
      </c>
      <c r="F5316" s="41">
        <f t="shared" ca="1" si="82"/>
        <v>16654</v>
      </c>
      <c r="G5316" s="41">
        <f ca="1">RANDBETWEEN(70,130)/100*Tabla1[[#This Row],[Valor Meta 2019]]</f>
        <v>18819.019999999997</v>
      </c>
      <c r="H5316" s="40">
        <f ca="1">RANDBETWEEN(70,120)/100*Tabla1[[#This Row],[Valor Real 2019]]</f>
        <v>19007.210199999998</v>
      </c>
    </row>
    <row r="5317" spans="2:8" x14ac:dyDescent="0.25">
      <c r="B5317" s="33" t="s">
        <v>33</v>
      </c>
      <c r="C5317" s="36" t="str">
        <f ca="1">VLOOKUP(Tabla1[[#This Row],[Cuenta]],TABLAS!$C:$D,2,0)</f>
        <v>PERSONAL</v>
      </c>
      <c r="D5317" s="33" t="s">
        <v>39</v>
      </c>
      <c r="E5317" s="39" t="str">
        <f ca="1">VLOOKUP(RANDBETWEEN(1,65),TABLAS!$B$4:$D$68,2,0)</f>
        <v>Tickets de alimentos</v>
      </c>
      <c r="F5317" s="41">
        <f t="shared" ca="1" si="82"/>
        <v>15296</v>
      </c>
      <c r="G5317" s="41">
        <f ca="1">RANDBETWEEN(70,130)/100*Tabla1[[#This Row],[Valor Meta 2019]]</f>
        <v>11930.880000000001</v>
      </c>
      <c r="H5317" s="40">
        <f ca="1">RANDBETWEEN(70,120)/100*Tabla1[[#This Row],[Valor Real 2019]]</f>
        <v>9067.4688000000006</v>
      </c>
    </row>
    <row r="5318" spans="2:8" x14ac:dyDescent="0.25">
      <c r="B5318" s="33" t="s">
        <v>33</v>
      </c>
      <c r="C5318" s="36" t="str">
        <f ca="1">VLOOKUP(Tabla1[[#This Row],[Cuenta]],TABLAS!$C:$D,2,0)</f>
        <v>SERVICIOS DE TERCEROS</v>
      </c>
      <c r="D5318" s="33" t="s">
        <v>39</v>
      </c>
      <c r="E5318" s="39" t="str">
        <f ca="1">VLOOKUP(RANDBETWEEN(1,65),TABLAS!$B$4:$D$68,2,0)</f>
        <v>Alquileres</v>
      </c>
      <c r="F5318" s="41">
        <f t="shared" ref="F5318:F5381" ca="1" si="83">RANDBETWEEN(8000,30000)</f>
        <v>26204</v>
      </c>
      <c r="G5318" s="41">
        <f ca="1">RANDBETWEEN(70,130)/100*Tabla1[[#This Row],[Valor Meta 2019]]</f>
        <v>26728.080000000002</v>
      </c>
      <c r="H5318" s="40">
        <f ca="1">RANDBETWEEN(70,120)/100*Tabla1[[#This Row],[Valor Real 2019]]</f>
        <v>28599.045600000005</v>
      </c>
    </row>
    <row r="5319" spans="2:8" x14ac:dyDescent="0.25">
      <c r="B5319" s="33" t="s">
        <v>33</v>
      </c>
      <c r="C5319" s="36" t="str">
        <f ca="1">VLOOKUP(Tabla1[[#This Row],[Cuenta]],TABLAS!$C:$D,2,0)</f>
        <v>SERVICIOS DE TERCEROS</v>
      </c>
      <c r="D5319" s="33" t="s">
        <v>39</v>
      </c>
      <c r="E5319" s="39" t="str">
        <f ca="1">VLOOKUP(RANDBETWEEN(1,65),TABLAS!$B$4:$D$68,2,0)</f>
        <v>Agua</v>
      </c>
      <c r="F5319" s="41">
        <f t="shared" ca="1" si="83"/>
        <v>28018</v>
      </c>
      <c r="G5319" s="41">
        <f ca="1">RANDBETWEEN(70,130)/100*Tabla1[[#This Row],[Valor Meta 2019]]</f>
        <v>26897.279999999999</v>
      </c>
      <c r="H5319" s="40">
        <f ca="1">RANDBETWEEN(70,120)/100*Tabla1[[#This Row],[Valor Real 2019]]</f>
        <v>22593.715199999999</v>
      </c>
    </row>
    <row r="5320" spans="2:8" x14ac:dyDescent="0.25">
      <c r="B5320" s="33" t="s">
        <v>33</v>
      </c>
      <c r="C5320" s="36" t="str">
        <f ca="1">VLOOKUP(Tabla1[[#This Row],[Cuenta]],TABLAS!$C:$D,2,0)</f>
        <v>SERVICIOS DE TERCEROS</v>
      </c>
      <c r="D5320" s="33" t="s">
        <v>39</v>
      </c>
      <c r="E5320" s="39" t="str">
        <f ca="1">VLOOKUP(RANDBETWEEN(1,65),TABLAS!$B$4:$D$68,2,0)</f>
        <v>Servicios p·blicos</v>
      </c>
      <c r="F5320" s="41">
        <f t="shared" ca="1" si="83"/>
        <v>16031</v>
      </c>
      <c r="G5320" s="41">
        <f ca="1">RANDBETWEEN(70,130)/100*Tabla1[[#This Row],[Valor Meta 2019]]</f>
        <v>16351.62</v>
      </c>
      <c r="H5320" s="40">
        <f ca="1">RANDBETWEEN(70,120)/100*Tabla1[[#This Row],[Valor Real 2019]]</f>
        <v>12917.779800000002</v>
      </c>
    </row>
    <row r="5321" spans="2:8" x14ac:dyDescent="0.25">
      <c r="B5321" s="33" t="s">
        <v>33</v>
      </c>
      <c r="C5321" s="36" t="str">
        <f ca="1">VLOOKUP(Tabla1[[#This Row],[Cuenta]],TABLAS!$C:$D,2,0)</f>
        <v>PERSONAL</v>
      </c>
      <c r="D5321" s="33" t="s">
        <v>39</v>
      </c>
      <c r="E5321" s="39" t="str">
        <f ca="1">VLOOKUP(RANDBETWEEN(1,65),TABLAS!$B$4:$D$68,2,0)</f>
        <v>Uniformes</v>
      </c>
      <c r="F5321" s="41">
        <f t="shared" ca="1" si="83"/>
        <v>23983</v>
      </c>
      <c r="G5321" s="41">
        <f ca="1">RANDBETWEEN(70,130)/100*Tabla1[[#This Row],[Valor Meta 2019]]</f>
        <v>21105.040000000001</v>
      </c>
      <c r="H5321" s="40">
        <f ca="1">RANDBETWEEN(70,120)/100*Tabla1[[#This Row],[Valor Real 2019]]</f>
        <v>22582.392800000001</v>
      </c>
    </row>
    <row r="5322" spans="2:8" x14ac:dyDescent="0.25">
      <c r="B5322" s="33" t="s">
        <v>33</v>
      </c>
      <c r="C5322" s="36" t="str">
        <f ca="1">VLOOKUP(Tabla1[[#This Row],[Cuenta]],TABLAS!$C:$D,2,0)</f>
        <v>GESTIÓN</v>
      </c>
      <c r="D5322" s="33" t="s">
        <v>39</v>
      </c>
      <c r="E5322" s="39" t="str">
        <f ca="1">VLOOKUP(RANDBETWEEN(1,65),TABLAS!$B$4:$D$68,2,0)</f>
        <v>Combustible</v>
      </c>
      <c r="F5322" s="41">
        <f t="shared" ca="1" si="83"/>
        <v>29104</v>
      </c>
      <c r="G5322" s="41">
        <f ca="1">RANDBETWEEN(70,130)/100*Tabla1[[#This Row],[Valor Meta 2019]]</f>
        <v>37253.120000000003</v>
      </c>
      <c r="H5322" s="40">
        <f ca="1">RANDBETWEEN(70,120)/100*Tabla1[[#This Row],[Valor Real 2019]]</f>
        <v>42468.556799999998</v>
      </c>
    </row>
    <row r="5323" spans="2:8" x14ac:dyDescent="0.25">
      <c r="B5323" s="33" t="s">
        <v>33</v>
      </c>
      <c r="C5323" s="36" t="str">
        <f ca="1">VLOOKUP(Tabla1[[#This Row],[Cuenta]],TABLAS!$C:$D,2,0)</f>
        <v>PERSONAL</v>
      </c>
      <c r="D5323" s="33" t="s">
        <v>39</v>
      </c>
      <c r="E5323" s="39" t="str">
        <f ca="1">VLOOKUP(RANDBETWEEN(1,65),TABLAS!$B$4:$D$68,2,0)</f>
        <v>Movilidad y/o servicio de Transporte</v>
      </c>
      <c r="F5323" s="41">
        <f t="shared" ca="1" si="83"/>
        <v>28043</v>
      </c>
      <c r="G5323" s="41">
        <f ca="1">RANDBETWEEN(70,130)/100*Tabla1[[#This Row],[Valor Meta 2019]]</f>
        <v>32249.449999999997</v>
      </c>
      <c r="H5323" s="40">
        <f ca="1">RANDBETWEEN(70,120)/100*Tabla1[[#This Row],[Valor Real 2019]]</f>
        <v>33539.428</v>
      </c>
    </row>
    <row r="5324" spans="2:8" x14ac:dyDescent="0.25">
      <c r="B5324" s="33" t="s">
        <v>33</v>
      </c>
      <c r="C5324" s="36" t="str">
        <f ca="1">VLOOKUP(Tabla1[[#This Row],[Cuenta]],TABLAS!$C:$D,2,0)</f>
        <v>SERVICIOS DE TERCEROS</v>
      </c>
      <c r="D5324" s="33" t="s">
        <v>39</v>
      </c>
      <c r="E5324" s="39" t="str">
        <f ca="1">VLOOKUP(RANDBETWEEN(1,65),TABLAS!$B$4:$D$68,2,0)</f>
        <v>Gtos.reclamos de clientes</v>
      </c>
      <c r="F5324" s="41">
        <f t="shared" ca="1" si="83"/>
        <v>27867</v>
      </c>
      <c r="G5324" s="41">
        <f ca="1">RANDBETWEEN(70,130)/100*Tabla1[[#This Row],[Valor Meta 2019]]</f>
        <v>33719.07</v>
      </c>
      <c r="H5324" s="40">
        <f ca="1">RANDBETWEEN(70,120)/100*Tabla1[[#This Row],[Valor Real 2019]]</f>
        <v>30009.972300000001</v>
      </c>
    </row>
    <row r="5325" spans="2:8" x14ac:dyDescent="0.25">
      <c r="B5325" s="33" t="s">
        <v>33</v>
      </c>
      <c r="C5325" s="36" t="str">
        <f ca="1">VLOOKUP(Tabla1[[#This Row],[Cuenta]],TABLAS!$C:$D,2,0)</f>
        <v>SERVICIOS DE TERCEROS</v>
      </c>
      <c r="D5325" s="33" t="s">
        <v>39</v>
      </c>
      <c r="E5325" s="39" t="str">
        <f ca="1">VLOOKUP(RANDBETWEEN(1,65),TABLAS!$B$4:$D$68,2,0)</f>
        <v>Agua</v>
      </c>
      <c r="F5325" s="41">
        <f t="shared" ca="1" si="83"/>
        <v>21678</v>
      </c>
      <c r="G5325" s="41">
        <f ca="1">RANDBETWEEN(70,130)/100*Tabla1[[#This Row],[Valor Meta 2019]]</f>
        <v>26880.720000000001</v>
      </c>
      <c r="H5325" s="40">
        <f ca="1">RANDBETWEEN(70,120)/100*Tabla1[[#This Row],[Valor Real 2019]]</f>
        <v>24730.262400000003</v>
      </c>
    </row>
    <row r="5326" spans="2:8" x14ac:dyDescent="0.25">
      <c r="B5326" s="33" t="s">
        <v>33</v>
      </c>
      <c r="C5326" s="36" t="str">
        <f ca="1">VLOOKUP(Tabla1[[#This Row],[Cuenta]],TABLAS!$C:$D,2,0)</f>
        <v>DEPRECIACIÓN, MAQ Y EQUIPOS</v>
      </c>
      <c r="D5326" s="33" t="s">
        <v>39</v>
      </c>
      <c r="E5326" s="39" t="str">
        <f ca="1">VLOOKUP(RANDBETWEEN(1,65),TABLAS!$B$4:$D$68,2,0)</f>
        <v>Perd. med-desmedros / merma</v>
      </c>
      <c r="F5326" s="41">
        <f t="shared" ca="1" si="83"/>
        <v>28383</v>
      </c>
      <c r="G5326" s="41">
        <f ca="1">RANDBETWEEN(70,130)/100*Tabla1[[#This Row],[Valor Meta 2019]]</f>
        <v>31221.300000000003</v>
      </c>
      <c r="H5326" s="40">
        <f ca="1">RANDBETWEEN(70,120)/100*Tabla1[[#This Row],[Valor Real 2019]]</f>
        <v>36216.707999999999</v>
      </c>
    </row>
    <row r="5327" spans="2:8" x14ac:dyDescent="0.25">
      <c r="B5327" s="33" t="s">
        <v>33</v>
      </c>
      <c r="C5327" s="36" t="str">
        <f ca="1">VLOOKUP(Tabla1[[#This Row],[Cuenta]],TABLAS!$C:$D,2,0)</f>
        <v>DEPRECIACIÓN, MAQ Y EQUIPOS</v>
      </c>
      <c r="D5327" s="33" t="s">
        <v>40</v>
      </c>
      <c r="E5327" s="39" t="str">
        <f ca="1">VLOOKUP(RANDBETWEEN(1,65),TABLAS!$B$4:$D$68,2,0)</f>
        <v>Dperec.Muebles y enseres Costo</v>
      </c>
      <c r="F5327" s="41">
        <f t="shared" ca="1" si="83"/>
        <v>13635</v>
      </c>
      <c r="G5327" s="41">
        <f ca="1">RANDBETWEEN(70,130)/100*Tabla1[[#This Row],[Valor Meta 2019]]</f>
        <v>11862.45</v>
      </c>
      <c r="H5327" s="40">
        <f ca="1">RANDBETWEEN(70,120)/100*Tabla1[[#This Row],[Valor Real 2019]]</f>
        <v>10201.707</v>
      </c>
    </row>
    <row r="5328" spans="2:8" x14ac:dyDescent="0.25">
      <c r="B5328" s="33" t="s">
        <v>33</v>
      </c>
      <c r="C5328" s="36" t="str">
        <f ca="1">VLOOKUP(Tabla1[[#This Row],[Cuenta]],TABLAS!$C:$D,2,0)</f>
        <v>GESTIÓN</v>
      </c>
      <c r="D5328" s="33" t="s">
        <v>40</v>
      </c>
      <c r="E5328" s="39" t="str">
        <f ca="1">VLOOKUP(RANDBETWEEN(1,65),TABLAS!$B$4:$D$68,2,0)</f>
        <v>Combustible</v>
      </c>
      <c r="F5328" s="41">
        <f t="shared" ca="1" si="83"/>
        <v>13961</v>
      </c>
      <c r="G5328" s="41">
        <f ca="1">RANDBETWEEN(70,130)/100*Tabla1[[#This Row],[Valor Meta 2019]]</f>
        <v>12425.29</v>
      </c>
      <c r="H5328" s="40">
        <f ca="1">RANDBETWEEN(70,120)/100*Tabla1[[#This Row],[Valor Real 2019]]</f>
        <v>12301.037100000001</v>
      </c>
    </row>
    <row r="5329" spans="2:8" x14ac:dyDescent="0.25">
      <c r="B5329" s="33" t="s">
        <v>33</v>
      </c>
      <c r="C5329" s="36" t="str">
        <f ca="1">VLOOKUP(Tabla1[[#This Row],[Cuenta]],TABLAS!$C:$D,2,0)</f>
        <v>DEPRECIACIÓN, MAQ Y EQUIPOS</v>
      </c>
      <c r="D5329" s="33" t="s">
        <v>40</v>
      </c>
      <c r="E5329" s="39" t="str">
        <f ca="1">VLOOKUP(RANDBETWEEN(1,65),TABLAS!$B$4:$D$68,2,0)</f>
        <v>Amortiz.Software Costo</v>
      </c>
      <c r="F5329" s="41">
        <f t="shared" ca="1" si="83"/>
        <v>12001</v>
      </c>
      <c r="G5329" s="41">
        <f ca="1">RANDBETWEEN(70,130)/100*Tabla1[[#This Row],[Valor Meta 2019]]</f>
        <v>9720.8100000000013</v>
      </c>
      <c r="H5329" s="40">
        <f ca="1">RANDBETWEEN(70,120)/100*Tabla1[[#This Row],[Valor Real 2019]]</f>
        <v>7679.4399000000012</v>
      </c>
    </row>
    <row r="5330" spans="2:8" x14ac:dyDescent="0.25">
      <c r="B5330" s="33" t="s">
        <v>33</v>
      </c>
      <c r="C5330" s="36" t="str">
        <f ca="1">VLOOKUP(Tabla1[[#This Row],[Cuenta]],TABLAS!$C:$D,2,0)</f>
        <v>PERSONAL</v>
      </c>
      <c r="D5330" s="33" t="s">
        <v>40</v>
      </c>
      <c r="E5330" s="39" t="str">
        <f ca="1">VLOOKUP(RANDBETWEEN(1,65),TABLAS!$B$4:$D$68,2,0)</f>
        <v>Descanso medico</v>
      </c>
      <c r="F5330" s="41">
        <f t="shared" ca="1" si="83"/>
        <v>13003</v>
      </c>
      <c r="G5330" s="41">
        <f ca="1">RANDBETWEEN(70,130)/100*Tabla1[[#This Row],[Valor Meta 2019]]</f>
        <v>13393.09</v>
      </c>
      <c r="H5330" s="40">
        <f ca="1">RANDBETWEEN(70,120)/100*Tabla1[[#This Row],[Valor Real 2019]]</f>
        <v>9643.0247999999992</v>
      </c>
    </row>
    <row r="5331" spans="2:8" x14ac:dyDescent="0.25">
      <c r="B5331" s="33" t="s">
        <v>33</v>
      </c>
      <c r="C5331" s="36" t="str">
        <f ca="1">VLOOKUP(Tabla1[[#This Row],[Cuenta]],TABLAS!$C:$D,2,0)</f>
        <v>GESTIÓN</v>
      </c>
      <c r="D5331" s="33" t="s">
        <v>40</v>
      </c>
      <c r="E5331" s="39" t="str">
        <f ca="1">VLOOKUP(RANDBETWEEN(1,65),TABLAS!$B$4:$D$68,2,0)</f>
        <v>Sanciones Administra</v>
      </c>
      <c r="F5331" s="41">
        <f t="shared" ca="1" si="83"/>
        <v>23816</v>
      </c>
      <c r="G5331" s="41">
        <f ca="1">RANDBETWEEN(70,130)/100*Tabla1[[#This Row],[Valor Meta 2019]]</f>
        <v>20243.599999999999</v>
      </c>
      <c r="H5331" s="40">
        <f ca="1">RANDBETWEEN(70,120)/100*Tabla1[[#This Row],[Valor Real 2019]]</f>
        <v>20446.036</v>
      </c>
    </row>
    <row r="5332" spans="2:8" x14ac:dyDescent="0.25">
      <c r="B5332" s="33" t="s">
        <v>33</v>
      </c>
      <c r="C5332" s="36" t="str">
        <f ca="1">VLOOKUP(Tabla1[[#This Row],[Cuenta]],TABLAS!$C:$D,2,0)</f>
        <v>PERSONAL</v>
      </c>
      <c r="D5332" s="33" t="s">
        <v>40</v>
      </c>
      <c r="E5332" s="39" t="str">
        <f ca="1">VLOOKUP(RANDBETWEEN(1,65),TABLAS!$B$4:$D$68,2,0)</f>
        <v>ESSALUD-RÚgimen de prestaciones de salud</v>
      </c>
      <c r="F5332" s="41">
        <f t="shared" ca="1" si="83"/>
        <v>21704</v>
      </c>
      <c r="G5332" s="41">
        <f ca="1">RANDBETWEEN(70,130)/100*Tabla1[[#This Row],[Valor Meta 2019]]</f>
        <v>21704</v>
      </c>
      <c r="H5332" s="40">
        <f ca="1">RANDBETWEEN(70,120)/100*Tabla1[[#This Row],[Valor Real 2019]]</f>
        <v>19316.560000000001</v>
      </c>
    </row>
    <row r="5333" spans="2:8" x14ac:dyDescent="0.25">
      <c r="B5333" s="33" t="s">
        <v>33</v>
      </c>
      <c r="C5333" s="36" t="str">
        <f ca="1">VLOOKUP(Tabla1[[#This Row],[Cuenta]],TABLAS!$C:$D,2,0)</f>
        <v>PERSONAL</v>
      </c>
      <c r="D5333" s="33" t="s">
        <v>40</v>
      </c>
      <c r="E5333" s="39" t="str">
        <f ca="1">VLOOKUP(RANDBETWEEN(1,65),TABLAS!$B$4:$D$68,2,0)</f>
        <v>Atenciones y obsequios al personal</v>
      </c>
      <c r="F5333" s="41">
        <f t="shared" ca="1" si="83"/>
        <v>18942</v>
      </c>
      <c r="G5333" s="41">
        <f ca="1">RANDBETWEEN(70,130)/100*Tabla1[[#This Row],[Valor Meta 2019]]</f>
        <v>23109.239999999998</v>
      </c>
      <c r="H5333" s="40">
        <f ca="1">RANDBETWEEN(70,120)/100*Tabla1[[#This Row],[Valor Real 2019]]</f>
        <v>23571.424799999997</v>
      </c>
    </row>
    <row r="5334" spans="2:8" x14ac:dyDescent="0.25">
      <c r="B5334" s="33" t="s">
        <v>33</v>
      </c>
      <c r="C5334" s="36" t="str">
        <f ca="1">VLOOKUP(Tabla1[[#This Row],[Cuenta]],TABLAS!$C:$D,2,0)</f>
        <v>GESTIÓN</v>
      </c>
      <c r="D5334" s="33" t="s">
        <v>40</v>
      </c>
      <c r="E5334" s="39" t="str">
        <f ca="1">VLOOKUP(RANDBETWEEN(1,65),TABLAS!$B$4:$D$68,2,0)</f>
        <v>SOAT</v>
      </c>
      <c r="F5334" s="41">
        <f t="shared" ca="1" si="83"/>
        <v>20660</v>
      </c>
      <c r="G5334" s="41">
        <f ca="1">RANDBETWEEN(70,130)/100*Tabla1[[#This Row],[Valor Meta 2019]]</f>
        <v>17767.599999999999</v>
      </c>
      <c r="H5334" s="40">
        <f ca="1">RANDBETWEEN(70,120)/100*Tabla1[[#This Row],[Valor Real 2019]]</f>
        <v>18655.98</v>
      </c>
    </row>
    <row r="5335" spans="2:8" x14ac:dyDescent="0.25">
      <c r="B5335" s="33" t="s">
        <v>33</v>
      </c>
      <c r="C5335" s="36" t="str">
        <f ca="1">VLOOKUP(Tabla1[[#This Row],[Cuenta]],TABLAS!$C:$D,2,0)</f>
        <v>PERSONAL</v>
      </c>
      <c r="D5335" s="33" t="s">
        <v>41</v>
      </c>
      <c r="E5335" s="39" t="str">
        <f ca="1">VLOOKUP(RANDBETWEEN(1,65),TABLAS!$B$4:$D$68,2,0)</f>
        <v>Indemnizacion Despido Arbitrario</v>
      </c>
      <c r="F5335" s="41">
        <f t="shared" ca="1" si="83"/>
        <v>22801</v>
      </c>
      <c r="G5335" s="41">
        <f ca="1">RANDBETWEEN(70,130)/100*Tabla1[[#This Row],[Valor Meta 2019]]</f>
        <v>28729.26</v>
      </c>
      <c r="H5335" s="40">
        <f ca="1">RANDBETWEEN(70,120)/100*Tabla1[[#This Row],[Valor Real 2019]]</f>
        <v>33038.648999999998</v>
      </c>
    </row>
    <row r="5336" spans="2:8" x14ac:dyDescent="0.25">
      <c r="B5336" s="33" t="s">
        <v>33</v>
      </c>
      <c r="C5336" s="36" t="str">
        <f ca="1">VLOOKUP(Tabla1[[#This Row],[Cuenta]],TABLAS!$C:$D,2,0)</f>
        <v>DEPRECIACIÓN, MAQ Y EQUIPOS</v>
      </c>
      <c r="D5336" s="33" t="s">
        <v>41</v>
      </c>
      <c r="E5336" s="39" t="str">
        <f ca="1">VLOOKUP(RANDBETWEEN(1,65),TABLAS!$B$4:$D$68,2,0)</f>
        <v>Depre.Equipos diversos leasing</v>
      </c>
      <c r="F5336" s="41">
        <f t="shared" ca="1" si="83"/>
        <v>13533</v>
      </c>
      <c r="G5336" s="41">
        <f ca="1">RANDBETWEEN(70,130)/100*Tabla1[[#This Row],[Valor Meta 2019]]</f>
        <v>15968.939999999999</v>
      </c>
      <c r="H5336" s="40">
        <f ca="1">RANDBETWEEN(70,120)/100*Tabla1[[#This Row],[Valor Real 2019]]</f>
        <v>13573.598999999998</v>
      </c>
    </row>
    <row r="5337" spans="2:8" x14ac:dyDescent="0.25">
      <c r="B5337" s="33" t="s">
        <v>33</v>
      </c>
      <c r="C5337" s="36" t="str">
        <f ca="1">VLOOKUP(Tabla1[[#This Row],[Cuenta]],TABLAS!$C:$D,2,0)</f>
        <v>GESTIÓN</v>
      </c>
      <c r="D5337" s="33" t="s">
        <v>41</v>
      </c>
      <c r="E5337" s="39" t="str">
        <f ca="1">VLOOKUP(RANDBETWEEN(1,65),TABLAS!$B$4:$D$68,2,0)</f>
        <v>Combustible</v>
      </c>
      <c r="F5337" s="41">
        <f t="shared" ca="1" si="83"/>
        <v>14205</v>
      </c>
      <c r="G5337" s="41">
        <f ca="1">RANDBETWEEN(70,130)/100*Tabla1[[#This Row],[Valor Meta 2019]]</f>
        <v>13210.650000000001</v>
      </c>
      <c r="H5337" s="40">
        <f ca="1">RANDBETWEEN(70,120)/100*Tabla1[[#This Row],[Valor Real 2019]]</f>
        <v>10172.200500000001</v>
      </c>
    </row>
    <row r="5338" spans="2:8" x14ac:dyDescent="0.25">
      <c r="B5338" s="33" t="s">
        <v>33</v>
      </c>
      <c r="C5338" s="36" t="str">
        <f ca="1">VLOOKUP(Tabla1[[#This Row],[Cuenta]],TABLAS!$C:$D,2,0)</f>
        <v>DEPRECIACIÓN, MAQ Y EQUIPOS</v>
      </c>
      <c r="D5338" s="33" t="s">
        <v>41</v>
      </c>
      <c r="E5338" s="39" t="str">
        <f ca="1">VLOOKUP(RANDBETWEEN(1,65),TABLAS!$B$4:$D$68,2,0)</f>
        <v>Deprec.Equipo de computo leasing</v>
      </c>
      <c r="F5338" s="41">
        <f t="shared" ca="1" si="83"/>
        <v>29541</v>
      </c>
      <c r="G5338" s="41">
        <f ca="1">RANDBETWEEN(70,130)/100*Tabla1[[#This Row],[Valor Meta 2019]]</f>
        <v>25109.85</v>
      </c>
      <c r="H5338" s="40">
        <f ca="1">RANDBETWEEN(70,120)/100*Tabla1[[#This Row],[Valor Real 2019]]</f>
        <v>26114.243999999999</v>
      </c>
    </row>
    <row r="5339" spans="2:8" x14ac:dyDescent="0.25">
      <c r="B5339" s="33" t="s">
        <v>33</v>
      </c>
      <c r="C5339" s="36" t="str">
        <f ca="1">VLOOKUP(Tabla1[[#This Row],[Cuenta]],TABLAS!$C:$D,2,0)</f>
        <v>PERSONAL</v>
      </c>
      <c r="D5339" s="33" t="s">
        <v>41</v>
      </c>
      <c r="E5339" s="39" t="str">
        <f ca="1">VLOOKUP(RANDBETWEEN(1,65),TABLAS!$B$4:$D$68,2,0)</f>
        <v>Consumos</v>
      </c>
      <c r="F5339" s="41">
        <f t="shared" ca="1" si="83"/>
        <v>21200</v>
      </c>
      <c r="G5339" s="41">
        <f ca="1">RANDBETWEEN(70,130)/100*Tabla1[[#This Row],[Valor Meta 2019]]</f>
        <v>25228</v>
      </c>
      <c r="H5339" s="40">
        <f ca="1">RANDBETWEEN(70,120)/100*Tabla1[[#This Row],[Valor Real 2019]]</f>
        <v>24723.439999999999</v>
      </c>
    </row>
    <row r="5340" spans="2:8" x14ac:dyDescent="0.25">
      <c r="B5340" s="33" t="s">
        <v>33</v>
      </c>
      <c r="C5340" s="36" t="str">
        <f ca="1">VLOOKUP(Tabla1[[#This Row],[Cuenta]],TABLAS!$C:$D,2,0)</f>
        <v>SERVICIOS DE TERCEROS</v>
      </c>
      <c r="D5340" s="33" t="s">
        <v>41</v>
      </c>
      <c r="E5340" s="39" t="str">
        <f ca="1">VLOOKUP(RANDBETWEEN(1,65),TABLAS!$B$4:$D$68,2,0)</f>
        <v>Limpieza</v>
      </c>
      <c r="F5340" s="41">
        <f t="shared" ca="1" si="83"/>
        <v>27279</v>
      </c>
      <c r="G5340" s="41">
        <f ca="1">RANDBETWEEN(70,130)/100*Tabla1[[#This Row],[Valor Meta 2019]]</f>
        <v>19913.669999999998</v>
      </c>
      <c r="H5340" s="40">
        <f ca="1">RANDBETWEEN(70,120)/100*Tabla1[[#This Row],[Valor Real 2019]]</f>
        <v>18519.713100000001</v>
      </c>
    </row>
    <row r="5341" spans="2:8" x14ac:dyDescent="0.25">
      <c r="B5341" s="33" t="s">
        <v>33</v>
      </c>
      <c r="C5341" s="36" t="str">
        <f ca="1">VLOOKUP(Tabla1[[#This Row],[Cuenta]],TABLAS!$C:$D,2,0)</f>
        <v>DEPRECIACIÓN, MAQ Y EQUIPOS</v>
      </c>
      <c r="D5341" s="33" t="s">
        <v>42</v>
      </c>
      <c r="E5341" s="39" t="str">
        <f ca="1">VLOOKUP(RANDBETWEEN(1,65),TABLAS!$B$4:$D$68,2,0)</f>
        <v>Deprec.Maquinarias leasing</v>
      </c>
      <c r="F5341" s="41">
        <f t="shared" ca="1" si="83"/>
        <v>22925</v>
      </c>
      <c r="G5341" s="41">
        <f ca="1">RANDBETWEEN(70,130)/100*Tabla1[[#This Row],[Valor Meta 2019]]</f>
        <v>19486.25</v>
      </c>
      <c r="H5341" s="40">
        <f ca="1">RANDBETWEEN(70,120)/100*Tabla1[[#This Row],[Valor Real 2019]]</f>
        <v>17927.350000000002</v>
      </c>
    </row>
    <row r="5342" spans="2:8" x14ac:dyDescent="0.25">
      <c r="B5342" s="33" t="s">
        <v>33</v>
      </c>
      <c r="C5342" s="36" t="str">
        <f ca="1">VLOOKUP(Tabla1[[#This Row],[Cuenta]],TABLAS!$C:$D,2,0)</f>
        <v>SERVICIOS DE TERCEROS</v>
      </c>
      <c r="D5342" s="33" t="s">
        <v>42</v>
      </c>
      <c r="E5342" s="39" t="str">
        <f ca="1">VLOOKUP(RANDBETWEEN(1,65),TABLAS!$B$4:$D$68,2,0)</f>
        <v>Flete Local</v>
      </c>
      <c r="F5342" s="41">
        <f t="shared" ca="1" si="83"/>
        <v>24724</v>
      </c>
      <c r="G5342" s="41">
        <f ca="1">RANDBETWEEN(70,130)/100*Tabla1[[#This Row],[Valor Meta 2019]]</f>
        <v>23487.8</v>
      </c>
      <c r="H5342" s="40">
        <f ca="1">RANDBETWEEN(70,120)/100*Tabla1[[#This Row],[Valor Real 2019]]</f>
        <v>25836.58</v>
      </c>
    </row>
    <row r="5343" spans="2:8" x14ac:dyDescent="0.25">
      <c r="B5343" s="33" t="s">
        <v>33</v>
      </c>
      <c r="C5343" s="36" t="str">
        <f ca="1">VLOOKUP(Tabla1[[#This Row],[Cuenta]],TABLAS!$C:$D,2,0)</f>
        <v>PERSONAL</v>
      </c>
      <c r="D5343" s="33" t="s">
        <v>42</v>
      </c>
      <c r="E5343" s="39" t="str">
        <f ca="1">VLOOKUP(RANDBETWEEN(1,65),TABLAS!$B$4:$D$68,2,0)</f>
        <v>Seguro de vida</v>
      </c>
      <c r="F5343" s="41">
        <f t="shared" ca="1" si="83"/>
        <v>10829</v>
      </c>
      <c r="G5343" s="41">
        <f ca="1">RANDBETWEEN(70,130)/100*Tabla1[[#This Row],[Valor Meta 2019]]</f>
        <v>13861.12</v>
      </c>
      <c r="H5343" s="40">
        <f ca="1">RANDBETWEEN(70,120)/100*Tabla1[[#This Row],[Valor Real 2019]]</f>
        <v>11366.118399999999</v>
      </c>
    </row>
    <row r="5344" spans="2:8" x14ac:dyDescent="0.25">
      <c r="B5344" s="33" t="s">
        <v>33</v>
      </c>
      <c r="C5344" s="36" t="str">
        <f ca="1">VLOOKUP(Tabla1[[#This Row],[Cuenta]],TABLAS!$C:$D,2,0)</f>
        <v>PERSONAL</v>
      </c>
      <c r="D5344" s="33" t="s">
        <v>42</v>
      </c>
      <c r="E5344" s="39" t="str">
        <f ca="1">VLOOKUP(RANDBETWEEN(1,65),TABLAS!$B$4:$D$68,2,0)</f>
        <v>CTS-Compensación por tiempo de servicio</v>
      </c>
      <c r="F5344" s="41">
        <f t="shared" ca="1" si="83"/>
        <v>29752</v>
      </c>
      <c r="G5344" s="41">
        <f ca="1">RANDBETWEEN(70,130)/100*Tabla1[[#This Row],[Valor Meta 2019]]</f>
        <v>28264.399999999998</v>
      </c>
      <c r="H5344" s="40">
        <f ca="1">RANDBETWEEN(70,120)/100*Tabla1[[#This Row],[Valor Real 2019]]</f>
        <v>33069.347999999998</v>
      </c>
    </row>
    <row r="5345" spans="2:8" x14ac:dyDescent="0.25">
      <c r="B5345" s="33" t="s">
        <v>33</v>
      </c>
      <c r="C5345" s="36" t="str">
        <f ca="1">VLOOKUP(Tabla1[[#This Row],[Cuenta]],TABLAS!$C:$D,2,0)</f>
        <v>GESTIÓN</v>
      </c>
      <c r="D5345" s="33" t="s">
        <v>42</v>
      </c>
      <c r="E5345" s="39" t="str">
        <f ca="1">VLOOKUP(RANDBETWEEN(1,65),TABLAS!$B$4:$D$68,2,0)</f>
        <v>SOAT</v>
      </c>
      <c r="F5345" s="41">
        <f t="shared" ca="1" si="83"/>
        <v>17607</v>
      </c>
      <c r="G5345" s="41">
        <f ca="1">RANDBETWEEN(70,130)/100*Tabla1[[#This Row],[Valor Meta 2019]]</f>
        <v>16902.72</v>
      </c>
      <c r="H5345" s="40">
        <f ca="1">RANDBETWEEN(70,120)/100*Tabla1[[#This Row],[Valor Real 2019]]</f>
        <v>14367.312</v>
      </c>
    </row>
    <row r="5346" spans="2:8" x14ac:dyDescent="0.25">
      <c r="B5346" s="33" t="s">
        <v>33</v>
      </c>
      <c r="C5346" s="36" t="str">
        <f ca="1">VLOOKUP(Tabla1[[#This Row],[Cuenta]],TABLAS!$C:$D,2,0)</f>
        <v>SERVICIOS DE TERCEROS</v>
      </c>
      <c r="D5346" s="33" t="s">
        <v>42</v>
      </c>
      <c r="E5346" s="39" t="str">
        <f ca="1">VLOOKUP(RANDBETWEEN(1,65),TABLAS!$B$4:$D$68,2,0)</f>
        <v>Vigilancia</v>
      </c>
      <c r="F5346" s="41">
        <f t="shared" ca="1" si="83"/>
        <v>19672</v>
      </c>
      <c r="G5346" s="41">
        <f ca="1">RANDBETWEEN(70,130)/100*Tabla1[[#This Row],[Valor Meta 2019]]</f>
        <v>13770.4</v>
      </c>
      <c r="H5346" s="40">
        <f ca="1">RANDBETWEEN(70,120)/100*Tabla1[[#This Row],[Valor Real 2019]]</f>
        <v>15147.44</v>
      </c>
    </row>
    <row r="5347" spans="2:8" x14ac:dyDescent="0.25">
      <c r="B5347" s="33" t="s">
        <v>33</v>
      </c>
      <c r="C5347" s="36" t="str">
        <f ca="1">VLOOKUP(Tabla1[[#This Row],[Cuenta]],TABLAS!$C:$D,2,0)</f>
        <v>SERVICIOS DE TERCEROS</v>
      </c>
      <c r="D5347" s="33" t="s">
        <v>42</v>
      </c>
      <c r="E5347" s="39" t="str">
        <f ca="1">VLOOKUP(RANDBETWEEN(1,65),TABLAS!$B$4:$D$68,2,0)</f>
        <v>Flete Local</v>
      </c>
      <c r="F5347" s="41">
        <f t="shared" ca="1" si="83"/>
        <v>29276</v>
      </c>
      <c r="G5347" s="41">
        <f ca="1">RANDBETWEEN(70,130)/100*Tabla1[[#This Row],[Valor Meta 2019]]</f>
        <v>27519.439999999999</v>
      </c>
      <c r="H5347" s="40">
        <f ca="1">RANDBETWEEN(70,120)/100*Tabla1[[#This Row],[Valor Real 2019]]</f>
        <v>20364.385599999998</v>
      </c>
    </row>
    <row r="5348" spans="2:8" x14ac:dyDescent="0.25">
      <c r="B5348" s="33" t="s">
        <v>33</v>
      </c>
      <c r="C5348" s="36" t="str">
        <f ca="1">VLOOKUP(Tabla1[[#This Row],[Cuenta]],TABLAS!$C:$D,2,0)</f>
        <v>SERVICIOS DE TERCEROS</v>
      </c>
      <c r="D5348" s="33" t="s">
        <v>42</v>
      </c>
      <c r="E5348" s="39" t="str">
        <f ca="1">VLOOKUP(RANDBETWEEN(1,65),TABLAS!$B$4:$D$68,2,0)</f>
        <v>Mantenimiento / Reparaciones</v>
      </c>
      <c r="F5348" s="41">
        <f t="shared" ca="1" si="83"/>
        <v>25955</v>
      </c>
      <c r="G5348" s="41">
        <f ca="1">RANDBETWEEN(70,130)/100*Tabla1[[#This Row],[Valor Meta 2019]]</f>
        <v>32703.3</v>
      </c>
      <c r="H5348" s="40">
        <f ca="1">RANDBETWEEN(70,120)/100*Tabla1[[#This Row],[Valor Real 2019]]</f>
        <v>31068.134999999998</v>
      </c>
    </row>
    <row r="5349" spans="2:8" x14ac:dyDescent="0.25">
      <c r="B5349" s="33" t="s">
        <v>33</v>
      </c>
      <c r="C5349" s="36" t="str">
        <f ca="1">VLOOKUP(Tabla1[[#This Row],[Cuenta]],TABLAS!$C:$D,2,0)</f>
        <v>SERVICIOS DE TERCEROS</v>
      </c>
      <c r="D5349" s="33" t="s">
        <v>42</v>
      </c>
      <c r="E5349" s="39" t="str">
        <f ca="1">VLOOKUP(RANDBETWEEN(1,65),TABLAS!$B$4:$D$68,2,0)</f>
        <v>Reparaciones Vehiculos</v>
      </c>
      <c r="F5349" s="41">
        <f t="shared" ca="1" si="83"/>
        <v>15685</v>
      </c>
      <c r="G5349" s="41">
        <f ca="1">RANDBETWEEN(70,130)/100*Tabla1[[#This Row],[Valor Meta 2019]]</f>
        <v>19135.7</v>
      </c>
      <c r="H5349" s="40">
        <f ca="1">RANDBETWEEN(70,120)/100*Tabla1[[#This Row],[Valor Real 2019]]</f>
        <v>19135.7</v>
      </c>
    </row>
    <row r="5350" spans="2:8" x14ac:dyDescent="0.25">
      <c r="B5350" s="33" t="s">
        <v>33</v>
      </c>
      <c r="C5350" s="36" t="str">
        <f ca="1">VLOOKUP(Tabla1[[#This Row],[Cuenta]],TABLAS!$C:$D,2,0)</f>
        <v>GESTIÓN</v>
      </c>
      <c r="D5350" s="33" t="s">
        <v>42</v>
      </c>
      <c r="E5350" s="39" t="str">
        <f ca="1">VLOOKUP(RANDBETWEEN(1,65),TABLAS!$B$4:$D$68,2,0)</f>
        <v>Seguros-vehiculos</v>
      </c>
      <c r="F5350" s="41">
        <f t="shared" ca="1" si="83"/>
        <v>14190</v>
      </c>
      <c r="G5350" s="41">
        <f ca="1">RANDBETWEEN(70,130)/100*Tabla1[[#This Row],[Valor Meta 2019]]</f>
        <v>9933</v>
      </c>
      <c r="H5350" s="40">
        <f ca="1">RANDBETWEEN(70,120)/100*Tabla1[[#This Row],[Valor Real 2019]]</f>
        <v>7648.41</v>
      </c>
    </row>
    <row r="5351" spans="2:8" x14ac:dyDescent="0.25">
      <c r="B5351" s="33" t="s">
        <v>33</v>
      </c>
      <c r="C5351" s="36" t="str">
        <f ca="1">VLOOKUP(Tabla1[[#This Row],[Cuenta]],TABLAS!$C:$D,2,0)</f>
        <v>PERSONAL</v>
      </c>
      <c r="D5351" s="33" t="s">
        <v>42</v>
      </c>
      <c r="E5351" s="39" t="str">
        <f ca="1">VLOOKUP(RANDBETWEEN(1,65),TABLAS!$B$4:$D$68,2,0)</f>
        <v>CTS-Compensación por tiempo de servicio</v>
      </c>
      <c r="F5351" s="41">
        <f t="shared" ca="1" si="83"/>
        <v>22532</v>
      </c>
      <c r="G5351" s="41">
        <f ca="1">RANDBETWEEN(70,130)/100*Tabla1[[#This Row],[Valor Meta 2019]]</f>
        <v>27939.68</v>
      </c>
      <c r="H5351" s="40">
        <f ca="1">RANDBETWEEN(70,120)/100*Tabla1[[#This Row],[Valor Real 2019]]</f>
        <v>25983.902400000003</v>
      </c>
    </row>
    <row r="5352" spans="2:8" x14ac:dyDescent="0.25">
      <c r="B5352" s="33" t="s">
        <v>33</v>
      </c>
      <c r="C5352" s="36" t="str">
        <f ca="1">VLOOKUP(Tabla1[[#This Row],[Cuenta]],TABLAS!$C:$D,2,0)</f>
        <v>PERSONAL</v>
      </c>
      <c r="D5352" s="33" t="s">
        <v>42</v>
      </c>
      <c r="E5352" s="39" t="str">
        <f ca="1">VLOOKUP(RANDBETWEEN(1,65),TABLAS!$B$4:$D$68,2,0)</f>
        <v>Tickets de alimentos</v>
      </c>
      <c r="F5352" s="41">
        <f t="shared" ca="1" si="83"/>
        <v>21245</v>
      </c>
      <c r="G5352" s="41">
        <f ca="1">RANDBETWEEN(70,130)/100*Tabla1[[#This Row],[Valor Meta 2019]]</f>
        <v>26981.15</v>
      </c>
      <c r="H5352" s="40">
        <f ca="1">RANDBETWEEN(70,120)/100*Tabla1[[#This Row],[Valor Real 2019]]</f>
        <v>25362.280999999999</v>
      </c>
    </row>
    <row r="5353" spans="2:8" x14ac:dyDescent="0.25">
      <c r="B5353" s="33" t="s">
        <v>33</v>
      </c>
      <c r="C5353" s="36" t="str">
        <f ca="1">VLOOKUP(Tabla1[[#This Row],[Cuenta]],TABLAS!$C:$D,2,0)</f>
        <v>SERVICIOS DE TERCEROS</v>
      </c>
      <c r="D5353" s="33" t="s">
        <v>42</v>
      </c>
      <c r="E5353" s="39" t="str">
        <f ca="1">VLOOKUP(RANDBETWEEN(1,65),TABLAS!$B$4:$D$68,2,0)</f>
        <v>Limpieza</v>
      </c>
      <c r="F5353" s="41">
        <f t="shared" ca="1" si="83"/>
        <v>10366</v>
      </c>
      <c r="G5353" s="41">
        <f ca="1">RANDBETWEEN(70,130)/100*Tabla1[[#This Row],[Valor Meta 2019]]</f>
        <v>11920.9</v>
      </c>
      <c r="H5353" s="40">
        <f ca="1">RANDBETWEEN(70,120)/100*Tabla1[[#This Row],[Valor Real 2019]]</f>
        <v>13828.243999999999</v>
      </c>
    </row>
    <row r="5354" spans="2:8" x14ac:dyDescent="0.25">
      <c r="B5354" s="33" t="s">
        <v>33</v>
      </c>
      <c r="C5354" s="36" t="str">
        <f ca="1">VLOOKUP(Tabla1[[#This Row],[Cuenta]],TABLAS!$C:$D,2,0)</f>
        <v>SERVICIOS DE TERCEROS</v>
      </c>
      <c r="D5354" s="33" t="s">
        <v>42</v>
      </c>
      <c r="E5354" s="39" t="str">
        <f ca="1">VLOOKUP(RANDBETWEEN(1,65),TABLAS!$B$4:$D$68,2,0)</f>
        <v>Aporte Publicitario</v>
      </c>
      <c r="F5354" s="41">
        <f t="shared" ca="1" si="83"/>
        <v>27897</v>
      </c>
      <c r="G5354" s="41">
        <f ca="1">RANDBETWEEN(70,130)/100*Tabla1[[#This Row],[Valor Meta 2019]]</f>
        <v>34313.31</v>
      </c>
      <c r="H5354" s="40">
        <f ca="1">RANDBETWEEN(70,120)/100*Tabla1[[#This Row],[Valor Real 2019]]</f>
        <v>36715.241699999999</v>
      </c>
    </row>
    <row r="5355" spans="2:8" x14ac:dyDescent="0.25">
      <c r="B5355" s="33" t="s">
        <v>33</v>
      </c>
      <c r="C5355" s="36" t="str">
        <f ca="1">VLOOKUP(Tabla1[[#This Row],[Cuenta]],TABLAS!$C:$D,2,0)</f>
        <v>DEPRECIACIÓN, MAQ Y EQUIPOS</v>
      </c>
      <c r="D5355" s="33" t="s">
        <v>42</v>
      </c>
      <c r="E5355" s="39" t="str">
        <f ca="1">VLOOKUP(RANDBETWEEN(1,65),TABLAS!$B$4:$D$68,2,0)</f>
        <v>Deprec.Equipo de transporte Costo</v>
      </c>
      <c r="F5355" s="41">
        <f t="shared" ca="1" si="83"/>
        <v>25568</v>
      </c>
      <c r="G5355" s="41">
        <f ca="1">RANDBETWEEN(70,130)/100*Tabla1[[#This Row],[Valor Meta 2019]]</f>
        <v>32727.040000000001</v>
      </c>
      <c r="H5355" s="40">
        <f ca="1">RANDBETWEEN(70,120)/100*Tabla1[[#This Row],[Valor Real 2019]]</f>
        <v>34363.392</v>
      </c>
    </row>
    <row r="5356" spans="2:8" x14ac:dyDescent="0.25">
      <c r="B5356" s="33" t="s">
        <v>33</v>
      </c>
      <c r="C5356" s="36" t="str">
        <f ca="1">VLOOKUP(Tabla1[[#This Row],[Cuenta]],TABLAS!$C:$D,2,0)</f>
        <v>GESTIÓN</v>
      </c>
      <c r="D5356" s="33" t="s">
        <v>43</v>
      </c>
      <c r="E5356" s="39" t="str">
        <f ca="1">VLOOKUP(RANDBETWEEN(1,65),TABLAS!$B$4:$D$68,2,0)</f>
        <v>Sanciones Administra</v>
      </c>
      <c r="F5356" s="41">
        <f t="shared" ca="1" si="83"/>
        <v>29210</v>
      </c>
      <c r="G5356" s="41">
        <f ca="1">RANDBETWEEN(70,130)/100*Tabla1[[#This Row],[Valor Meta 2019]]</f>
        <v>25412.7</v>
      </c>
      <c r="H5356" s="40">
        <f ca="1">RANDBETWEEN(70,120)/100*Tabla1[[#This Row],[Valor Real 2019]]</f>
        <v>21092.541000000001</v>
      </c>
    </row>
    <row r="5357" spans="2:8" x14ac:dyDescent="0.25">
      <c r="B5357" s="33" t="s">
        <v>33</v>
      </c>
      <c r="C5357" s="36" t="str">
        <f ca="1">VLOOKUP(Tabla1[[#This Row],[Cuenta]],TABLAS!$C:$D,2,0)</f>
        <v>DEPRECIACIÓN, MAQ Y EQUIPOS</v>
      </c>
      <c r="D5357" s="33" t="s">
        <v>43</v>
      </c>
      <c r="E5357" s="39" t="str">
        <f ca="1">VLOOKUP(RANDBETWEEN(1,65),TABLAS!$B$4:$D$68,2,0)</f>
        <v>Perd. med-desmedros / merma</v>
      </c>
      <c r="F5357" s="41">
        <f t="shared" ca="1" si="83"/>
        <v>21261</v>
      </c>
      <c r="G5357" s="41">
        <f ca="1">RANDBETWEEN(70,130)/100*Tabla1[[#This Row],[Valor Meta 2019]]</f>
        <v>24875.37</v>
      </c>
      <c r="H5357" s="40">
        <f ca="1">RANDBETWEEN(70,120)/100*Tabla1[[#This Row],[Valor Real 2019]]</f>
        <v>20895.310799999999</v>
      </c>
    </row>
    <row r="5358" spans="2:8" x14ac:dyDescent="0.25">
      <c r="B5358" s="33" t="s">
        <v>33</v>
      </c>
      <c r="C5358" s="36" t="str">
        <f ca="1">VLOOKUP(Tabla1[[#This Row],[Cuenta]],TABLAS!$C:$D,2,0)</f>
        <v>PERSONAL</v>
      </c>
      <c r="D5358" s="33" t="s">
        <v>43</v>
      </c>
      <c r="E5358" s="39" t="str">
        <f ca="1">VLOOKUP(RANDBETWEEN(1,65),TABLAS!$B$4:$D$68,2,0)</f>
        <v>Indemnizacion Despido Arbitrario</v>
      </c>
      <c r="F5358" s="41">
        <f t="shared" ca="1" si="83"/>
        <v>23710</v>
      </c>
      <c r="G5358" s="41">
        <f ca="1">RANDBETWEEN(70,130)/100*Tabla1[[#This Row],[Valor Meta 2019]]</f>
        <v>27266.499999999996</v>
      </c>
      <c r="H5358" s="40">
        <f ca="1">RANDBETWEEN(70,120)/100*Tabla1[[#This Row],[Valor Real 2019]]</f>
        <v>21267.87</v>
      </c>
    </row>
    <row r="5359" spans="2:8" x14ac:dyDescent="0.25">
      <c r="B5359" s="33" t="s">
        <v>33</v>
      </c>
      <c r="C5359" s="36" t="str">
        <f ca="1">VLOOKUP(Tabla1[[#This Row],[Cuenta]],TABLAS!$C:$D,2,0)</f>
        <v>SERVICIOS DE TERCEROS</v>
      </c>
      <c r="D5359" s="33" t="s">
        <v>43</v>
      </c>
      <c r="E5359" s="39" t="str">
        <f ca="1">VLOOKUP(RANDBETWEEN(1,65),TABLAS!$B$4:$D$68,2,0)</f>
        <v>Gtos.reclamos de clientes</v>
      </c>
      <c r="F5359" s="41">
        <f t="shared" ca="1" si="83"/>
        <v>16059</v>
      </c>
      <c r="G5359" s="41">
        <f ca="1">RANDBETWEEN(70,130)/100*Tabla1[[#This Row],[Valor Meta 2019]]</f>
        <v>19913.16</v>
      </c>
      <c r="H5359" s="40">
        <f ca="1">RANDBETWEEN(70,120)/100*Tabla1[[#This Row],[Valor Real 2019]]</f>
        <v>20709.686400000002</v>
      </c>
    </row>
    <row r="5360" spans="2:8" x14ac:dyDescent="0.25">
      <c r="B5360" s="33" t="s">
        <v>33</v>
      </c>
      <c r="C5360" s="36" t="str">
        <f ca="1">VLOOKUP(Tabla1[[#This Row],[Cuenta]],TABLAS!$C:$D,2,0)</f>
        <v>GESTIÓN</v>
      </c>
      <c r="D5360" s="33" t="s">
        <v>43</v>
      </c>
      <c r="E5360" s="39" t="str">
        <f ca="1">VLOOKUP(RANDBETWEEN(1,65),TABLAS!$B$4:$D$68,2,0)</f>
        <v>Licencias de Sistemas</v>
      </c>
      <c r="F5360" s="41">
        <f t="shared" ca="1" si="83"/>
        <v>12074</v>
      </c>
      <c r="G5360" s="41">
        <f ca="1">RANDBETWEEN(70,130)/100*Tabla1[[#This Row],[Valor Meta 2019]]</f>
        <v>10504.38</v>
      </c>
      <c r="H5360" s="40">
        <f ca="1">RANDBETWEEN(70,120)/100*Tabla1[[#This Row],[Valor Real 2019]]</f>
        <v>10084.2048</v>
      </c>
    </row>
    <row r="5361" spans="2:8" x14ac:dyDescent="0.25">
      <c r="B5361" s="33" t="s">
        <v>33</v>
      </c>
      <c r="C5361" s="36" t="str">
        <f ca="1">VLOOKUP(Tabla1[[#This Row],[Cuenta]],TABLAS!$C:$D,2,0)</f>
        <v>SERVICIOS DE TERCEROS</v>
      </c>
      <c r="D5361" s="33" t="s">
        <v>43</v>
      </c>
      <c r="E5361" s="39" t="str">
        <f ca="1">VLOOKUP(RANDBETWEEN(1,65),TABLAS!$B$4:$D$68,2,0)</f>
        <v>Otros Fletes</v>
      </c>
      <c r="F5361" s="41">
        <f t="shared" ca="1" si="83"/>
        <v>29595</v>
      </c>
      <c r="G5361" s="41">
        <f ca="1">RANDBETWEEN(70,130)/100*Tabla1[[#This Row],[Valor Meta 2019]]</f>
        <v>30778.799999999999</v>
      </c>
      <c r="H5361" s="40">
        <f ca="1">RANDBETWEEN(70,120)/100*Tabla1[[#This Row],[Valor Real 2019]]</f>
        <v>36011.195999999996</v>
      </c>
    </row>
    <row r="5362" spans="2:8" x14ac:dyDescent="0.25">
      <c r="B5362" s="33" t="s">
        <v>33</v>
      </c>
      <c r="C5362" s="36" t="str">
        <f ca="1">VLOOKUP(Tabla1[[#This Row],[Cuenta]],TABLAS!$C:$D,2,0)</f>
        <v>SERVICIOS DE TERCEROS</v>
      </c>
      <c r="D5362" s="33" t="s">
        <v>43</v>
      </c>
      <c r="E5362" s="39" t="str">
        <f ca="1">VLOOKUP(RANDBETWEEN(1,65),TABLAS!$B$4:$D$68,2,0)</f>
        <v>Mantenimiento / Reparaciones</v>
      </c>
      <c r="F5362" s="41">
        <f t="shared" ca="1" si="83"/>
        <v>26613</v>
      </c>
      <c r="G5362" s="41">
        <f ca="1">RANDBETWEEN(70,130)/100*Tabla1[[#This Row],[Valor Meta 2019]]</f>
        <v>30871.079999999998</v>
      </c>
      <c r="H5362" s="40">
        <f ca="1">RANDBETWEEN(70,120)/100*Tabla1[[#This Row],[Valor Real 2019]]</f>
        <v>33958.188000000002</v>
      </c>
    </row>
    <row r="5363" spans="2:8" x14ac:dyDescent="0.25">
      <c r="B5363" s="33" t="s">
        <v>33</v>
      </c>
      <c r="C5363" s="36" t="str">
        <f ca="1">VLOOKUP(Tabla1[[#This Row],[Cuenta]],TABLAS!$C:$D,2,0)</f>
        <v>PERSONAL</v>
      </c>
      <c r="D5363" s="33" t="s">
        <v>43</v>
      </c>
      <c r="E5363" s="39" t="str">
        <f ca="1">VLOOKUP(RANDBETWEEN(1,65),TABLAS!$B$4:$D$68,2,0)</f>
        <v>SCTR-Seg complemntario trabajo de riesgo</v>
      </c>
      <c r="F5363" s="41">
        <f t="shared" ca="1" si="83"/>
        <v>17762</v>
      </c>
      <c r="G5363" s="41">
        <f ca="1">RANDBETWEEN(70,130)/100*Tabla1[[#This Row],[Valor Meta 2019]]</f>
        <v>17939.62</v>
      </c>
      <c r="H5363" s="40">
        <f ca="1">RANDBETWEEN(70,120)/100*Tabla1[[#This Row],[Valor Real 2019]]</f>
        <v>20630.562999999998</v>
      </c>
    </row>
    <row r="5364" spans="2:8" x14ac:dyDescent="0.25">
      <c r="B5364" s="33" t="s">
        <v>33</v>
      </c>
      <c r="C5364" s="36" t="str">
        <f ca="1">VLOOKUP(Tabla1[[#This Row],[Cuenta]],TABLAS!$C:$D,2,0)</f>
        <v>PERSONAL</v>
      </c>
      <c r="D5364" s="33" t="s">
        <v>38</v>
      </c>
      <c r="E5364" s="39" t="str">
        <f ca="1">VLOOKUP(RANDBETWEEN(1,65),TABLAS!$B$4:$D$68,2,0)</f>
        <v>Tickets de alimentos</v>
      </c>
      <c r="F5364" s="41">
        <f t="shared" ca="1" si="83"/>
        <v>16218</v>
      </c>
      <c r="G5364" s="41">
        <f ca="1">RANDBETWEEN(70,130)/100*Tabla1[[#This Row],[Valor Meta 2019]]</f>
        <v>13460.939999999999</v>
      </c>
      <c r="H5364" s="40">
        <f ca="1">RANDBETWEEN(70,120)/100*Tabla1[[#This Row],[Valor Real 2019]]</f>
        <v>13730.158799999999</v>
      </c>
    </row>
    <row r="5365" spans="2:8" x14ac:dyDescent="0.25">
      <c r="B5365" s="33" t="s">
        <v>33</v>
      </c>
      <c r="C5365" s="36" t="str">
        <f ca="1">VLOOKUP(Tabla1[[#This Row],[Cuenta]],TABLAS!$C:$D,2,0)</f>
        <v>SERVICIOS DE TERCEROS</v>
      </c>
      <c r="D5365" s="33" t="s">
        <v>38</v>
      </c>
      <c r="E5365" s="39" t="str">
        <f ca="1">VLOOKUP(RANDBETWEEN(1,65),TABLAS!$B$4:$D$68,2,0)</f>
        <v>Alquileres</v>
      </c>
      <c r="F5365" s="41">
        <f t="shared" ca="1" si="83"/>
        <v>8084</v>
      </c>
      <c r="G5365" s="41">
        <f ca="1">RANDBETWEEN(70,130)/100*Tabla1[[#This Row],[Valor Meta 2019]]</f>
        <v>9781.64</v>
      </c>
      <c r="H5365" s="40">
        <f ca="1">RANDBETWEEN(70,120)/100*Tabla1[[#This Row],[Valor Real 2019]]</f>
        <v>9977.2727999999988</v>
      </c>
    </row>
    <row r="5366" spans="2:8" x14ac:dyDescent="0.25">
      <c r="B5366" s="33" t="s">
        <v>33</v>
      </c>
      <c r="C5366" s="36" t="str">
        <f ca="1">VLOOKUP(Tabla1[[#This Row],[Cuenta]],TABLAS!$C:$D,2,0)</f>
        <v>GESTIÓN</v>
      </c>
      <c r="D5366" s="33" t="s">
        <v>38</v>
      </c>
      <c r="E5366" s="39" t="str">
        <f ca="1">VLOOKUP(RANDBETWEEN(1,65),TABLAS!$B$4:$D$68,2,0)</f>
        <v>Sanciones Administra</v>
      </c>
      <c r="F5366" s="41">
        <f t="shared" ca="1" si="83"/>
        <v>9822</v>
      </c>
      <c r="G5366" s="41">
        <f ca="1">RANDBETWEEN(70,130)/100*Tabla1[[#This Row],[Valor Meta 2019]]</f>
        <v>9920.2199999999993</v>
      </c>
      <c r="H5366" s="40">
        <f ca="1">RANDBETWEEN(70,120)/100*Tabla1[[#This Row],[Valor Real 2019]]</f>
        <v>10217.8266</v>
      </c>
    </row>
    <row r="5367" spans="2:8" x14ac:dyDescent="0.25">
      <c r="B5367" s="33" t="s">
        <v>33</v>
      </c>
      <c r="C5367" s="36" t="str">
        <f ca="1">VLOOKUP(Tabla1[[#This Row],[Cuenta]],TABLAS!$C:$D,2,0)</f>
        <v>GESTIÓN</v>
      </c>
      <c r="D5367" s="33" t="s">
        <v>38</v>
      </c>
      <c r="E5367" s="39" t="str">
        <f ca="1">VLOOKUP(RANDBETWEEN(1,65),TABLAS!$B$4:$D$68,2,0)</f>
        <v>Combustible</v>
      </c>
      <c r="F5367" s="41">
        <f t="shared" ca="1" si="83"/>
        <v>24613</v>
      </c>
      <c r="G5367" s="41">
        <f ca="1">RANDBETWEEN(70,130)/100*Tabla1[[#This Row],[Valor Meta 2019]]</f>
        <v>26335.91</v>
      </c>
      <c r="H5367" s="40">
        <f ca="1">RANDBETWEEN(70,120)/100*Tabla1[[#This Row],[Valor Real 2019]]</f>
        <v>27916.064600000002</v>
      </c>
    </row>
    <row r="5368" spans="2:8" x14ac:dyDescent="0.25">
      <c r="B5368" s="33" t="s">
        <v>33</v>
      </c>
      <c r="C5368" s="36" t="str">
        <f ca="1">VLOOKUP(Tabla1[[#This Row],[Cuenta]],TABLAS!$C:$D,2,0)</f>
        <v>GESTIÓN</v>
      </c>
      <c r="D5368" s="33" t="s">
        <v>38</v>
      </c>
      <c r="E5368" s="39" t="str">
        <f ca="1">VLOOKUP(RANDBETWEEN(1,65),TABLAS!$B$4:$D$68,2,0)</f>
        <v>Costo neto enajenaci¾n</v>
      </c>
      <c r="F5368" s="41">
        <f t="shared" ca="1" si="83"/>
        <v>10982</v>
      </c>
      <c r="G5368" s="41">
        <f ca="1">RANDBETWEEN(70,130)/100*Tabla1[[#This Row],[Valor Meta 2019]]</f>
        <v>12519.48</v>
      </c>
      <c r="H5368" s="40">
        <f ca="1">RANDBETWEEN(70,120)/100*Tabla1[[#This Row],[Valor Real 2019]]</f>
        <v>12644.674799999999</v>
      </c>
    </row>
    <row r="5369" spans="2:8" x14ac:dyDescent="0.25">
      <c r="B5369" s="33" t="s">
        <v>33</v>
      </c>
      <c r="C5369" s="36" t="str">
        <f ca="1">VLOOKUP(Tabla1[[#This Row],[Cuenta]],TABLAS!$C:$D,2,0)</f>
        <v>PERSONAL</v>
      </c>
      <c r="D5369" s="33" t="s">
        <v>38</v>
      </c>
      <c r="E5369" s="39" t="str">
        <f ca="1">VLOOKUP(RANDBETWEEN(1,65),TABLAS!$B$4:$D$68,2,0)</f>
        <v>Seguro de vida</v>
      </c>
      <c r="F5369" s="41">
        <f t="shared" ca="1" si="83"/>
        <v>10378</v>
      </c>
      <c r="G5369" s="41">
        <f ca="1">RANDBETWEEN(70,130)/100*Tabla1[[#This Row],[Valor Meta 2019]]</f>
        <v>11727.14</v>
      </c>
      <c r="H5369" s="40">
        <f ca="1">RANDBETWEEN(70,120)/100*Tabla1[[#This Row],[Valor Real 2019]]</f>
        <v>12313.496999999999</v>
      </c>
    </row>
    <row r="5370" spans="2:8" x14ac:dyDescent="0.25">
      <c r="B5370" s="33" t="s">
        <v>33</v>
      </c>
      <c r="C5370" s="36" t="str">
        <f ca="1">VLOOKUP(Tabla1[[#This Row],[Cuenta]],TABLAS!$C:$D,2,0)</f>
        <v>PERSONAL</v>
      </c>
      <c r="D5370" s="33" t="s">
        <v>39</v>
      </c>
      <c r="E5370" s="39" t="str">
        <f ca="1">VLOOKUP(RANDBETWEEN(1,65),TABLAS!$B$4:$D$68,2,0)</f>
        <v>Movilidad y/o servicio de Transporte</v>
      </c>
      <c r="F5370" s="41">
        <f t="shared" ca="1" si="83"/>
        <v>12299</v>
      </c>
      <c r="G5370" s="41">
        <f ca="1">RANDBETWEEN(70,130)/100*Tabla1[[#This Row],[Valor Meta 2019]]</f>
        <v>14389.83</v>
      </c>
      <c r="H5370" s="40">
        <f ca="1">RANDBETWEEN(70,120)/100*Tabla1[[#This Row],[Valor Real 2019]]</f>
        <v>15397.118100000002</v>
      </c>
    </row>
    <row r="5371" spans="2:8" x14ac:dyDescent="0.25">
      <c r="B5371" s="33" t="s">
        <v>33</v>
      </c>
      <c r="C5371" s="36" t="str">
        <f ca="1">VLOOKUP(Tabla1[[#This Row],[Cuenta]],TABLAS!$C:$D,2,0)</f>
        <v>PERSONAL</v>
      </c>
      <c r="D5371" s="33" t="s">
        <v>39</v>
      </c>
      <c r="E5371" s="39" t="str">
        <f ca="1">VLOOKUP(RANDBETWEEN(1,65),TABLAS!$B$4:$D$68,2,0)</f>
        <v>Sueldos</v>
      </c>
      <c r="F5371" s="41">
        <f t="shared" ca="1" si="83"/>
        <v>27675</v>
      </c>
      <c r="G5371" s="41">
        <f ca="1">RANDBETWEEN(70,130)/100*Tabla1[[#This Row],[Valor Meta 2019]]</f>
        <v>25461</v>
      </c>
      <c r="H5371" s="40">
        <f ca="1">RANDBETWEEN(70,120)/100*Tabla1[[#This Row],[Valor Real 2019]]</f>
        <v>23933.34</v>
      </c>
    </row>
    <row r="5372" spans="2:8" x14ac:dyDescent="0.25">
      <c r="B5372" s="33" t="s">
        <v>33</v>
      </c>
      <c r="C5372" s="36" t="str">
        <f ca="1">VLOOKUP(Tabla1[[#This Row],[Cuenta]],TABLAS!$C:$D,2,0)</f>
        <v>GESTIÓN</v>
      </c>
      <c r="D5372" s="33" t="s">
        <v>39</v>
      </c>
      <c r="E5372" s="39" t="str">
        <f ca="1">VLOOKUP(RANDBETWEEN(1,65),TABLAS!$B$4:$D$68,2,0)</f>
        <v>Suministros diversos</v>
      </c>
      <c r="F5372" s="41">
        <f t="shared" ca="1" si="83"/>
        <v>24127</v>
      </c>
      <c r="G5372" s="41">
        <f ca="1">RANDBETWEEN(70,130)/100*Tabla1[[#This Row],[Valor Meta 2019]]</f>
        <v>21714.3</v>
      </c>
      <c r="H5372" s="40">
        <f ca="1">RANDBETWEEN(70,120)/100*Tabla1[[#This Row],[Valor Real 2019]]</f>
        <v>19108.583999999999</v>
      </c>
    </row>
    <row r="5373" spans="2:8" x14ac:dyDescent="0.25">
      <c r="B5373" s="33" t="s">
        <v>33</v>
      </c>
      <c r="C5373" s="36" t="str">
        <f ca="1">VLOOKUP(Tabla1[[#This Row],[Cuenta]],TABLAS!$C:$D,2,0)</f>
        <v>PERSONAL</v>
      </c>
      <c r="D5373" s="33" t="s">
        <v>39</v>
      </c>
      <c r="E5373" s="39" t="str">
        <f ca="1">VLOOKUP(RANDBETWEEN(1,65),TABLAS!$B$4:$D$68,2,0)</f>
        <v>Vacaciones</v>
      </c>
      <c r="F5373" s="41">
        <f t="shared" ca="1" si="83"/>
        <v>9744</v>
      </c>
      <c r="G5373" s="41">
        <f ca="1">RANDBETWEEN(70,130)/100*Tabla1[[#This Row],[Valor Meta 2019]]</f>
        <v>9841.44</v>
      </c>
      <c r="H5373" s="40">
        <f ca="1">RANDBETWEEN(70,120)/100*Tabla1[[#This Row],[Valor Real 2019]]</f>
        <v>7676.3232000000007</v>
      </c>
    </row>
    <row r="5374" spans="2:8" x14ac:dyDescent="0.25">
      <c r="B5374" s="33" t="s">
        <v>33</v>
      </c>
      <c r="C5374" s="36" t="str">
        <f ca="1">VLOOKUP(Tabla1[[#This Row],[Cuenta]],TABLAS!$C:$D,2,0)</f>
        <v>SERVICIOS DE TERCEROS</v>
      </c>
      <c r="D5374" s="33" t="s">
        <v>39</v>
      </c>
      <c r="E5374" s="39" t="str">
        <f ca="1">VLOOKUP(RANDBETWEEN(1,65),TABLAS!$B$4:$D$68,2,0)</f>
        <v>Courier</v>
      </c>
      <c r="F5374" s="41">
        <f t="shared" ca="1" si="83"/>
        <v>21239</v>
      </c>
      <c r="G5374" s="41">
        <f ca="1">RANDBETWEEN(70,130)/100*Tabla1[[#This Row],[Valor Meta 2019]]</f>
        <v>27185.920000000002</v>
      </c>
      <c r="H5374" s="40">
        <f ca="1">RANDBETWEEN(70,120)/100*Tabla1[[#This Row],[Valor Real 2019]]</f>
        <v>29360.793600000005</v>
      </c>
    </row>
    <row r="5375" spans="2:8" x14ac:dyDescent="0.25">
      <c r="B5375" s="33" t="s">
        <v>33</v>
      </c>
      <c r="C5375" s="36" t="str">
        <f ca="1">VLOOKUP(Tabla1[[#This Row],[Cuenta]],TABLAS!$C:$D,2,0)</f>
        <v>DEPRECIACIÓN, MAQ Y EQUIPOS</v>
      </c>
      <c r="D5375" s="33" t="s">
        <v>39</v>
      </c>
      <c r="E5375" s="39" t="str">
        <f ca="1">VLOOKUP(RANDBETWEEN(1,65),TABLAS!$B$4:$D$68,2,0)</f>
        <v>Deprec.Edificaciones Costo</v>
      </c>
      <c r="F5375" s="41">
        <f t="shared" ca="1" si="83"/>
        <v>22474</v>
      </c>
      <c r="G5375" s="41">
        <f ca="1">RANDBETWEEN(70,130)/100*Tabla1[[#This Row],[Valor Meta 2019]]</f>
        <v>28317.24</v>
      </c>
      <c r="H5375" s="40">
        <f ca="1">RANDBETWEEN(70,120)/100*Tabla1[[#This Row],[Valor Real 2019]]</f>
        <v>33980.688000000002</v>
      </c>
    </row>
    <row r="5376" spans="2:8" x14ac:dyDescent="0.25">
      <c r="B5376" s="33" t="s">
        <v>33</v>
      </c>
      <c r="C5376" s="36" t="str">
        <f ca="1">VLOOKUP(Tabla1[[#This Row],[Cuenta]],TABLAS!$C:$D,2,0)</f>
        <v>SERVICIOS DE TERCEROS</v>
      </c>
      <c r="D5376" s="33" t="s">
        <v>39</v>
      </c>
      <c r="E5376" s="39" t="str">
        <f ca="1">VLOOKUP(RANDBETWEEN(1,65),TABLAS!$B$4:$D$68,2,0)</f>
        <v>Otros Fletes</v>
      </c>
      <c r="F5376" s="41">
        <f t="shared" ca="1" si="83"/>
        <v>28951</v>
      </c>
      <c r="G5376" s="41">
        <f ca="1">RANDBETWEEN(70,130)/100*Tabla1[[#This Row],[Valor Meta 2019]]</f>
        <v>27792.959999999999</v>
      </c>
      <c r="H5376" s="40">
        <f ca="1">RANDBETWEEN(70,120)/100*Tabla1[[#This Row],[Valor Real 2019]]</f>
        <v>24179.875199999999</v>
      </c>
    </row>
    <row r="5377" spans="2:8" x14ac:dyDescent="0.25">
      <c r="B5377" s="33" t="s">
        <v>33</v>
      </c>
      <c r="C5377" s="36" t="str">
        <f ca="1">VLOOKUP(Tabla1[[#This Row],[Cuenta]],TABLAS!$C:$D,2,0)</f>
        <v>SERVICIOS DE TERCEROS</v>
      </c>
      <c r="D5377" s="33" t="s">
        <v>39</v>
      </c>
      <c r="E5377" s="39" t="str">
        <f ca="1">VLOOKUP(RANDBETWEEN(1,65),TABLAS!$B$4:$D$68,2,0)</f>
        <v>Consultorias</v>
      </c>
      <c r="F5377" s="41">
        <f t="shared" ca="1" si="83"/>
        <v>25228</v>
      </c>
      <c r="G5377" s="41">
        <f ca="1">RANDBETWEEN(70,130)/100*Tabla1[[#This Row],[Valor Meta 2019]]</f>
        <v>27750.800000000003</v>
      </c>
      <c r="H5377" s="40">
        <f ca="1">RANDBETWEEN(70,120)/100*Tabla1[[#This Row],[Valor Real 2019]]</f>
        <v>22478.148000000005</v>
      </c>
    </row>
    <row r="5378" spans="2:8" x14ac:dyDescent="0.25">
      <c r="B5378" s="33" t="s">
        <v>33</v>
      </c>
      <c r="C5378" s="36" t="str">
        <f ca="1">VLOOKUP(Tabla1[[#This Row],[Cuenta]],TABLAS!$C:$D,2,0)</f>
        <v>GESTIÓN</v>
      </c>
      <c r="D5378" s="33" t="s">
        <v>39</v>
      </c>
      <c r="E5378" s="39" t="str">
        <f ca="1">VLOOKUP(RANDBETWEEN(1,65),TABLAS!$B$4:$D$68,2,0)</f>
        <v>Combustible</v>
      </c>
      <c r="F5378" s="41">
        <f t="shared" ca="1" si="83"/>
        <v>28383</v>
      </c>
      <c r="G5378" s="41">
        <f ca="1">RANDBETWEEN(70,130)/100*Tabla1[[#This Row],[Valor Meta 2019]]</f>
        <v>20435.759999999998</v>
      </c>
      <c r="H5378" s="40">
        <f ca="1">RANDBETWEEN(70,120)/100*Tabla1[[#This Row],[Valor Real 2019]]</f>
        <v>22274.9784</v>
      </c>
    </row>
    <row r="5379" spans="2:8" x14ac:dyDescent="0.25">
      <c r="B5379" s="33" t="s">
        <v>33</v>
      </c>
      <c r="C5379" s="36" t="str">
        <f ca="1">VLOOKUP(Tabla1[[#This Row],[Cuenta]],TABLAS!$C:$D,2,0)</f>
        <v>DEPRECIACIÓN, MAQ Y EQUIPOS</v>
      </c>
      <c r="D5379" s="33" t="s">
        <v>39</v>
      </c>
      <c r="E5379" s="39" t="str">
        <f ca="1">VLOOKUP(RANDBETWEEN(1,65),TABLAS!$B$4:$D$68,2,0)</f>
        <v>Deprec.Equipo de transporte Costo</v>
      </c>
      <c r="F5379" s="41">
        <f t="shared" ca="1" si="83"/>
        <v>27982</v>
      </c>
      <c r="G5379" s="41">
        <f ca="1">RANDBETWEEN(70,130)/100*Tabla1[[#This Row],[Valor Meta 2019]]</f>
        <v>27142.54</v>
      </c>
      <c r="H5379" s="40">
        <f ca="1">RANDBETWEEN(70,120)/100*Tabla1[[#This Row],[Valor Real 2019]]</f>
        <v>29585.368600000002</v>
      </c>
    </row>
    <row r="5380" spans="2:8" x14ac:dyDescent="0.25">
      <c r="B5380" s="33" t="s">
        <v>33</v>
      </c>
      <c r="C5380" s="36" t="str">
        <f ca="1">VLOOKUP(Tabla1[[#This Row],[Cuenta]],TABLAS!$C:$D,2,0)</f>
        <v>SERVICIOS DE TERCEROS</v>
      </c>
      <c r="D5380" s="33" t="s">
        <v>39</v>
      </c>
      <c r="E5380" s="39" t="str">
        <f ca="1">VLOOKUP(RANDBETWEEN(1,65),TABLAS!$B$4:$D$68,2,0)</f>
        <v>Consultorias</v>
      </c>
      <c r="F5380" s="41">
        <f t="shared" ca="1" si="83"/>
        <v>15035</v>
      </c>
      <c r="G5380" s="41">
        <f ca="1">RANDBETWEEN(70,130)/100*Tabla1[[#This Row],[Valor Meta 2019]]</f>
        <v>14884.65</v>
      </c>
      <c r="H5380" s="40">
        <f ca="1">RANDBETWEEN(70,120)/100*Tabla1[[#This Row],[Valor Real 2019]]</f>
        <v>10419.254999999999</v>
      </c>
    </row>
    <row r="5381" spans="2:8" x14ac:dyDescent="0.25">
      <c r="B5381" s="33" t="s">
        <v>33</v>
      </c>
      <c r="C5381" s="36" t="str">
        <f ca="1">VLOOKUP(Tabla1[[#This Row],[Cuenta]],TABLAS!$C:$D,2,0)</f>
        <v>DEPRECIACIÓN, MAQ Y EQUIPOS</v>
      </c>
      <c r="D5381" s="33" t="s">
        <v>39</v>
      </c>
      <c r="E5381" s="39" t="str">
        <f ca="1">VLOOKUP(RANDBETWEEN(1,65),TABLAS!$B$4:$D$68,2,0)</f>
        <v>Deprec.Edificaciones Costo</v>
      </c>
      <c r="F5381" s="41">
        <f t="shared" ca="1" si="83"/>
        <v>29517</v>
      </c>
      <c r="G5381" s="41">
        <f ca="1">RANDBETWEEN(70,130)/100*Tabla1[[#This Row],[Valor Meta 2019]]</f>
        <v>30107.34</v>
      </c>
      <c r="H5381" s="40">
        <f ca="1">RANDBETWEEN(70,120)/100*Tabla1[[#This Row],[Valor Real 2019]]</f>
        <v>25290.1656</v>
      </c>
    </row>
    <row r="5382" spans="2:8" x14ac:dyDescent="0.25">
      <c r="B5382" s="33" t="s">
        <v>33</v>
      </c>
      <c r="C5382" s="36" t="str">
        <f ca="1">VLOOKUP(Tabla1[[#This Row],[Cuenta]],TABLAS!$C:$D,2,0)</f>
        <v>GESTIÓN</v>
      </c>
      <c r="D5382" s="33" t="s">
        <v>39</v>
      </c>
      <c r="E5382" s="39" t="str">
        <f ca="1">VLOOKUP(RANDBETWEEN(1,65),TABLAS!$B$4:$D$68,2,0)</f>
        <v>comprobantes de pago</v>
      </c>
      <c r="F5382" s="41">
        <f t="shared" ref="F5382:F5445" ca="1" si="84">RANDBETWEEN(8000,30000)</f>
        <v>16477</v>
      </c>
      <c r="G5382" s="41">
        <f ca="1">RANDBETWEEN(70,130)/100*Tabla1[[#This Row],[Valor Meta 2019]]</f>
        <v>13181.6</v>
      </c>
      <c r="H5382" s="40">
        <f ca="1">RANDBETWEEN(70,120)/100*Tabla1[[#This Row],[Valor Real 2019]]</f>
        <v>14499.760000000002</v>
      </c>
    </row>
    <row r="5383" spans="2:8" x14ac:dyDescent="0.25">
      <c r="B5383" s="33" t="s">
        <v>33</v>
      </c>
      <c r="C5383" s="36" t="str">
        <f ca="1">VLOOKUP(Tabla1[[#This Row],[Cuenta]],TABLAS!$C:$D,2,0)</f>
        <v>SERVICIOS DE TERCEROS</v>
      </c>
      <c r="D5383" s="33" t="s">
        <v>39</v>
      </c>
      <c r="E5383" s="39" t="str">
        <f ca="1">VLOOKUP(RANDBETWEEN(1,65),TABLAS!$B$4:$D$68,2,0)</f>
        <v>Agua</v>
      </c>
      <c r="F5383" s="41">
        <f t="shared" ca="1" si="84"/>
        <v>16322</v>
      </c>
      <c r="G5383" s="41">
        <f ca="1">RANDBETWEEN(70,130)/100*Tabla1[[#This Row],[Valor Meta 2019]]</f>
        <v>19096.739999999998</v>
      </c>
      <c r="H5383" s="40">
        <f ca="1">RANDBETWEEN(70,120)/100*Tabla1[[#This Row],[Valor Real 2019]]</f>
        <v>19669.642199999998</v>
      </c>
    </row>
    <row r="5384" spans="2:8" x14ac:dyDescent="0.25">
      <c r="B5384" s="33" t="s">
        <v>33</v>
      </c>
      <c r="C5384" s="36" t="str">
        <f ca="1">VLOOKUP(Tabla1[[#This Row],[Cuenta]],TABLAS!$C:$D,2,0)</f>
        <v>SERVICIOS DE TERCEROS</v>
      </c>
      <c r="D5384" s="33" t="s">
        <v>40</v>
      </c>
      <c r="E5384" s="39" t="str">
        <f ca="1">VLOOKUP(RANDBETWEEN(1,65),TABLAS!$B$4:$D$68,2,0)</f>
        <v>Flete a Provincia</v>
      </c>
      <c r="F5384" s="41">
        <f t="shared" ca="1" si="84"/>
        <v>23156</v>
      </c>
      <c r="G5384" s="41">
        <f ca="1">RANDBETWEEN(70,130)/100*Tabla1[[#This Row],[Valor Meta 2019]]</f>
        <v>17598.560000000001</v>
      </c>
      <c r="H5384" s="40">
        <f ca="1">RANDBETWEEN(70,120)/100*Tabla1[[#This Row],[Valor Real 2019]]</f>
        <v>13550.891200000002</v>
      </c>
    </row>
    <row r="5385" spans="2:8" x14ac:dyDescent="0.25">
      <c r="B5385" s="33" t="s">
        <v>33</v>
      </c>
      <c r="C5385" s="36" t="str">
        <f ca="1">VLOOKUP(Tabla1[[#This Row],[Cuenta]],TABLAS!$C:$D,2,0)</f>
        <v>PERSONAL</v>
      </c>
      <c r="D5385" s="33" t="s">
        <v>40</v>
      </c>
      <c r="E5385" s="39" t="str">
        <f ca="1">VLOOKUP(RANDBETWEEN(1,65),TABLAS!$B$4:$D$68,2,0)</f>
        <v>ESSALUD-RÚgimen de prestaciones de salud</v>
      </c>
      <c r="F5385" s="41">
        <f t="shared" ca="1" si="84"/>
        <v>20795</v>
      </c>
      <c r="G5385" s="41">
        <f ca="1">RANDBETWEEN(70,130)/100*Tabla1[[#This Row],[Valor Meta 2019]]</f>
        <v>21210.9</v>
      </c>
      <c r="H5385" s="40">
        <f ca="1">RANDBETWEEN(70,120)/100*Tabla1[[#This Row],[Valor Real 2019]]</f>
        <v>16332.393000000002</v>
      </c>
    </row>
    <row r="5386" spans="2:8" x14ac:dyDescent="0.25">
      <c r="B5386" s="33" t="s">
        <v>33</v>
      </c>
      <c r="C5386" s="36" t="str">
        <f ca="1">VLOOKUP(Tabla1[[#This Row],[Cuenta]],TABLAS!$C:$D,2,0)</f>
        <v>SERVICIOS DE TERCEROS</v>
      </c>
      <c r="D5386" s="33" t="s">
        <v>40</v>
      </c>
      <c r="E5386" s="39" t="str">
        <f ca="1">VLOOKUP(RANDBETWEEN(1,65),TABLAS!$B$4:$D$68,2,0)</f>
        <v>Gtos.reclamos de clientes</v>
      </c>
      <c r="F5386" s="41">
        <f t="shared" ca="1" si="84"/>
        <v>27914</v>
      </c>
      <c r="G5386" s="41">
        <f ca="1">RANDBETWEEN(70,130)/100*Tabla1[[#This Row],[Valor Meta 2019]]</f>
        <v>19818.939999999999</v>
      </c>
      <c r="H5386" s="40">
        <f ca="1">RANDBETWEEN(70,120)/100*Tabla1[[#This Row],[Valor Real 2019]]</f>
        <v>15458.7732</v>
      </c>
    </row>
    <row r="5387" spans="2:8" x14ac:dyDescent="0.25">
      <c r="B5387" s="33" t="s">
        <v>33</v>
      </c>
      <c r="C5387" s="36" t="str">
        <f ca="1">VLOOKUP(Tabla1[[#This Row],[Cuenta]],TABLAS!$C:$D,2,0)</f>
        <v>DEPRECIACIÓN, MAQ Y EQUIPOS</v>
      </c>
      <c r="D5387" s="33" t="s">
        <v>40</v>
      </c>
      <c r="E5387" s="39" t="str">
        <f ca="1">VLOOKUP(RANDBETWEEN(1,65),TABLAS!$B$4:$D$68,2,0)</f>
        <v>Deprec.Equipo de computo Costo</v>
      </c>
      <c r="F5387" s="41">
        <f t="shared" ca="1" si="84"/>
        <v>19067</v>
      </c>
      <c r="G5387" s="41">
        <f ca="1">RANDBETWEEN(70,130)/100*Tabla1[[#This Row],[Valor Meta 2019]]</f>
        <v>23261.739999999998</v>
      </c>
      <c r="H5387" s="40">
        <f ca="1">RANDBETWEEN(70,120)/100*Tabla1[[#This Row],[Valor Real 2019]]</f>
        <v>23959.592199999999</v>
      </c>
    </row>
    <row r="5388" spans="2:8" x14ac:dyDescent="0.25">
      <c r="B5388" s="33" t="s">
        <v>33</v>
      </c>
      <c r="C5388" s="36" t="str">
        <f ca="1">VLOOKUP(Tabla1[[#This Row],[Cuenta]],TABLAS!$C:$D,2,0)</f>
        <v>SERVICIOS DE TERCEROS</v>
      </c>
      <c r="D5388" s="33" t="s">
        <v>40</v>
      </c>
      <c r="E5388" s="39" t="str">
        <f ca="1">VLOOKUP(RANDBETWEEN(1,65),TABLAS!$B$4:$D$68,2,0)</f>
        <v>Otros Fletes</v>
      </c>
      <c r="F5388" s="41">
        <f t="shared" ca="1" si="84"/>
        <v>28520</v>
      </c>
      <c r="G5388" s="41">
        <f ca="1">RANDBETWEEN(70,130)/100*Tabla1[[#This Row],[Valor Meta 2019]]</f>
        <v>26238.400000000001</v>
      </c>
      <c r="H5388" s="40">
        <f ca="1">RANDBETWEEN(70,120)/100*Tabla1[[#This Row],[Valor Real 2019]]</f>
        <v>25976.016</v>
      </c>
    </row>
    <row r="5389" spans="2:8" x14ac:dyDescent="0.25">
      <c r="B5389" s="33" t="s">
        <v>33</v>
      </c>
      <c r="C5389" s="36" t="str">
        <f ca="1">VLOOKUP(Tabla1[[#This Row],[Cuenta]],TABLAS!$C:$D,2,0)</f>
        <v>DEPRECIACIÓN, MAQ Y EQUIPOS</v>
      </c>
      <c r="D5389" s="33" t="s">
        <v>40</v>
      </c>
      <c r="E5389" s="39" t="str">
        <f ca="1">VLOOKUP(RANDBETWEEN(1,65),TABLAS!$B$4:$D$68,2,0)</f>
        <v>Dperec.Muebles y enseres Costo</v>
      </c>
      <c r="F5389" s="41">
        <f t="shared" ca="1" si="84"/>
        <v>16405</v>
      </c>
      <c r="G5389" s="41">
        <f ca="1">RANDBETWEEN(70,130)/100*Tabla1[[#This Row],[Valor Meta 2019]]</f>
        <v>19521.95</v>
      </c>
      <c r="H5389" s="40">
        <f ca="1">RANDBETWEEN(70,120)/100*Tabla1[[#This Row],[Valor Real 2019]]</f>
        <v>15812.779500000002</v>
      </c>
    </row>
    <row r="5390" spans="2:8" x14ac:dyDescent="0.25">
      <c r="B5390" s="33" t="s">
        <v>33</v>
      </c>
      <c r="C5390" s="36" t="str">
        <f ca="1">VLOOKUP(Tabla1[[#This Row],[Cuenta]],TABLAS!$C:$D,2,0)</f>
        <v>SERVICIOS DE TERCEROS</v>
      </c>
      <c r="D5390" s="33" t="s">
        <v>40</v>
      </c>
      <c r="E5390" s="39" t="str">
        <f ca="1">VLOOKUP(RANDBETWEEN(1,65),TABLAS!$B$4:$D$68,2,0)</f>
        <v>Gtos.reclamos de clientes</v>
      </c>
      <c r="F5390" s="41">
        <f t="shared" ca="1" si="84"/>
        <v>8326</v>
      </c>
      <c r="G5390" s="41">
        <f ca="1">RANDBETWEEN(70,130)/100*Tabla1[[#This Row],[Valor Meta 2019]]</f>
        <v>6244.5</v>
      </c>
      <c r="H5390" s="40">
        <f ca="1">RANDBETWEEN(70,120)/100*Tabla1[[#This Row],[Valor Real 2019]]</f>
        <v>5245.38</v>
      </c>
    </row>
    <row r="5391" spans="2:8" x14ac:dyDescent="0.25">
      <c r="B5391" s="33" t="s">
        <v>33</v>
      </c>
      <c r="C5391" s="36" t="str">
        <f ca="1">VLOOKUP(Tabla1[[#This Row],[Cuenta]],TABLAS!$C:$D,2,0)</f>
        <v>PERSONAL</v>
      </c>
      <c r="D5391" s="33" t="s">
        <v>40</v>
      </c>
      <c r="E5391" s="39" t="str">
        <f ca="1">VLOOKUP(RANDBETWEEN(1,65),TABLAS!$B$4:$D$68,2,0)</f>
        <v>Tickets de alimentos</v>
      </c>
      <c r="F5391" s="41">
        <f t="shared" ca="1" si="84"/>
        <v>23546</v>
      </c>
      <c r="G5391" s="41">
        <f ca="1">RANDBETWEEN(70,130)/100*Tabla1[[#This Row],[Valor Meta 2019]]</f>
        <v>28019.739999999998</v>
      </c>
      <c r="H5391" s="40">
        <f ca="1">RANDBETWEEN(70,120)/100*Tabla1[[#This Row],[Valor Real 2019]]</f>
        <v>31382.108800000002</v>
      </c>
    </row>
    <row r="5392" spans="2:8" x14ac:dyDescent="0.25">
      <c r="B5392" s="33" t="s">
        <v>33</v>
      </c>
      <c r="C5392" s="36" t="str">
        <f ca="1">VLOOKUP(Tabla1[[#This Row],[Cuenta]],TABLAS!$C:$D,2,0)</f>
        <v>GESTIÓN</v>
      </c>
      <c r="D5392" s="33" t="s">
        <v>41</v>
      </c>
      <c r="E5392" s="39" t="str">
        <f ca="1">VLOOKUP(RANDBETWEEN(1,65),TABLAS!$B$4:$D$68,2,0)</f>
        <v>SOAT</v>
      </c>
      <c r="F5392" s="41">
        <f t="shared" ca="1" si="84"/>
        <v>29037</v>
      </c>
      <c r="G5392" s="41">
        <f ca="1">RANDBETWEEN(70,130)/100*Tabla1[[#This Row],[Valor Meta 2019]]</f>
        <v>23519.97</v>
      </c>
      <c r="H5392" s="40">
        <f ca="1">RANDBETWEEN(70,120)/100*Tabla1[[#This Row],[Valor Real 2019]]</f>
        <v>18580.776300000001</v>
      </c>
    </row>
    <row r="5393" spans="2:8" x14ac:dyDescent="0.25">
      <c r="B5393" s="33" t="s">
        <v>33</v>
      </c>
      <c r="C5393" s="36" t="str">
        <f ca="1">VLOOKUP(Tabla1[[#This Row],[Cuenta]],TABLAS!$C:$D,2,0)</f>
        <v>PERSONAL</v>
      </c>
      <c r="D5393" s="33" t="s">
        <v>41</v>
      </c>
      <c r="E5393" s="39" t="str">
        <f ca="1">VLOOKUP(RANDBETWEEN(1,65),TABLAS!$B$4:$D$68,2,0)</f>
        <v>Descanso medico</v>
      </c>
      <c r="F5393" s="41">
        <f t="shared" ca="1" si="84"/>
        <v>19718</v>
      </c>
      <c r="G5393" s="41">
        <f ca="1">RANDBETWEEN(70,130)/100*Tabla1[[#This Row],[Valor Meta 2019]]</f>
        <v>16957.48</v>
      </c>
      <c r="H5393" s="40">
        <f ca="1">RANDBETWEEN(70,120)/100*Tabla1[[#This Row],[Valor Real 2019]]</f>
        <v>13396.4092</v>
      </c>
    </row>
    <row r="5394" spans="2:8" x14ac:dyDescent="0.25">
      <c r="B5394" s="33" t="s">
        <v>33</v>
      </c>
      <c r="C5394" s="36" t="str">
        <f ca="1">VLOOKUP(Tabla1[[#This Row],[Cuenta]],TABLAS!$C:$D,2,0)</f>
        <v>DEPRECIACIÓN, MAQ Y EQUIPOS</v>
      </c>
      <c r="D5394" s="33" t="s">
        <v>41</v>
      </c>
      <c r="E5394" s="39" t="str">
        <f ca="1">VLOOKUP(RANDBETWEEN(1,65),TABLAS!$B$4:$D$68,2,0)</f>
        <v>Deprc.Muebles y enseres leasing</v>
      </c>
      <c r="F5394" s="41">
        <f t="shared" ca="1" si="84"/>
        <v>24423</v>
      </c>
      <c r="G5394" s="41">
        <f ca="1">RANDBETWEEN(70,130)/100*Tabla1[[#This Row],[Valor Meta 2019]]</f>
        <v>26132.61</v>
      </c>
      <c r="H5394" s="40">
        <f ca="1">RANDBETWEEN(70,120)/100*Tabla1[[#This Row],[Valor Real 2019]]</f>
        <v>30836.479799999997</v>
      </c>
    </row>
    <row r="5395" spans="2:8" x14ac:dyDescent="0.25">
      <c r="B5395" s="33" t="s">
        <v>33</v>
      </c>
      <c r="C5395" s="36" t="str">
        <f ca="1">VLOOKUP(Tabla1[[#This Row],[Cuenta]],TABLAS!$C:$D,2,0)</f>
        <v>PERSONAL</v>
      </c>
      <c r="D5395" s="33" t="s">
        <v>41</v>
      </c>
      <c r="E5395" s="39" t="str">
        <f ca="1">VLOOKUP(RANDBETWEEN(1,65),TABLAS!$B$4:$D$68,2,0)</f>
        <v>Vacaciones</v>
      </c>
      <c r="F5395" s="41">
        <f t="shared" ca="1" si="84"/>
        <v>18701</v>
      </c>
      <c r="G5395" s="41">
        <f ca="1">RANDBETWEEN(70,130)/100*Tabla1[[#This Row],[Valor Meta 2019]]</f>
        <v>21132.129999999997</v>
      </c>
      <c r="H5395" s="40">
        <f ca="1">RANDBETWEEN(70,120)/100*Tabla1[[#This Row],[Valor Real 2019]]</f>
        <v>17328.346599999997</v>
      </c>
    </row>
    <row r="5396" spans="2:8" x14ac:dyDescent="0.25">
      <c r="B5396" s="33" t="s">
        <v>33</v>
      </c>
      <c r="C5396" s="36" t="str">
        <f ca="1">VLOOKUP(Tabla1[[#This Row],[Cuenta]],TABLAS!$C:$D,2,0)</f>
        <v>SERVICIOS DE TERCEROS</v>
      </c>
      <c r="D5396" s="33" t="s">
        <v>41</v>
      </c>
      <c r="E5396" s="39" t="str">
        <f ca="1">VLOOKUP(RANDBETWEEN(1,65),TABLAS!$B$4:$D$68,2,0)</f>
        <v>Agua</v>
      </c>
      <c r="F5396" s="41">
        <f t="shared" ca="1" si="84"/>
        <v>29528</v>
      </c>
      <c r="G5396" s="41">
        <f ca="1">RANDBETWEEN(70,130)/100*Tabla1[[#This Row],[Valor Meta 2019]]</f>
        <v>33661.919999999998</v>
      </c>
      <c r="H5396" s="40">
        <f ca="1">RANDBETWEEN(70,120)/100*Tabla1[[#This Row],[Valor Real 2019]]</f>
        <v>23563.343999999997</v>
      </c>
    </row>
    <row r="5397" spans="2:8" x14ac:dyDescent="0.25">
      <c r="B5397" s="33" t="s">
        <v>33</v>
      </c>
      <c r="C5397" s="36" t="str">
        <f ca="1">VLOOKUP(Tabla1[[#This Row],[Cuenta]],TABLAS!$C:$D,2,0)</f>
        <v>DEPRECIACIÓN, MAQ Y EQUIPOS</v>
      </c>
      <c r="D5397" s="33" t="s">
        <v>41</v>
      </c>
      <c r="E5397" s="39" t="str">
        <f ca="1">VLOOKUP(RANDBETWEEN(1,65),TABLAS!$B$4:$D$68,2,0)</f>
        <v>Amortiz.Software Costo</v>
      </c>
      <c r="F5397" s="41">
        <f t="shared" ca="1" si="84"/>
        <v>17056</v>
      </c>
      <c r="G5397" s="41">
        <f ca="1">RANDBETWEEN(70,130)/100*Tabla1[[#This Row],[Valor Meta 2019]]</f>
        <v>20808.32</v>
      </c>
      <c r="H5397" s="40">
        <f ca="1">RANDBETWEEN(70,120)/100*Tabla1[[#This Row],[Valor Real 2019]]</f>
        <v>20184.070400000001</v>
      </c>
    </row>
    <row r="5398" spans="2:8" x14ac:dyDescent="0.25">
      <c r="B5398" s="33" t="s">
        <v>33</v>
      </c>
      <c r="C5398" s="36" t="str">
        <f ca="1">VLOOKUP(Tabla1[[#This Row],[Cuenta]],TABLAS!$C:$D,2,0)</f>
        <v>SERVICIOS DE TERCEROS</v>
      </c>
      <c r="D5398" s="33" t="s">
        <v>42</v>
      </c>
      <c r="E5398" s="39" t="str">
        <f ca="1">VLOOKUP(RANDBETWEEN(1,65),TABLAS!$B$4:$D$68,2,0)</f>
        <v>Gastos por almacenaje y/o embalaje</v>
      </c>
      <c r="F5398" s="41">
        <f t="shared" ca="1" si="84"/>
        <v>10782</v>
      </c>
      <c r="G5398" s="41">
        <f ca="1">RANDBETWEEN(70,130)/100*Tabla1[[#This Row],[Valor Meta 2019]]</f>
        <v>7655.2199999999993</v>
      </c>
      <c r="H5398" s="40">
        <f ca="1">RANDBETWEEN(70,120)/100*Tabla1[[#This Row],[Valor Real 2019]]</f>
        <v>9033.159599999999</v>
      </c>
    </row>
    <row r="5399" spans="2:8" x14ac:dyDescent="0.25">
      <c r="B5399" s="33" t="s">
        <v>33</v>
      </c>
      <c r="C5399" s="36" t="str">
        <f ca="1">VLOOKUP(Tabla1[[#This Row],[Cuenta]],TABLAS!$C:$D,2,0)</f>
        <v>GESTIÓN</v>
      </c>
      <c r="D5399" s="33" t="s">
        <v>42</v>
      </c>
      <c r="E5399" s="39" t="str">
        <f ca="1">VLOOKUP(RANDBETWEEN(1,65),TABLAS!$B$4:$D$68,2,0)</f>
        <v>Licencias de Sistemas</v>
      </c>
      <c r="F5399" s="41">
        <f t="shared" ca="1" si="84"/>
        <v>24415</v>
      </c>
      <c r="G5399" s="41">
        <f ca="1">RANDBETWEEN(70,130)/100*Tabla1[[#This Row],[Valor Meta 2019]]</f>
        <v>29298</v>
      </c>
      <c r="H5399" s="40">
        <f ca="1">RANDBETWEEN(70,120)/100*Tabla1[[#This Row],[Valor Real 2019]]</f>
        <v>22266.48</v>
      </c>
    </row>
    <row r="5400" spans="2:8" x14ac:dyDescent="0.25">
      <c r="B5400" s="33" t="s">
        <v>33</v>
      </c>
      <c r="C5400" s="36" t="str">
        <f ca="1">VLOOKUP(Tabla1[[#This Row],[Cuenta]],TABLAS!$C:$D,2,0)</f>
        <v>PERSONAL</v>
      </c>
      <c r="D5400" s="33" t="s">
        <v>42</v>
      </c>
      <c r="E5400" s="39" t="str">
        <f ca="1">VLOOKUP(RANDBETWEEN(1,65),TABLAS!$B$4:$D$68,2,0)</f>
        <v>Descanso medico</v>
      </c>
      <c r="F5400" s="41">
        <f t="shared" ca="1" si="84"/>
        <v>27956</v>
      </c>
      <c r="G5400" s="41">
        <f ca="1">RANDBETWEEN(70,130)/100*Tabla1[[#This Row],[Valor Meta 2019]]</f>
        <v>33826.76</v>
      </c>
      <c r="H5400" s="40">
        <f ca="1">RANDBETWEEN(70,120)/100*Tabla1[[#This Row],[Valor Real 2019]]</f>
        <v>34841.5628</v>
      </c>
    </row>
    <row r="5401" spans="2:8" x14ac:dyDescent="0.25">
      <c r="B5401" s="33" t="s">
        <v>33</v>
      </c>
      <c r="C5401" s="36" t="str">
        <f ca="1">VLOOKUP(Tabla1[[#This Row],[Cuenta]],TABLAS!$C:$D,2,0)</f>
        <v>GESTIÓN</v>
      </c>
      <c r="D5401" s="33" t="s">
        <v>42</v>
      </c>
      <c r="E5401" s="39" t="str">
        <f ca="1">VLOOKUP(RANDBETWEEN(1,65),TABLAS!$B$4:$D$68,2,0)</f>
        <v>Seguros-vehiculos</v>
      </c>
      <c r="F5401" s="41">
        <f t="shared" ca="1" si="84"/>
        <v>14979</v>
      </c>
      <c r="G5401" s="41">
        <f ca="1">RANDBETWEEN(70,130)/100*Tabla1[[#This Row],[Valor Meta 2019]]</f>
        <v>10485.299999999999</v>
      </c>
      <c r="H5401" s="40">
        <f ca="1">RANDBETWEEN(70,120)/100*Tabla1[[#This Row],[Valor Real 2019]]</f>
        <v>8807.6519999999982</v>
      </c>
    </row>
    <row r="5402" spans="2:8" x14ac:dyDescent="0.25">
      <c r="B5402" s="33" t="s">
        <v>33</v>
      </c>
      <c r="C5402" s="36" t="str">
        <f ca="1">VLOOKUP(Tabla1[[#This Row],[Cuenta]],TABLAS!$C:$D,2,0)</f>
        <v>SERVICIOS DE TERCEROS</v>
      </c>
      <c r="D5402" s="33" t="s">
        <v>42</v>
      </c>
      <c r="E5402" s="39" t="str">
        <f ca="1">VLOOKUP(RANDBETWEEN(1,65),TABLAS!$B$4:$D$68,2,0)</f>
        <v>Otros Fletes</v>
      </c>
      <c r="F5402" s="41">
        <f t="shared" ca="1" si="84"/>
        <v>22263</v>
      </c>
      <c r="G5402" s="41">
        <f ca="1">RANDBETWEEN(70,130)/100*Tabla1[[#This Row],[Valor Meta 2019]]</f>
        <v>18033.030000000002</v>
      </c>
      <c r="H5402" s="40">
        <f ca="1">RANDBETWEEN(70,120)/100*Tabla1[[#This Row],[Valor Real 2019]]</f>
        <v>20557.654200000001</v>
      </c>
    </row>
    <row r="5403" spans="2:8" x14ac:dyDescent="0.25">
      <c r="B5403" s="33" t="s">
        <v>33</v>
      </c>
      <c r="C5403" s="36" t="str">
        <f ca="1">VLOOKUP(Tabla1[[#This Row],[Cuenta]],TABLAS!$C:$D,2,0)</f>
        <v>GESTIÓN</v>
      </c>
      <c r="D5403" s="33" t="s">
        <v>42</v>
      </c>
      <c r="E5403" s="39" t="str">
        <f ca="1">VLOOKUP(RANDBETWEEN(1,65),TABLAS!$B$4:$D$68,2,0)</f>
        <v>Combustible</v>
      </c>
      <c r="F5403" s="41">
        <f t="shared" ca="1" si="84"/>
        <v>16313</v>
      </c>
      <c r="G5403" s="41">
        <f ca="1">RANDBETWEEN(70,130)/100*Tabla1[[#This Row],[Valor Meta 2019]]</f>
        <v>18759.949999999997</v>
      </c>
      <c r="H5403" s="40">
        <f ca="1">RANDBETWEEN(70,120)/100*Tabla1[[#This Row],[Valor Real 2019]]</f>
        <v>19322.748499999998</v>
      </c>
    </row>
    <row r="5404" spans="2:8" x14ac:dyDescent="0.25">
      <c r="B5404" s="33" t="s">
        <v>33</v>
      </c>
      <c r="C5404" s="36" t="str">
        <f ca="1">VLOOKUP(Tabla1[[#This Row],[Cuenta]],TABLAS!$C:$D,2,0)</f>
        <v>SERVICIOS DE TERCEROS</v>
      </c>
      <c r="D5404" s="33" t="s">
        <v>42</v>
      </c>
      <c r="E5404" s="39" t="str">
        <f ca="1">VLOOKUP(RANDBETWEEN(1,65),TABLAS!$B$4:$D$68,2,0)</f>
        <v>Servicios p·blicos</v>
      </c>
      <c r="F5404" s="41">
        <f t="shared" ca="1" si="84"/>
        <v>15245</v>
      </c>
      <c r="G5404" s="41">
        <f ca="1">RANDBETWEEN(70,130)/100*Tabla1[[#This Row],[Valor Meta 2019]]</f>
        <v>14787.65</v>
      </c>
      <c r="H5404" s="40">
        <f ca="1">RANDBETWEEN(70,120)/100*Tabla1[[#This Row],[Valor Real 2019]]</f>
        <v>11977.996500000001</v>
      </c>
    </row>
    <row r="5405" spans="2:8" x14ac:dyDescent="0.25">
      <c r="B5405" s="33" t="s">
        <v>33</v>
      </c>
      <c r="C5405" s="36" t="str">
        <f ca="1">VLOOKUP(Tabla1[[#This Row],[Cuenta]],TABLAS!$C:$D,2,0)</f>
        <v>SERVICIOS DE TERCEROS</v>
      </c>
      <c r="D5405" s="33" t="s">
        <v>42</v>
      </c>
      <c r="E5405" s="39" t="str">
        <f ca="1">VLOOKUP(RANDBETWEEN(1,65),TABLAS!$B$4:$D$68,2,0)</f>
        <v>Servicio de personal (service)</v>
      </c>
      <c r="F5405" s="41">
        <f t="shared" ca="1" si="84"/>
        <v>23108</v>
      </c>
      <c r="G5405" s="41">
        <f ca="1">RANDBETWEEN(70,130)/100*Tabla1[[#This Row],[Valor Meta 2019]]</f>
        <v>18255.32</v>
      </c>
      <c r="H5405" s="40">
        <f ca="1">RANDBETWEEN(70,120)/100*Tabla1[[#This Row],[Valor Real 2019]]</f>
        <v>18985.532800000001</v>
      </c>
    </row>
    <row r="5406" spans="2:8" x14ac:dyDescent="0.25">
      <c r="B5406" s="33" t="s">
        <v>33</v>
      </c>
      <c r="C5406" s="36" t="str">
        <f ca="1">VLOOKUP(Tabla1[[#This Row],[Cuenta]],TABLAS!$C:$D,2,0)</f>
        <v>SERVICIOS DE TERCEROS</v>
      </c>
      <c r="D5406" s="33" t="s">
        <v>42</v>
      </c>
      <c r="E5406" s="39" t="str">
        <f ca="1">VLOOKUP(RANDBETWEEN(1,65),TABLAS!$B$4:$D$68,2,0)</f>
        <v>Flete a Provincia</v>
      </c>
      <c r="F5406" s="41">
        <f t="shared" ca="1" si="84"/>
        <v>28408</v>
      </c>
      <c r="G5406" s="41">
        <f ca="1">RANDBETWEEN(70,130)/100*Tabla1[[#This Row],[Valor Meta 2019]]</f>
        <v>19885.599999999999</v>
      </c>
      <c r="H5406" s="40">
        <f ca="1">RANDBETWEEN(70,120)/100*Tabla1[[#This Row],[Valor Real 2019]]</f>
        <v>16902.759999999998</v>
      </c>
    </row>
    <row r="5407" spans="2:8" x14ac:dyDescent="0.25">
      <c r="B5407" s="33" t="s">
        <v>33</v>
      </c>
      <c r="C5407" s="36" t="str">
        <f ca="1">VLOOKUP(Tabla1[[#This Row],[Cuenta]],TABLAS!$C:$D,2,0)</f>
        <v>DEPRECIACIÓN, MAQ Y EQUIPOS</v>
      </c>
      <c r="D5407" s="33" t="s">
        <v>42</v>
      </c>
      <c r="E5407" s="39" t="str">
        <f ca="1">VLOOKUP(RANDBETWEEN(1,65),TABLAS!$B$4:$D$68,2,0)</f>
        <v>Deprec.Equipo de transporte Costo</v>
      </c>
      <c r="F5407" s="41">
        <f t="shared" ca="1" si="84"/>
        <v>28034</v>
      </c>
      <c r="G5407" s="41">
        <f ca="1">RANDBETWEEN(70,130)/100*Tabla1[[#This Row],[Valor Meta 2019]]</f>
        <v>25510.940000000002</v>
      </c>
      <c r="H5407" s="40">
        <f ca="1">RANDBETWEEN(70,120)/100*Tabla1[[#This Row],[Valor Real 2019]]</f>
        <v>28317.143400000004</v>
      </c>
    </row>
    <row r="5408" spans="2:8" x14ac:dyDescent="0.25">
      <c r="B5408" s="33" t="s">
        <v>33</v>
      </c>
      <c r="C5408" s="36" t="str">
        <f ca="1">VLOOKUP(Tabla1[[#This Row],[Cuenta]],TABLAS!$C:$D,2,0)</f>
        <v>GESTIÓN</v>
      </c>
      <c r="D5408" s="33" t="s">
        <v>42</v>
      </c>
      <c r="E5408" s="39" t="str">
        <f ca="1">VLOOKUP(RANDBETWEEN(1,65),TABLAS!$B$4:$D$68,2,0)</f>
        <v>Suministros diversos</v>
      </c>
      <c r="F5408" s="41">
        <f t="shared" ca="1" si="84"/>
        <v>9628</v>
      </c>
      <c r="G5408" s="41">
        <f ca="1">RANDBETWEEN(70,130)/100*Tabla1[[#This Row],[Valor Meta 2019]]</f>
        <v>10494.52</v>
      </c>
      <c r="H5408" s="40">
        <f ca="1">RANDBETWEEN(70,120)/100*Tabla1[[#This Row],[Valor Real 2019]]</f>
        <v>10809.355600000001</v>
      </c>
    </row>
    <row r="5409" spans="2:8" x14ac:dyDescent="0.25">
      <c r="B5409" s="33" t="s">
        <v>33</v>
      </c>
      <c r="C5409" s="36" t="str">
        <f ca="1">VLOOKUP(Tabla1[[#This Row],[Cuenta]],TABLAS!$C:$D,2,0)</f>
        <v>GESTIÓN</v>
      </c>
      <c r="D5409" s="33" t="s">
        <v>42</v>
      </c>
      <c r="E5409" s="39" t="str">
        <f ca="1">VLOOKUP(RANDBETWEEN(1,65),TABLAS!$B$4:$D$68,2,0)</f>
        <v>Sanciones Administra</v>
      </c>
      <c r="F5409" s="41">
        <f t="shared" ca="1" si="84"/>
        <v>26318</v>
      </c>
      <c r="G5409" s="41">
        <f ca="1">RANDBETWEEN(70,130)/100*Tabla1[[#This Row],[Valor Meta 2019]]</f>
        <v>26844.36</v>
      </c>
      <c r="H5409" s="40">
        <f ca="1">RANDBETWEEN(70,120)/100*Tabla1[[#This Row],[Valor Real 2019]]</f>
        <v>30871.013999999999</v>
      </c>
    </row>
    <row r="5410" spans="2:8" x14ac:dyDescent="0.25">
      <c r="B5410" s="33" t="s">
        <v>33</v>
      </c>
      <c r="C5410" s="36" t="str">
        <f ca="1">VLOOKUP(Tabla1[[#This Row],[Cuenta]],TABLAS!$C:$D,2,0)</f>
        <v>SERVICIOS DE TERCEROS</v>
      </c>
      <c r="D5410" s="33" t="s">
        <v>42</v>
      </c>
      <c r="E5410" s="39" t="str">
        <f ca="1">VLOOKUP(RANDBETWEEN(1,65),TABLAS!$B$4:$D$68,2,0)</f>
        <v>Servicios p·blicos</v>
      </c>
      <c r="F5410" s="41">
        <f t="shared" ca="1" si="84"/>
        <v>25474</v>
      </c>
      <c r="G5410" s="41">
        <f ca="1">RANDBETWEEN(70,130)/100*Tabla1[[#This Row],[Valor Meta 2019]]</f>
        <v>27511.920000000002</v>
      </c>
      <c r="H5410" s="40">
        <f ca="1">RANDBETWEEN(70,120)/100*Tabla1[[#This Row],[Valor Real 2019]]</f>
        <v>19258.344000000001</v>
      </c>
    </row>
    <row r="5411" spans="2:8" x14ac:dyDescent="0.25">
      <c r="B5411" s="33" t="s">
        <v>33</v>
      </c>
      <c r="C5411" s="36" t="str">
        <f ca="1">VLOOKUP(Tabla1[[#This Row],[Cuenta]],TABLAS!$C:$D,2,0)</f>
        <v>PERSONAL</v>
      </c>
      <c r="D5411" s="33" t="s">
        <v>42</v>
      </c>
      <c r="E5411" s="39" t="str">
        <f ca="1">VLOOKUP(RANDBETWEEN(1,65),TABLAS!$B$4:$D$68,2,0)</f>
        <v>Participacion de utilidades</v>
      </c>
      <c r="F5411" s="41">
        <f t="shared" ca="1" si="84"/>
        <v>24658</v>
      </c>
      <c r="G5411" s="41">
        <f ca="1">RANDBETWEEN(70,130)/100*Tabla1[[#This Row],[Valor Meta 2019]]</f>
        <v>17260.599999999999</v>
      </c>
      <c r="H5411" s="40">
        <f ca="1">RANDBETWEEN(70,120)/100*Tabla1[[#This Row],[Valor Real 2019]]</f>
        <v>13635.874</v>
      </c>
    </row>
    <row r="5412" spans="2:8" x14ac:dyDescent="0.25">
      <c r="B5412" s="33" t="s">
        <v>33</v>
      </c>
      <c r="C5412" s="36" t="str">
        <f ca="1">VLOOKUP(Tabla1[[#This Row],[Cuenta]],TABLAS!$C:$D,2,0)</f>
        <v>SERVICIOS DE TERCEROS</v>
      </c>
      <c r="D5412" s="33" t="s">
        <v>42</v>
      </c>
      <c r="E5412" s="39" t="str">
        <f ca="1">VLOOKUP(RANDBETWEEN(1,65),TABLAS!$B$4:$D$68,2,0)</f>
        <v>Alquileres</v>
      </c>
      <c r="F5412" s="41">
        <f t="shared" ca="1" si="84"/>
        <v>11001</v>
      </c>
      <c r="G5412" s="41">
        <f ca="1">RANDBETWEEN(70,130)/100*Tabla1[[#This Row],[Valor Meta 2019]]</f>
        <v>9900.9</v>
      </c>
      <c r="H5412" s="40">
        <f ca="1">RANDBETWEEN(70,120)/100*Tabla1[[#This Row],[Valor Real 2019]]</f>
        <v>9009.8189999999995</v>
      </c>
    </row>
    <row r="5413" spans="2:8" x14ac:dyDescent="0.25">
      <c r="B5413" s="33" t="s">
        <v>33</v>
      </c>
      <c r="C5413" s="36" t="str">
        <f ca="1">VLOOKUP(Tabla1[[#This Row],[Cuenta]],TABLAS!$C:$D,2,0)</f>
        <v>PERSONAL</v>
      </c>
      <c r="D5413" s="33" t="s">
        <v>43</v>
      </c>
      <c r="E5413" s="39" t="str">
        <f ca="1">VLOOKUP(RANDBETWEEN(1,65),TABLAS!$B$4:$D$68,2,0)</f>
        <v>Gratificaciones Extraordinarias Empleados</v>
      </c>
      <c r="F5413" s="41">
        <f t="shared" ca="1" si="84"/>
        <v>18902</v>
      </c>
      <c r="G5413" s="41">
        <f ca="1">RANDBETWEEN(70,130)/100*Tabla1[[#This Row],[Valor Meta 2019]]</f>
        <v>13231.4</v>
      </c>
      <c r="H5413" s="40">
        <f ca="1">RANDBETWEEN(70,120)/100*Tabla1[[#This Row],[Valor Real 2019]]</f>
        <v>10849.748</v>
      </c>
    </row>
    <row r="5414" spans="2:8" x14ac:dyDescent="0.25">
      <c r="B5414" s="33" t="s">
        <v>33</v>
      </c>
      <c r="C5414" s="36" t="str">
        <f ca="1">VLOOKUP(Tabla1[[#This Row],[Cuenta]],TABLAS!$C:$D,2,0)</f>
        <v>SERVICIOS DE TERCEROS</v>
      </c>
      <c r="D5414" s="33" t="s">
        <v>43</v>
      </c>
      <c r="E5414" s="39" t="str">
        <f ca="1">VLOOKUP(RANDBETWEEN(1,65),TABLAS!$B$4:$D$68,2,0)</f>
        <v>Gastos por almacenaje y/o embalaje</v>
      </c>
      <c r="F5414" s="41">
        <f t="shared" ca="1" si="84"/>
        <v>9185</v>
      </c>
      <c r="G5414" s="41">
        <f ca="1">RANDBETWEEN(70,130)/100*Tabla1[[#This Row],[Valor Meta 2019]]</f>
        <v>11756.800000000001</v>
      </c>
      <c r="H5414" s="40">
        <f ca="1">RANDBETWEEN(70,120)/100*Tabla1[[#This Row],[Valor Real 2019]]</f>
        <v>12697.344000000003</v>
      </c>
    </row>
    <row r="5415" spans="2:8" x14ac:dyDescent="0.25">
      <c r="B5415" s="33" t="s">
        <v>33</v>
      </c>
      <c r="C5415" s="36" t="str">
        <f ca="1">VLOOKUP(Tabla1[[#This Row],[Cuenta]],TABLAS!$C:$D,2,0)</f>
        <v>DEPRECIACIÓN, MAQ Y EQUIPOS</v>
      </c>
      <c r="D5415" s="33" t="s">
        <v>43</v>
      </c>
      <c r="E5415" s="39" t="str">
        <f ca="1">VLOOKUP(RANDBETWEEN(1,65),TABLAS!$B$4:$D$68,2,0)</f>
        <v>Deprec.Maquinarias Costo</v>
      </c>
      <c r="F5415" s="41">
        <f t="shared" ca="1" si="84"/>
        <v>25299</v>
      </c>
      <c r="G5415" s="41">
        <f ca="1">RANDBETWEEN(70,130)/100*Tabla1[[#This Row],[Valor Meta 2019]]</f>
        <v>26310.959999999999</v>
      </c>
      <c r="H5415" s="40">
        <f ca="1">RANDBETWEEN(70,120)/100*Tabla1[[#This Row],[Valor Real 2019]]</f>
        <v>22627.425599999999</v>
      </c>
    </row>
    <row r="5416" spans="2:8" x14ac:dyDescent="0.25">
      <c r="B5416" s="33" t="s">
        <v>33</v>
      </c>
      <c r="C5416" s="36" t="str">
        <f ca="1">VLOOKUP(Tabla1[[#This Row],[Cuenta]],TABLAS!$C:$D,2,0)</f>
        <v>GESTIÓN</v>
      </c>
      <c r="D5416" s="33" t="s">
        <v>43</v>
      </c>
      <c r="E5416" s="39" t="str">
        <f ca="1">VLOOKUP(RANDBETWEEN(1,65),TABLAS!$B$4:$D$68,2,0)</f>
        <v>Licencias de Sistemas</v>
      </c>
      <c r="F5416" s="41">
        <f t="shared" ca="1" si="84"/>
        <v>17877</v>
      </c>
      <c r="G5416" s="41">
        <f ca="1">RANDBETWEEN(70,130)/100*Tabla1[[#This Row],[Valor Meta 2019]]</f>
        <v>16268.07</v>
      </c>
      <c r="H5416" s="40">
        <f ca="1">RANDBETWEEN(70,120)/100*Tabla1[[#This Row],[Valor Real 2019]]</f>
        <v>16918.792799999999</v>
      </c>
    </row>
    <row r="5417" spans="2:8" x14ac:dyDescent="0.25">
      <c r="B5417" s="33" t="s">
        <v>33</v>
      </c>
      <c r="C5417" s="36" t="str">
        <f ca="1">VLOOKUP(Tabla1[[#This Row],[Cuenta]],TABLAS!$C:$D,2,0)</f>
        <v>DEPRECIACIÓN, MAQ Y EQUIPOS</v>
      </c>
      <c r="D5417" s="33" t="s">
        <v>43</v>
      </c>
      <c r="E5417" s="39" t="str">
        <f ca="1">VLOOKUP(RANDBETWEEN(1,65),TABLAS!$B$4:$D$68,2,0)</f>
        <v>Deprec.Equipo de computo Costo</v>
      </c>
      <c r="F5417" s="41">
        <f t="shared" ca="1" si="84"/>
        <v>22697</v>
      </c>
      <c r="G5417" s="41">
        <f ca="1">RANDBETWEEN(70,130)/100*Tabla1[[#This Row],[Valor Meta 2019]]</f>
        <v>29506.100000000002</v>
      </c>
      <c r="H5417" s="40">
        <f ca="1">RANDBETWEEN(70,120)/100*Tabla1[[#This Row],[Valor Real 2019]]</f>
        <v>30391.283000000003</v>
      </c>
    </row>
    <row r="5418" spans="2:8" x14ac:dyDescent="0.25">
      <c r="B5418" s="33" t="s">
        <v>33</v>
      </c>
      <c r="C5418" s="36" t="str">
        <f ca="1">VLOOKUP(Tabla1[[#This Row],[Cuenta]],TABLAS!$C:$D,2,0)</f>
        <v>GESTIÓN</v>
      </c>
      <c r="D5418" s="33" t="s">
        <v>43</v>
      </c>
      <c r="E5418" s="39" t="str">
        <f ca="1">VLOOKUP(RANDBETWEEN(1,65),TABLAS!$B$4:$D$68,2,0)</f>
        <v>comprobantes de pago</v>
      </c>
      <c r="F5418" s="41">
        <f t="shared" ca="1" si="84"/>
        <v>23643</v>
      </c>
      <c r="G5418" s="41">
        <f ca="1">RANDBETWEEN(70,130)/100*Tabla1[[#This Row],[Valor Meta 2019]]</f>
        <v>24825.15</v>
      </c>
      <c r="H5418" s="40">
        <f ca="1">RANDBETWEEN(70,120)/100*Tabla1[[#This Row],[Valor Real 2019]]</f>
        <v>26066.407500000001</v>
      </c>
    </row>
    <row r="5419" spans="2:8" x14ac:dyDescent="0.25">
      <c r="B5419" s="33" t="s">
        <v>33</v>
      </c>
      <c r="C5419" s="36" t="str">
        <f ca="1">VLOOKUP(Tabla1[[#This Row],[Cuenta]],TABLAS!$C:$D,2,0)</f>
        <v>DEPRECIACIÓN, MAQ Y EQUIPOS</v>
      </c>
      <c r="D5419" s="33" t="s">
        <v>43</v>
      </c>
      <c r="E5419" s="39" t="str">
        <f ca="1">VLOOKUP(RANDBETWEEN(1,65),TABLAS!$B$4:$D$68,2,0)</f>
        <v>Deprec.Maquinarias Costo</v>
      </c>
      <c r="F5419" s="41">
        <f t="shared" ca="1" si="84"/>
        <v>27435</v>
      </c>
      <c r="G5419" s="41">
        <f ca="1">RANDBETWEEN(70,130)/100*Tabla1[[#This Row],[Valor Meta 2019]]</f>
        <v>21124.95</v>
      </c>
      <c r="H5419" s="40">
        <f ca="1">RANDBETWEEN(70,120)/100*Tabla1[[#This Row],[Valor Real 2019]]</f>
        <v>16054.962000000001</v>
      </c>
    </row>
    <row r="5420" spans="2:8" x14ac:dyDescent="0.25">
      <c r="B5420" s="33" t="s">
        <v>33</v>
      </c>
      <c r="C5420" s="36" t="str">
        <f ca="1">VLOOKUP(Tabla1[[#This Row],[Cuenta]],TABLAS!$C:$D,2,0)</f>
        <v>PERSONAL</v>
      </c>
      <c r="D5420" s="33" t="s">
        <v>43</v>
      </c>
      <c r="E5420" s="39" t="str">
        <f ca="1">VLOOKUP(RANDBETWEEN(1,65),TABLAS!$B$4:$D$68,2,0)</f>
        <v>Sueldos</v>
      </c>
      <c r="F5420" s="41">
        <f t="shared" ca="1" si="84"/>
        <v>17874</v>
      </c>
      <c r="G5420" s="41">
        <f ca="1">RANDBETWEEN(70,130)/100*Tabla1[[#This Row],[Valor Meta 2019]]</f>
        <v>18588.96</v>
      </c>
      <c r="H5420" s="40">
        <f ca="1">RANDBETWEEN(70,120)/100*Tabla1[[#This Row],[Valor Real 2019]]</f>
        <v>16915.953600000001</v>
      </c>
    </row>
    <row r="5421" spans="2:8" x14ac:dyDescent="0.25">
      <c r="B5421" s="33" t="s">
        <v>33</v>
      </c>
      <c r="C5421" s="36" t="str">
        <f ca="1">VLOOKUP(Tabla1[[#This Row],[Cuenta]],TABLAS!$C:$D,2,0)</f>
        <v>SERVICIOS DE TERCEROS</v>
      </c>
      <c r="D5421" s="33" t="s">
        <v>38</v>
      </c>
      <c r="E5421" s="39" t="str">
        <f ca="1">VLOOKUP(RANDBETWEEN(1,65),TABLAS!$B$4:$D$68,2,0)</f>
        <v>Vigilancia</v>
      </c>
      <c r="F5421" s="41">
        <f t="shared" ca="1" si="84"/>
        <v>13333</v>
      </c>
      <c r="G5421" s="41">
        <f ca="1">RANDBETWEEN(70,130)/100*Tabla1[[#This Row],[Valor Meta 2019]]</f>
        <v>13866.32</v>
      </c>
      <c r="H5421" s="40">
        <f ca="1">RANDBETWEEN(70,120)/100*Tabla1[[#This Row],[Valor Real 2019]]</f>
        <v>15530.278400000001</v>
      </c>
    </row>
    <row r="5422" spans="2:8" x14ac:dyDescent="0.25">
      <c r="B5422" s="33" t="s">
        <v>33</v>
      </c>
      <c r="C5422" s="36" t="str">
        <f ca="1">VLOOKUP(Tabla1[[#This Row],[Cuenta]],TABLAS!$C:$D,2,0)</f>
        <v>PERSONAL</v>
      </c>
      <c r="D5422" s="33" t="s">
        <v>38</v>
      </c>
      <c r="E5422" s="39" t="str">
        <f ca="1">VLOOKUP(RANDBETWEEN(1,65),TABLAS!$B$4:$D$68,2,0)</f>
        <v>SCTR-Seg complemntario trabajo de riesgo</v>
      </c>
      <c r="F5422" s="41">
        <f t="shared" ca="1" si="84"/>
        <v>18505</v>
      </c>
      <c r="G5422" s="41">
        <f ca="1">RANDBETWEEN(70,130)/100*Tabla1[[#This Row],[Valor Meta 2019]]</f>
        <v>22206</v>
      </c>
      <c r="H5422" s="40">
        <f ca="1">RANDBETWEEN(70,120)/100*Tabla1[[#This Row],[Valor Real 2019]]</f>
        <v>20651.580000000002</v>
      </c>
    </row>
    <row r="5423" spans="2:8" x14ac:dyDescent="0.25">
      <c r="B5423" s="33" t="s">
        <v>33</v>
      </c>
      <c r="C5423" s="36" t="str">
        <f ca="1">VLOOKUP(Tabla1[[#This Row],[Cuenta]],TABLAS!$C:$D,2,0)</f>
        <v>PERSONAL</v>
      </c>
      <c r="D5423" s="33" t="s">
        <v>38</v>
      </c>
      <c r="E5423" s="39" t="str">
        <f ca="1">VLOOKUP(RANDBETWEEN(1,65),TABLAS!$B$4:$D$68,2,0)</f>
        <v>Consumos</v>
      </c>
      <c r="F5423" s="41">
        <f t="shared" ca="1" si="84"/>
        <v>20412</v>
      </c>
      <c r="G5423" s="41">
        <f ca="1">RANDBETWEEN(70,130)/100*Tabla1[[#This Row],[Valor Meta 2019]]</f>
        <v>18779.04</v>
      </c>
      <c r="H5423" s="40">
        <f ca="1">RANDBETWEEN(70,120)/100*Tabla1[[#This Row],[Valor Real 2019]]</f>
        <v>18966.830400000003</v>
      </c>
    </row>
    <row r="5424" spans="2:8" x14ac:dyDescent="0.25">
      <c r="B5424" s="33" t="s">
        <v>33</v>
      </c>
      <c r="C5424" s="36" t="str">
        <f ca="1">VLOOKUP(Tabla1[[#This Row],[Cuenta]],TABLAS!$C:$D,2,0)</f>
        <v>DEPRECIACIÓN, MAQ Y EQUIPOS</v>
      </c>
      <c r="D5424" s="33" t="s">
        <v>38</v>
      </c>
      <c r="E5424" s="39" t="str">
        <f ca="1">VLOOKUP(RANDBETWEEN(1,65),TABLAS!$B$4:$D$68,2,0)</f>
        <v>Amortiz.Software Costo</v>
      </c>
      <c r="F5424" s="41">
        <f t="shared" ca="1" si="84"/>
        <v>8299</v>
      </c>
      <c r="G5424" s="41">
        <f ca="1">RANDBETWEEN(70,130)/100*Tabla1[[#This Row],[Valor Meta 2019]]</f>
        <v>6722.1900000000005</v>
      </c>
      <c r="H5424" s="40">
        <f ca="1">RANDBETWEEN(70,120)/100*Tabla1[[#This Row],[Valor Real 2019]]</f>
        <v>7663.2965999999997</v>
      </c>
    </row>
    <row r="5425" spans="2:8" x14ac:dyDescent="0.25">
      <c r="B5425" s="33" t="s">
        <v>33</v>
      </c>
      <c r="C5425" s="36" t="str">
        <f ca="1">VLOOKUP(Tabla1[[#This Row],[Cuenta]],TABLAS!$C:$D,2,0)</f>
        <v>DEPRECIACIÓN, MAQ Y EQUIPOS</v>
      </c>
      <c r="D5425" s="33" t="s">
        <v>38</v>
      </c>
      <c r="E5425" s="39" t="str">
        <f ca="1">VLOOKUP(RANDBETWEEN(1,65),TABLAS!$B$4:$D$68,2,0)</f>
        <v>Perd. med-desmedros / merma</v>
      </c>
      <c r="F5425" s="41">
        <f t="shared" ca="1" si="84"/>
        <v>26497</v>
      </c>
      <c r="G5425" s="41">
        <f ca="1">RANDBETWEEN(70,130)/100*Tabla1[[#This Row],[Valor Meta 2019]]</f>
        <v>34181.129999999997</v>
      </c>
      <c r="H5425" s="40">
        <f ca="1">RANDBETWEEN(70,120)/100*Tabla1[[#This Row],[Valor Real 2019]]</f>
        <v>41017.355999999992</v>
      </c>
    </row>
    <row r="5426" spans="2:8" x14ac:dyDescent="0.25">
      <c r="B5426" s="33" t="s">
        <v>33</v>
      </c>
      <c r="C5426" s="36" t="str">
        <f ca="1">VLOOKUP(Tabla1[[#This Row],[Cuenta]],TABLAS!$C:$D,2,0)</f>
        <v>GESTIÓN</v>
      </c>
      <c r="D5426" s="33" t="s">
        <v>38</v>
      </c>
      <c r="E5426" s="39" t="str">
        <f ca="1">VLOOKUP(RANDBETWEEN(1,65),TABLAS!$B$4:$D$68,2,0)</f>
        <v>comprobantes de pago</v>
      </c>
      <c r="F5426" s="41">
        <f t="shared" ca="1" si="84"/>
        <v>15082</v>
      </c>
      <c r="G5426" s="41">
        <f ca="1">RANDBETWEEN(70,130)/100*Tabla1[[#This Row],[Valor Meta 2019]]</f>
        <v>16741.02</v>
      </c>
      <c r="H5426" s="40">
        <f ca="1">RANDBETWEEN(70,120)/100*Tabla1[[#This Row],[Valor Real 2019]]</f>
        <v>15401.7384</v>
      </c>
    </row>
    <row r="5427" spans="2:8" x14ac:dyDescent="0.25">
      <c r="B5427" s="33" t="s">
        <v>33</v>
      </c>
      <c r="C5427" s="36" t="str">
        <f ca="1">VLOOKUP(Tabla1[[#This Row],[Cuenta]],TABLAS!$C:$D,2,0)</f>
        <v>DEPRECIACIÓN, MAQ Y EQUIPOS</v>
      </c>
      <c r="D5427" s="33" t="s">
        <v>39</v>
      </c>
      <c r="E5427" s="39" t="str">
        <f ca="1">VLOOKUP(RANDBETWEEN(1,65),TABLAS!$B$4:$D$68,2,0)</f>
        <v>Deprc.Muebles y enseres leasing</v>
      </c>
      <c r="F5427" s="41">
        <f t="shared" ca="1" si="84"/>
        <v>22176</v>
      </c>
      <c r="G5427" s="41">
        <f ca="1">RANDBETWEEN(70,130)/100*Tabla1[[#This Row],[Valor Meta 2019]]</f>
        <v>17962.560000000001</v>
      </c>
      <c r="H5427" s="40">
        <f ca="1">RANDBETWEEN(70,120)/100*Tabla1[[#This Row],[Valor Real 2019]]</f>
        <v>14908.924800000001</v>
      </c>
    </row>
    <row r="5428" spans="2:8" x14ac:dyDescent="0.25">
      <c r="B5428" s="33" t="s">
        <v>33</v>
      </c>
      <c r="C5428" s="36" t="str">
        <f ca="1">VLOOKUP(Tabla1[[#This Row],[Cuenta]],TABLAS!$C:$D,2,0)</f>
        <v>PERSONAL</v>
      </c>
      <c r="D5428" s="33" t="s">
        <v>39</v>
      </c>
      <c r="E5428" s="39" t="str">
        <f ca="1">VLOOKUP(RANDBETWEEN(1,65),TABLAS!$B$4:$D$68,2,0)</f>
        <v>Tickets de alimentos</v>
      </c>
      <c r="F5428" s="41">
        <f t="shared" ca="1" si="84"/>
        <v>21930</v>
      </c>
      <c r="G5428" s="41">
        <f ca="1">RANDBETWEEN(70,130)/100*Tabla1[[#This Row],[Valor Meta 2019]]</f>
        <v>23684.400000000001</v>
      </c>
      <c r="H5428" s="40">
        <f ca="1">RANDBETWEEN(70,120)/100*Tabla1[[#This Row],[Valor Real 2019]]</f>
        <v>23921.244000000002</v>
      </c>
    </row>
    <row r="5429" spans="2:8" x14ac:dyDescent="0.25">
      <c r="B5429" s="33" t="s">
        <v>33</v>
      </c>
      <c r="C5429" s="36" t="str">
        <f ca="1">VLOOKUP(Tabla1[[#This Row],[Cuenta]],TABLAS!$C:$D,2,0)</f>
        <v>PERSONAL</v>
      </c>
      <c r="D5429" s="33" t="s">
        <v>39</v>
      </c>
      <c r="E5429" s="39" t="str">
        <f ca="1">VLOOKUP(RANDBETWEEN(1,65),TABLAS!$B$4:$D$68,2,0)</f>
        <v>Incentivo por cese</v>
      </c>
      <c r="F5429" s="41">
        <f t="shared" ca="1" si="84"/>
        <v>16359</v>
      </c>
      <c r="G5429" s="41">
        <f ca="1">RANDBETWEEN(70,130)/100*Tabla1[[#This Row],[Valor Meta 2019]]</f>
        <v>20775.93</v>
      </c>
      <c r="H5429" s="40">
        <f ca="1">RANDBETWEEN(70,120)/100*Tabla1[[#This Row],[Valor Real 2019]]</f>
        <v>22438.004400000002</v>
      </c>
    </row>
    <row r="5430" spans="2:8" x14ac:dyDescent="0.25">
      <c r="B5430" s="33" t="s">
        <v>33</v>
      </c>
      <c r="C5430" s="36" t="str">
        <f ca="1">VLOOKUP(Tabla1[[#This Row],[Cuenta]],TABLAS!$C:$D,2,0)</f>
        <v>DEPRECIACIÓN, MAQ Y EQUIPOS</v>
      </c>
      <c r="D5430" s="33" t="s">
        <v>39</v>
      </c>
      <c r="E5430" s="39" t="str">
        <f ca="1">VLOOKUP(RANDBETWEEN(1,65),TABLAS!$B$4:$D$68,2,0)</f>
        <v>Amortiz.Software Costo</v>
      </c>
      <c r="F5430" s="41">
        <f t="shared" ca="1" si="84"/>
        <v>23002</v>
      </c>
      <c r="G5430" s="41">
        <f ca="1">RANDBETWEEN(70,130)/100*Tabla1[[#This Row],[Valor Meta 2019]]</f>
        <v>23692.06</v>
      </c>
      <c r="H5430" s="40">
        <f ca="1">RANDBETWEEN(70,120)/100*Tabla1[[#This Row],[Valor Real 2019]]</f>
        <v>22033.615800000003</v>
      </c>
    </row>
    <row r="5431" spans="2:8" x14ac:dyDescent="0.25">
      <c r="B5431" s="33" t="s">
        <v>33</v>
      </c>
      <c r="C5431" s="36" t="str">
        <f ca="1">VLOOKUP(Tabla1[[#This Row],[Cuenta]],TABLAS!$C:$D,2,0)</f>
        <v>GESTIÓN</v>
      </c>
      <c r="D5431" s="33" t="s">
        <v>39</v>
      </c>
      <c r="E5431" s="39" t="str">
        <f ca="1">VLOOKUP(RANDBETWEEN(1,65),TABLAS!$B$4:$D$68,2,0)</f>
        <v>Movilidad</v>
      </c>
      <c r="F5431" s="41">
        <f t="shared" ca="1" si="84"/>
        <v>22153</v>
      </c>
      <c r="G5431" s="41">
        <f ca="1">RANDBETWEEN(70,130)/100*Tabla1[[#This Row],[Valor Meta 2019]]</f>
        <v>27026.66</v>
      </c>
      <c r="H5431" s="40">
        <f ca="1">RANDBETWEEN(70,120)/100*Tabla1[[#This Row],[Valor Real 2019]]</f>
        <v>25405.060399999998</v>
      </c>
    </row>
    <row r="5432" spans="2:8" x14ac:dyDescent="0.25">
      <c r="B5432" s="33" t="s">
        <v>33</v>
      </c>
      <c r="C5432" s="36" t="str">
        <f ca="1">VLOOKUP(Tabla1[[#This Row],[Cuenta]],TABLAS!$C:$D,2,0)</f>
        <v>SERVICIOS DE TERCEROS</v>
      </c>
      <c r="D5432" s="33" t="s">
        <v>39</v>
      </c>
      <c r="E5432" s="39" t="str">
        <f ca="1">VLOOKUP(RANDBETWEEN(1,65),TABLAS!$B$4:$D$68,2,0)</f>
        <v>Servicios p·blicos</v>
      </c>
      <c r="F5432" s="41">
        <f t="shared" ca="1" si="84"/>
        <v>20339</v>
      </c>
      <c r="G5432" s="41">
        <f ca="1">RANDBETWEEN(70,130)/100*Tabla1[[#This Row],[Valor Meta 2019]]</f>
        <v>24203.41</v>
      </c>
      <c r="H5432" s="40">
        <f ca="1">RANDBETWEEN(70,120)/100*Tabla1[[#This Row],[Valor Real 2019]]</f>
        <v>22751.205399999999</v>
      </c>
    </row>
    <row r="5433" spans="2:8" x14ac:dyDescent="0.25">
      <c r="B5433" s="33" t="s">
        <v>33</v>
      </c>
      <c r="C5433" s="36" t="str">
        <f ca="1">VLOOKUP(Tabla1[[#This Row],[Cuenta]],TABLAS!$C:$D,2,0)</f>
        <v>DEPRECIACIÓN, MAQ Y EQUIPOS</v>
      </c>
      <c r="D5433" s="33" t="s">
        <v>39</v>
      </c>
      <c r="E5433" s="39" t="str">
        <f ca="1">VLOOKUP(RANDBETWEEN(1,65),TABLAS!$B$4:$D$68,2,0)</f>
        <v>Depre.Equipos diversos leasing</v>
      </c>
      <c r="F5433" s="41">
        <f t="shared" ca="1" si="84"/>
        <v>24233</v>
      </c>
      <c r="G5433" s="41">
        <f ca="1">RANDBETWEEN(70,130)/100*Tabla1[[#This Row],[Valor Meta 2019]]</f>
        <v>30775.91</v>
      </c>
      <c r="H5433" s="40">
        <f ca="1">RANDBETWEEN(70,120)/100*Tabla1[[#This Row],[Valor Real 2019]]</f>
        <v>27698.319</v>
      </c>
    </row>
    <row r="5434" spans="2:8" x14ac:dyDescent="0.25">
      <c r="B5434" s="33" t="s">
        <v>33</v>
      </c>
      <c r="C5434" s="36" t="str">
        <f ca="1">VLOOKUP(Tabla1[[#This Row],[Cuenta]],TABLAS!$C:$D,2,0)</f>
        <v>SERVICIOS DE TERCEROS</v>
      </c>
      <c r="D5434" s="33" t="s">
        <v>39</v>
      </c>
      <c r="E5434" s="39" t="str">
        <f ca="1">VLOOKUP(RANDBETWEEN(1,65),TABLAS!$B$4:$D$68,2,0)</f>
        <v>Limpieza</v>
      </c>
      <c r="F5434" s="41">
        <f t="shared" ca="1" si="84"/>
        <v>14795</v>
      </c>
      <c r="G5434" s="41">
        <f ca="1">RANDBETWEEN(70,130)/100*Tabla1[[#This Row],[Valor Meta 2019]]</f>
        <v>13907.3</v>
      </c>
      <c r="H5434" s="40">
        <f ca="1">RANDBETWEEN(70,120)/100*Tabla1[[#This Row],[Valor Real 2019]]</f>
        <v>13490.080999999998</v>
      </c>
    </row>
    <row r="5435" spans="2:8" x14ac:dyDescent="0.25">
      <c r="B5435" s="33" t="s">
        <v>33</v>
      </c>
      <c r="C5435" s="36" t="str">
        <f ca="1">VLOOKUP(Tabla1[[#This Row],[Cuenta]],TABLAS!$C:$D,2,0)</f>
        <v>GESTIÓN</v>
      </c>
      <c r="D5435" s="33" t="s">
        <v>39</v>
      </c>
      <c r="E5435" s="39" t="str">
        <f ca="1">VLOOKUP(RANDBETWEEN(1,65),TABLAS!$B$4:$D$68,2,0)</f>
        <v>Combustible</v>
      </c>
      <c r="F5435" s="41">
        <f t="shared" ca="1" si="84"/>
        <v>28307</v>
      </c>
      <c r="G5435" s="41">
        <f ca="1">RANDBETWEEN(70,130)/100*Tabla1[[#This Row],[Valor Meta 2019]]</f>
        <v>35383.75</v>
      </c>
      <c r="H5435" s="40">
        <f ca="1">RANDBETWEEN(70,120)/100*Tabla1[[#This Row],[Valor Real 2019]]</f>
        <v>26537.8125</v>
      </c>
    </row>
    <row r="5436" spans="2:8" x14ac:dyDescent="0.25">
      <c r="B5436" s="33" t="s">
        <v>33</v>
      </c>
      <c r="C5436" s="36" t="str">
        <f ca="1">VLOOKUP(Tabla1[[#This Row],[Cuenta]],TABLAS!$C:$D,2,0)</f>
        <v>PERSONAL</v>
      </c>
      <c r="D5436" s="33" t="s">
        <v>39</v>
      </c>
      <c r="E5436" s="39" t="str">
        <f ca="1">VLOOKUP(RANDBETWEEN(1,65),TABLAS!$B$4:$D$68,2,0)</f>
        <v>Consumos</v>
      </c>
      <c r="F5436" s="41">
        <f t="shared" ca="1" si="84"/>
        <v>22548</v>
      </c>
      <c r="G5436" s="41">
        <f ca="1">RANDBETWEEN(70,130)/100*Tabla1[[#This Row],[Valor Meta 2019]]</f>
        <v>27283.079999999998</v>
      </c>
      <c r="H5436" s="40">
        <f ca="1">RANDBETWEEN(70,120)/100*Tabla1[[#This Row],[Valor Real 2019]]</f>
        <v>28647.234</v>
      </c>
    </row>
    <row r="5437" spans="2:8" x14ac:dyDescent="0.25">
      <c r="B5437" s="33" t="s">
        <v>33</v>
      </c>
      <c r="C5437" s="36" t="str">
        <f ca="1">VLOOKUP(Tabla1[[#This Row],[Cuenta]],TABLAS!$C:$D,2,0)</f>
        <v>SERVICIOS DE TERCEROS</v>
      </c>
      <c r="D5437" s="33" t="s">
        <v>39</v>
      </c>
      <c r="E5437" s="39" t="str">
        <f ca="1">VLOOKUP(RANDBETWEEN(1,65),TABLAS!$B$4:$D$68,2,0)</f>
        <v>Reparaciones Vehiculos</v>
      </c>
      <c r="F5437" s="41">
        <f t="shared" ca="1" si="84"/>
        <v>18485</v>
      </c>
      <c r="G5437" s="41">
        <f ca="1">RANDBETWEEN(70,130)/100*Tabla1[[#This Row],[Valor Meta 2019]]</f>
        <v>13494.05</v>
      </c>
      <c r="H5437" s="40">
        <f ca="1">RANDBETWEEN(70,120)/100*Tabla1[[#This Row],[Valor Real 2019]]</f>
        <v>16192.859999999999</v>
      </c>
    </row>
    <row r="5438" spans="2:8" x14ac:dyDescent="0.25">
      <c r="B5438" s="33" t="s">
        <v>33</v>
      </c>
      <c r="C5438" s="36" t="str">
        <f ca="1">VLOOKUP(Tabla1[[#This Row],[Cuenta]],TABLAS!$C:$D,2,0)</f>
        <v>SERVICIOS DE TERCEROS</v>
      </c>
      <c r="D5438" s="33" t="s">
        <v>39</v>
      </c>
      <c r="E5438" s="39" t="str">
        <f ca="1">VLOOKUP(RANDBETWEEN(1,65),TABLAS!$B$4:$D$68,2,0)</f>
        <v>Selección Y Eval. Pe</v>
      </c>
      <c r="F5438" s="41">
        <f t="shared" ca="1" si="84"/>
        <v>25883</v>
      </c>
      <c r="G5438" s="41">
        <f ca="1">RANDBETWEEN(70,130)/100*Tabla1[[#This Row],[Valor Meta 2019]]</f>
        <v>26659.49</v>
      </c>
      <c r="H5438" s="40">
        <f ca="1">RANDBETWEEN(70,120)/100*Tabla1[[#This Row],[Valor Real 2019]]</f>
        <v>31724.793099999999</v>
      </c>
    </row>
    <row r="5439" spans="2:8" x14ac:dyDescent="0.25">
      <c r="B5439" s="33" t="s">
        <v>33</v>
      </c>
      <c r="C5439" s="36" t="str">
        <f ca="1">VLOOKUP(Tabla1[[#This Row],[Cuenta]],TABLAS!$C:$D,2,0)</f>
        <v>DEPRECIACIÓN, MAQ Y EQUIPOS</v>
      </c>
      <c r="D5439" s="33" t="s">
        <v>39</v>
      </c>
      <c r="E5439" s="39" t="str">
        <f ca="1">VLOOKUP(RANDBETWEEN(1,65),TABLAS!$B$4:$D$68,2,0)</f>
        <v>Depre.Equipos diversos leasing</v>
      </c>
      <c r="F5439" s="41">
        <f t="shared" ca="1" si="84"/>
        <v>17007</v>
      </c>
      <c r="G5439" s="41">
        <f ca="1">RANDBETWEEN(70,130)/100*Tabla1[[#This Row],[Valor Meta 2019]]</f>
        <v>14966.16</v>
      </c>
      <c r="H5439" s="40">
        <f ca="1">RANDBETWEEN(70,120)/100*Tabla1[[#This Row],[Valor Real 2019]]</f>
        <v>11224.619999999999</v>
      </c>
    </row>
    <row r="5440" spans="2:8" x14ac:dyDescent="0.25">
      <c r="B5440" s="33" t="s">
        <v>33</v>
      </c>
      <c r="C5440" s="36" t="str">
        <f ca="1">VLOOKUP(Tabla1[[#This Row],[Cuenta]],TABLAS!$C:$D,2,0)</f>
        <v>SERVICIOS DE TERCEROS</v>
      </c>
      <c r="D5440" s="33" t="s">
        <v>39</v>
      </c>
      <c r="E5440" s="39" t="str">
        <f ca="1">VLOOKUP(RANDBETWEEN(1,65),TABLAS!$B$4:$D$68,2,0)</f>
        <v>Consultorias</v>
      </c>
      <c r="F5440" s="41">
        <f t="shared" ca="1" si="84"/>
        <v>10565</v>
      </c>
      <c r="G5440" s="41">
        <f ca="1">RANDBETWEEN(70,130)/100*Tabla1[[#This Row],[Valor Meta 2019]]</f>
        <v>7712.45</v>
      </c>
      <c r="H5440" s="40">
        <f ca="1">RANDBETWEEN(70,120)/100*Tabla1[[#This Row],[Valor Real 2019]]</f>
        <v>8406.5704999999998</v>
      </c>
    </row>
    <row r="5441" spans="2:8" x14ac:dyDescent="0.25">
      <c r="B5441" s="33" t="s">
        <v>33</v>
      </c>
      <c r="C5441" s="36" t="str">
        <f ca="1">VLOOKUP(Tabla1[[#This Row],[Cuenta]],TABLAS!$C:$D,2,0)</f>
        <v>SERVICIOS DE TERCEROS</v>
      </c>
      <c r="D5441" s="33" t="s">
        <v>40</v>
      </c>
      <c r="E5441" s="39" t="str">
        <f ca="1">VLOOKUP(RANDBETWEEN(1,65),TABLAS!$B$4:$D$68,2,0)</f>
        <v>Reparaciones Vehiculos</v>
      </c>
      <c r="F5441" s="41">
        <f t="shared" ca="1" si="84"/>
        <v>20410</v>
      </c>
      <c r="G5441" s="41">
        <f ca="1">RANDBETWEEN(70,130)/100*Tabla1[[#This Row],[Valor Meta 2019]]</f>
        <v>21838.7</v>
      </c>
      <c r="H5441" s="40">
        <f ca="1">RANDBETWEEN(70,120)/100*Tabla1[[#This Row],[Valor Real 2019]]</f>
        <v>16815.799000000003</v>
      </c>
    </row>
    <row r="5442" spans="2:8" x14ac:dyDescent="0.25">
      <c r="B5442" s="33" t="s">
        <v>33</v>
      </c>
      <c r="C5442" s="36" t="str">
        <f ca="1">VLOOKUP(Tabla1[[#This Row],[Cuenta]],TABLAS!$C:$D,2,0)</f>
        <v>DEPRECIACIÓN, MAQ Y EQUIPOS</v>
      </c>
      <c r="D5442" s="33" t="s">
        <v>40</v>
      </c>
      <c r="E5442" s="39" t="str">
        <f ca="1">VLOOKUP(RANDBETWEEN(1,65),TABLAS!$B$4:$D$68,2,0)</f>
        <v>Amortiz.Software Costo</v>
      </c>
      <c r="F5442" s="41">
        <f t="shared" ca="1" si="84"/>
        <v>13555</v>
      </c>
      <c r="G5442" s="41">
        <f ca="1">RANDBETWEEN(70,130)/100*Tabla1[[#This Row],[Valor Meta 2019]]</f>
        <v>17079.3</v>
      </c>
      <c r="H5442" s="40">
        <f ca="1">RANDBETWEEN(70,120)/100*Tabla1[[#This Row],[Valor Real 2019]]</f>
        <v>12467.888999999999</v>
      </c>
    </row>
    <row r="5443" spans="2:8" x14ac:dyDescent="0.25">
      <c r="B5443" s="33" t="s">
        <v>33</v>
      </c>
      <c r="C5443" s="36" t="str">
        <f ca="1">VLOOKUP(Tabla1[[#This Row],[Cuenta]],TABLAS!$C:$D,2,0)</f>
        <v>SERVICIOS DE TERCEROS</v>
      </c>
      <c r="D5443" s="33" t="s">
        <v>40</v>
      </c>
      <c r="E5443" s="39" t="str">
        <f ca="1">VLOOKUP(RANDBETWEEN(1,65),TABLAS!$B$4:$D$68,2,0)</f>
        <v>Flete Local</v>
      </c>
      <c r="F5443" s="41">
        <f t="shared" ca="1" si="84"/>
        <v>25815</v>
      </c>
      <c r="G5443" s="41">
        <f ca="1">RANDBETWEEN(70,130)/100*Tabla1[[#This Row],[Valor Meta 2019]]</f>
        <v>24782.399999999998</v>
      </c>
      <c r="H5443" s="40">
        <f ca="1">RANDBETWEEN(70,120)/100*Tabla1[[#This Row],[Valor Real 2019]]</f>
        <v>20321.567999999996</v>
      </c>
    </row>
    <row r="5444" spans="2:8" x14ac:dyDescent="0.25">
      <c r="B5444" s="33" t="s">
        <v>33</v>
      </c>
      <c r="C5444" s="36" t="str">
        <f ca="1">VLOOKUP(Tabla1[[#This Row],[Cuenta]],TABLAS!$C:$D,2,0)</f>
        <v>SERVICIOS DE TERCEROS</v>
      </c>
      <c r="D5444" s="33" t="s">
        <v>40</v>
      </c>
      <c r="E5444" s="39" t="str">
        <f ca="1">VLOOKUP(RANDBETWEEN(1,65),TABLAS!$B$4:$D$68,2,0)</f>
        <v>Courier</v>
      </c>
      <c r="F5444" s="41">
        <f t="shared" ca="1" si="84"/>
        <v>10647</v>
      </c>
      <c r="G5444" s="41">
        <f ca="1">RANDBETWEEN(70,130)/100*Tabla1[[#This Row],[Valor Meta 2019]]</f>
        <v>11818.170000000002</v>
      </c>
      <c r="H5444" s="40">
        <f ca="1">RANDBETWEEN(70,120)/100*Tabla1[[#This Row],[Valor Real 2019]]</f>
        <v>9099.9909000000025</v>
      </c>
    </row>
    <row r="5445" spans="2:8" x14ac:dyDescent="0.25">
      <c r="B5445" s="33" t="s">
        <v>33</v>
      </c>
      <c r="C5445" s="36" t="str">
        <f ca="1">VLOOKUP(Tabla1[[#This Row],[Cuenta]],TABLAS!$C:$D,2,0)</f>
        <v>SERVICIOS DE TERCEROS</v>
      </c>
      <c r="D5445" s="33" t="s">
        <v>40</v>
      </c>
      <c r="E5445" s="39" t="str">
        <f ca="1">VLOOKUP(RANDBETWEEN(1,65),TABLAS!$B$4:$D$68,2,0)</f>
        <v>Agua</v>
      </c>
      <c r="F5445" s="41">
        <f t="shared" ca="1" si="84"/>
        <v>14103</v>
      </c>
      <c r="G5445" s="41">
        <f ca="1">RANDBETWEEN(70,130)/100*Tabla1[[#This Row],[Valor Meta 2019]]</f>
        <v>17628.75</v>
      </c>
      <c r="H5445" s="40">
        <f ca="1">RANDBETWEEN(70,120)/100*Tabla1[[#This Row],[Valor Real 2019]]</f>
        <v>20449.349999999999</v>
      </c>
    </row>
    <row r="5446" spans="2:8" x14ac:dyDescent="0.25">
      <c r="B5446" s="33" t="s">
        <v>33</v>
      </c>
      <c r="C5446" s="36" t="str">
        <f ca="1">VLOOKUP(Tabla1[[#This Row],[Cuenta]],TABLAS!$C:$D,2,0)</f>
        <v>SERVICIOS DE TERCEROS</v>
      </c>
      <c r="D5446" s="33" t="s">
        <v>40</v>
      </c>
      <c r="E5446" s="39" t="str">
        <f ca="1">VLOOKUP(RANDBETWEEN(1,65),TABLAS!$B$4:$D$68,2,0)</f>
        <v>Servicios p·blicos</v>
      </c>
      <c r="F5446" s="41">
        <f t="shared" ref="F5446:F5477" ca="1" si="85">RANDBETWEEN(8000,30000)</f>
        <v>10138</v>
      </c>
      <c r="G5446" s="41">
        <f ca="1">RANDBETWEEN(70,130)/100*Tabla1[[#This Row],[Valor Meta 2019]]</f>
        <v>11354.560000000001</v>
      </c>
      <c r="H5446" s="40">
        <f ca="1">RANDBETWEEN(70,120)/100*Tabla1[[#This Row],[Valor Real 2019]]</f>
        <v>8743.0112000000008</v>
      </c>
    </row>
    <row r="5447" spans="2:8" x14ac:dyDescent="0.25">
      <c r="B5447" s="33" t="s">
        <v>33</v>
      </c>
      <c r="C5447" s="36" t="str">
        <f ca="1">VLOOKUP(Tabla1[[#This Row],[Cuenta]],TABLAS!$C:$D,2,0)</f>
        <v>GESTIÓN</v>
      </c>
      <c r="D5447" s="33" t="s">
        <v>40</v>
      </c>
      <c r="E5447" s="39" t="str">
        <f ca="1">VLOOKUP(RANDBETWEEN(1,65),TABLAS!$B$4:$D$68,2,0)</f>
        <v>Suministros diversos</v>
      </c>
      <c r="F5447" s="41">
        <f t="shared" ca="1" si="85"/>
        <v>26037</v>
      </c>
      <c r="G5447" s="41">
        <f ca="1">RANDBETWEEN(70,130)/100*Tabla1[[#This Row],[Valor Meta 2019]]</f>
        <v>26297.37</v>
      </c>
      <c r="H5447" s="40">
        <f ca="1">RANDBETWEEN(70,120)/100*Tabla1[[#This Row],[Valor Real 2019]]</f>
        <v>27875.212200000002</v>
      </c>
    </row>
    <row r="5448" spans="2:8" x14ac:dyDescent="0.25">
      <c r="B5448" s="33" t="s">
        <v>33</v>
      </c>
      <c r="C5448" s="36" t="str">
        <f ca="1">VLOOKUP(Tabla1[[#This Row],[Cuenta]],TABLAS!$C:$D,2,0)</f>
        <v>SERVICIOS DE TERCEROS</v>
      </c>
      <c r="D5448" s="33" t="s">
        <v>40</v>
      </c>
      <c r="E5448" s="39" t="str">
        <f ca="1">VLOOKUP(RANDBETWEEN(1,65),TABLAS!$B$4:$D$68,2,0)</f>
        <v>Servicio de montacarga</v>
      </c>
      <c r="F5448" s="41">
        <f t="shared" ca="1" si="85"/>
        <v>22376</v>
      </c>
      <c r="G5448" s="41">
        <f ca="1">RANDBETWEEN(70,130)/100*Tabla1[[#This Row],[Valor Meta 2019]]</f>
        <v>19690.88</v>
      </c>
      <c r="H5448" s="40">
        <f ca="1">RANDBETWEEN(70,120)/100*Tabla1[[#This Row],[Valor Real 2019]]</f>
        <v>13980.524799999999</v>
      </c>
    </row>
    <row r="5449" spans="2:8" x14ac:dyDescent="0.25">
      <c r="B5449" s="33" t="s">
        <v>33</v>
      </c>
      <c r="C5449" s="36" t="str">
        <f ca="1">VLOOKUP(Tabla1[[#This Row],[Cuenta]],TABLAS!$C:$D,2,0)</f>
        <v>PERSONAL</v>
      </c>
      <c r="D5449" s="33" t="s">
        <v>41</v>
      </c>
      <c r="E5449" s="39" t="str">
        <f ca="1">VLOOKUP(RANDBETWEEN(1,65),TABLAS!$B$4:$D$68,2,0)</f>
        <v>Movilidad y/o servicio de Transporte</v>
      </c>
      <c r="F5449" s="41">
        <f t="shared" ca="1" si="85"/>
        <v>9931</v>
      </c>
      <c r="G5449" s="41">
        <f ca="1">RANDBETWEEN(70,130)/100*Tabla1[[#This Row],[Valor Meta 2019]]</f>
        <v>12115.82</v>
      </c>
      <c r="H5449" s="40">
        <f ca="1">RANDBETWEEN(70,120)/100*Tabla1[[#This Row],[Valor Real 2019]]</f>
        <v>9208.0231999999996</v>
      </c>
    </row>
    <row r="5450" spans="2:8" x14ac:dyDescent="0.25">
      <c r="B5450" s="33" t="s">
        <v>33</v>
      </c>
      <c r="C5450" s="36" t="str">
        <f ca="1">VLOOKUP(Tabla1[[#This Row],[Cuenta]],TABLAS!$C:$D,2,0)</f>
        <v>GESTIÓN</v>
      </c>
      <c r="D5450" s="33" t="s">
        <v>41</v>
      </c>
      <c r="E5450" s="39" t="str">
        <f ca="1">VLOOKUP(RANDBETWEEN(1,65),TABLAS!$B$4:$D$68,2,0)</f>
        <v>SOAT</v>
      </c>
      <c r="F5450" s="41">
        <f t="shared" ca="1" si="85"/>
        <v>15102</v>
      </c>
      <c r="G5450" s="41">
        <f ca="1">RANDBETWEEN(70,130)/100*Tabla1[[#This Row],[Valor Meta 2019]]</f>
        <v>13138.74</v>
      </c>
      <c r="H5450" s="40">
        <f ca="1">RANDBETWEEN(70,120)/100*Tabla1[[#This Row],[Valor Real 2019]]</f>
        <v>11299.3164</v>
      </c>
    </row>
    <row r="5451" spans="2:8" x14ac:dyDescent="0.25">
      <c r="B5451" s="33" t="s">
        <v>33</v>
      </c>
      <c r="C5451" s="36" t="str">
        <f ca="1">VLOOKUP(Tabla1[[#This Row],[Cuenta]],TABLAS!$C:$D,2,0)</f>
        <v>SERVICIOS DE TERCEROS</v>
      </c>
      <c r="D5451" s="33" t="s">
        <v>41</v>
      </c>
      <c r="E5451" s="39" t="str">
        <f ca="1">VLOOKUP(RANDBETWEEN(1,65),TABLAS!$B$4:$D$68,2,0)</f>
        <v>Gastos por almacenaje y/o embalaje</v>
      </c>
      <c r="F5451" s="41">
        <f t="shared" ca="1" si="85"/>
        <v>12154</v>
      </c>
      <c r="G5451" s="41">
        <f ca="1">RANDBETWEEN(70,130)/100*Tabla1[[#This Row],[Valor Meta 2019]]</f>
        <v>14827.88</v>
      </c>
      <c r="H5451" s="40">
        <f ca="1">RANDBETWEEN(70,120)/100*Tabla1[[#This Row],[Valor Real 2019]]</f>
        <v>17348.619599999998</v>
      </c>
    </row>
    <row r="5452" spans="2:8" x14ac:dyDescent="0.25">
      <c r="B5452" s="33" t="s">
        <v>33</v>
      </c>
      <c r="C5452" s="36" t="str">
        <f ca="1">VLOOKUP(Tabla1[[#This Row],[Cuenta]],TABLAS!$C:$D,2,0)</f>
        <v>GESTIÓN</v>
      </c>
      <c r="D5452" s="33" t="s">
        <v>41</v>
      </c>
      <c r="E5452" s="39" t="str">
        <f ca="1">VLOOKUP(RANDBETWEEN(1,65),TABLAS!$B$4:$D$68,2,0)</f>
        <v>Seguros-vehiculos</v>
      </c>
      <c r="F5452" s="41">
        <f t="shared" ca="1" si="85"/>
        <v>27104</v>
      </c>
      <c r="G5452" s="41">
        <f ca="1">RANDBETWEEN(70,130)/100*Tabla1[[#This Row],[Valor Meta 2019]]</f>
        <v>18972.8</v>
      </c>
      <c r="H5452" s="40">
        <f ca="1">RANDBETWEEN(70,120)/100*Tabla1[[#This Row],[Valor Real 2019]]</f>
        <v>18024.16</v>
      </c>
    </row>
    <row r="5453" spans="2:8" x14ac:dyDescent="0.25">
      <c r="B5453" s="33" t="s">
        <v>33</v>
      </c>
      <c r="C5453" s="36" t="str">
        <f ca="1">VLOOKUP(Tabla1[[#This Row],[Cuenta]],TABLAS!$C:$D,2,0)</f>
        <v>PERSONAL</v>
      </c>
      <c r="D5453" s="33" t="s">
        <v>41</v>
      </c>
      <c r="E5453" s="39" t="str">
        <f ca="1">VLOOKUP(RANDBETWEEN(1,65),TABLAS!$B$4:$D$68,2,0)</f>
        <v>CTS-Compensación por tiempo de servicio</v>
      </c>
      <c r="F5453" s="41">
        <f t="shared" ca="1" si="85"/>
        <v>29739</v>
      </c>
      <c r="G5453" s="41">
        <f ca="1">RANDBETWEEN(70,130)/100*Tabla1[[#This Row],[Valor Meta 2019]]</f>
        <v>24385.98</v>
      </c>
      <c r="H5453" s="40">
        <f ca="1">RANDBETWEEN(70,120)/100*Tabla1[[#This Row],[Valor Real 2019]]</f>
        <v>25117.559400000002</v>
      </c>
    </row>
    <row r="5454" spans="2:8" x14ac:dyDescent="0.25">
      <c r="B5454" s="33" t="s">
        <v>33</v>
      </c>
      <c r="C5454" s="36" t="str">
        <f ca="1">VLOOKUP(Tabla1[[#This Row],[Cuenta]],TABLAS!$C:$D,2,0)</f>
        <v>SERVICIOS DE TERCEROS</v>
      </c>
      <c r="D5454" s="33" t="s">
        <v>41</v>
      </c>
      <c r="E5454" s="39" t="str">
        <f ca="1">VLOOKUP(RANDBETWEEN(1,65),TABLAS!$B$4:$D$68,2,0)</f>
        <v>Flete a Provincia</v>
      </c>
      <c r="F5454" s="41">
        <f t="shared" ca="1" si="85"/>
        <v>15167</v>
      </c>
      <c r="G5454" s="41">
        <f ca="1">RANDBETWEEN(70,130)/100*Tabla1[[#This Row],[Valor Meta 2019]]</f>
        <v>19565.43</v>
      </c>
      <c r="H5454" s="40">
        <f ca="1">RANDBETWEEN(70,120)/100*Tabla1[[#This Row],[Valor Real 2019]]</f>
        <v>17217.578400000002</v>
      </c>
    </row>
    <row r="5455" spans="2:8" x14ac:dyDescent="0.25">
      <c r="B5455" s="33" t="s">
        <v>33</v>
      </c>
      <c r="C5455" s="36" t="str">
        <f ca="1">VLOOKUP(Tabla1[[#This Row],[Cuenta]],TABLAS!$C:$D,2,0)</f>
        <v>SERVICIOS DE TERCEROS</v>
      </c>
      <c r="D5455" s="33" t="s">
        <v>42</v>
      </c>
      <c r="E5455" s="39" t="str">
        <f ca="1">VLOOKUP(RANDBETWEEN(1,65),TABLAS!$B$4:$D$68,2,0)</f>
        <v>Estibas</v>
      </c>
      <c r="F5455" s="41">
        <f t="shared" ca="1" si="85"/>
        <v>29723</v>
      </c>
      <c r="G5455" s="41">
        <f ca="1">RANDBETWEEN(70,130)/100*Tabla1[[#This Row],[Valor Meta 2019]]</f>
        <v>34775.909999999996</v>
      </c>
      <c r="H5455" s="40">
        <f ca="1">RANDBETWEEN(70,120)/100*Tabla1[[#This Row],[Valor Real 2019]]</f>
        <v>36166.946400000001</v>
      </c>
    </row>
    <row r="5456" spans="2:8" x14ac:dyDescent="0.25">
      <c r="B5456" s="33" t="s">
        <v>33</v>
      </c>
      <c r="C5456" s="36" t="str">
        <f ca="1">VLOOKUP(Tabla1[[#This Row],[Cuenta]],TABLAS!$C:$D,2,0)</f>
        <v>GESTIÓN</v>
      </c>
      <c r="D5456" s="33" t="s">
        <v>42</v>
      </c>
      <c r="E5456" s="39" t="str">
        <f ca="1">VLOOKUP(RANDBETWEEN(1,65),TABLAS!$B$4:$D$68,2,0)</f>
        <v>Movilidad</v>
      </c>
      <c r="F5456" s="41">
        <f t="shared" ca="1" si="85"/>
        <v>17914</v>
      </c>
      <c r="G5456" s="41">
        <f ca="1">RANDBETWEEN(70,130)/100*Tabla1[[#This Row],[Valor Meta 2019]]</f>
        <v>23288.2</v>
      </c>
      <c r="H5456" s="40">
        <f ca="1">RANDBETWEEN(70,120)/100*Tabla1[[#This Row],[Valor Real 2019]]</f>
        <v>23753.964</v>
      </c>
    </row>
    <row r="5457" spans="2:8" x14ac:dyDescent="0.25">
      <c r="B5457" s="33" t="s">
        <v>33</v>
      </c>
      <c r="C5457" s="36" t="str">
        <f ca="1">VLOOKUP(Tabla1[[#This Row],[Cuenta]],TABLAS!$C:$D,2,0)</f>
        <v>PERSONAL</v>
      </c>
      <c r="D5457" s="33" t="s">
        <v>42</v>
      </c>
      <c r="E5457" s="39" t="str">
        <f ca="1">VLOOKUP(RANDBETWEEN(1,65),TABLAS!$B$4:$D$68,2,0)</f>
        <v>Descanso medico</v>
      </c>
      <c r="F5457" s="41">
        <f t="shared" ca="1" si="85"/>
        <v>14639</v>
      </c>
      <c r="G5457" s="41">
        <f ca="1">RANDBETWEEN(70,130)/100*Tabla1[[#This Row],[Valor Meta 2019]]</f>
        <v>11857.59</v>
      </c>
      <c r="H5457" s="40">
        <f ca="1">RANDBETWEEN(70,120)/100*Tabla1[[#This Row],[Valor Real 2019]]</f>
        <v>11027.558700000001</v>
      </c>
    </row>
    <row r="5458" spans="2:8" x14ac:dyDescent="0.25">
      <c r="B5458" s="33" t="s">
        <v>33</v>
      </c>
      <c r="C5458" s="36" t="str">
        <f ca="1">VLOOKUP(Tabla1[[#This Row],[Cuenta]],TABLAS!$C:$D,2,0)</f>
        <v>DEPRECIACIÓN, MAQ Y EQUIPOS</v>
      </c>
      <c r="D5458" s="33" t="s">
        <v>42</v>
      </c>
      <c r="E5458" s="39" t="str">
        <f ca="1">VLOOKUP(RANDBETWEEN(1,65),TABLAS!$B$4:$D$68,2,0)</f>
        <v>Deprec.Maquinarias leasing</v>
      </c>
      <c r="F5458" s="41">
        <f t="shared" ca="1" si="85"/>
        <v>14872</v>
      </c>
      <c r="G5458" s="41">
        <f ca="1">RANDBETWEEN(70,130)/100*Tabla1[[#This Row],[Valor Meta 2019]]</f>
        <v>14128.4</v>
      </c>
      <c r="H5458" s="40">
        <f ca="1">RANDBETWEEN(70,120)/100*Tabla1[[#This Row],[Valor Real 2019]]</f>
        <v>11867.856</v>
      </c>
    </row>
    <row r="5459" spans="2:8" x14ac:dyDescent="0.25">
      <c r="B5459" s="33" t="s">
        <v>33</v>
      </c>
      <c r="C5459" s="36" t="str">
        <f ca="1">VLOOKUP(Tabla1[[#This Row],[Cuenta]],TABLAS!$C:$D,2,0)</f>
        <v>SERVICIOS DE TERCEROS</v>
      </c>
      <c r="D5459" s="33" t="s">
        <v>42</v>
      </c>
      <c r="E5459" s="39" t="str">
        <f ca="1">VLOOKUP(RANDBETWEEN(1,65),TABLAS!$B$4:$D$68,2,0)</f>
        <v>Mantenimiento / Reparaciones</v>
      </c>
      <c r="F5459" s="41">
        <f t="shared" ca="1" si="85"/>
        <v>18174</v>
      </c>
      <c r="G5459" s="41">
        <f ca="1">RANDBETWEEN(70,130)/100*Tabla1[[#This Row],[Valor Meta 2019]]</f>
        <v>20354.88</v>
      </c>
      <c r="H5459" s="40">
        <f ca="1">RANDBETWEEN(70,120)/100*Tabla1[[#This Row],[Valor Real 2019]]</f>
        <v>20965.526400000002</v>
      </c>
    </row>
    <row r="5460" spans="2:8" x14ac:dyDescent="0.25">
      <c r="B5460" s="33" t="s">
        <v>33</v>
      </c>
      <c r="C5460" s="36" t="str">
        <f ca="1">VLOOKUP(Tabla1[[#This Row],[Cuenta]],TABLAS!$C:$D,2,0)</f>
        <v>SERVICIOS DE TERCEROS</v>
      </c>
      <c r="D5460" s="33" t="s">
        <v>42</v>
      </c>
      <c r="E5460" s="39" t="str">
        <f ca="1">VLOOKUP(RANDBETWEEN(1,65),TABLAS!$B$4:$D$68,2,0)</f>
        <v>Flete Local</v>
      </c>
      <c r="F5460" s="41">
        <f t="shared" ca="1" si="85"/>
        <v>15828</v>
      </c>
      <c r="G5460" s="41">
        <f ca="1">RANDBETWEEN(70,130)/100*Tabla1[[#This Row],[Valor Meta 2019]]</f>
        <v>11712.72</v>
      </c>
      <c r="H5460" s="40">
        <f ca="1">RANDBETWEEN(70,120)/100*Tabla1[[#This Row],[Valor Real 2019]]</f>
        <v>10424.3208</v>
      </c>
    </row>
    <row r="5461" spans="2:8" x14ac:dyDescent="0.25">
      <c r="B5461" s="33" t="s">
        <v>33</v>
      </c>
      <c r="C5461" s="36" t="str">
        <f ca="1">VLOOKUP(Tabla1[[#This Row],[Cuenta]],TABLAS!$C:$D,2,0)</f>
        <v>DEPRECIACIÓN, MAQ Y EQUIPOS</v>
      </c>
      <c r="D5461" s="33" t="s">
        <v>42</v>
      </c>
      <c r="E5461" s="39" t="str">
        <f ca="1">VLOOKUP(RANDBETWEEN(1,65),TABLAS!$B$4:$D$68,2,0)</f>
        <v>Deprec.Equipo de computo leasing</v>
      </c>
      <c r="F5461" s="41">
        <f t="shared" ca="1" si="85"/>
        <v>29499</v>
      </c>
      <c r="G5461" s="41">
        <f ca="1">RANDBETWEEN(70,130)/100*Tabla1[[#This Row],[Valor Meta 2019]]</f>
        <v>38053.71</v>
      </c>
      <c r="H5461" s="40">
        <f ca="1">RANDBETWEEN(70,120)/100*Tabla1[[#This Row],[Valor Real 2019]]</f>
        <v>42620.155200000001</v>
      </c>
    </row>
    <row r="5462" spans="2:8" x14ac:dyDescent="0.25">
      <c r="B5462" s="33" t="s">
        <v>33</v>
      </c>
      <c r="C5462" s="36" t="str">
        <f ca="1">VLOOKUP(Tabla1[[#This Row],[Cuenta]],TABLAS!$C:$D,2,0)</f>
        <v>SERVICIOS DE TERCEROS</v>
      </c>
      <c r="D5462" s="33" t="s">
        <v>42</v>
      </c>
      <c r="E5462" s="39" t="str">
        <f ca="1">VLOOKUP(RANDBETWEEN(1,65),TABLAS!$B$4:$D$68,2,0)</f>
        <v>Consultorias</v>
      </c>
      <c r="F5462" s="41">
        <f t="shared" ca="1" si="85"/>
        <v>25065</v>
      </c>
      <c r="G5462" s="41">
        <f ca="1">RANDBETWEEN(70,130)/100*Tabla1[[#This Row],[Valor Meta 2019]]</f>
        <v>26568.9</v>
      </c>
      <c r="H5462" s="40">
        <f ca="1">RANDBETWEEN(70,120)/100*Tabla1[[#This Row],[Valor Real 2019]]</f>
        <v>22317.876</v>
      </c>
    </row>
    <row r="5463" spans="2:8" x14ac:dyDescent="0.25">
      <c r="B5463" s="33" t="s">
        <v>33</v>
      </c>
      <c r="C5463" s="36" t="str">
        <f ca="1">VLOOKUP(Tabla1[[#This Row],[Cuenta]],TABLAS!$C:$D,2,0)</f>
        <v>SERVICIOS DE TERCEROS</v>
      </c>
      <c r="D5463" s="33" t="s">
        <v>42</v>
      </c>
      <c r="E5463" s="39" t="str">
        <f ca="1">VLOOKUP(RANDBETWEEN(1,65),TABLAS!$B$4:$D$68,2,0)</f>
        <v>Gastos por almacenaje y/o embalaje</v>
      </c>
      <c r="F5463" s="41">
        <f t="shared" ca="1" si="85"/>
        <v>9474</v>
      </c>
      <c r="G5463" s="41">
        <f ca="1">RANDBETWEEN(70,130)/100*Tabla1[[#This Row],[Valor Meta 2019]]</f>
        <v>8242.3799999999992</v>
      </c>
      <c r="H5463" s="40">
        <f ca="1">RANDBETWEEN(70,120)/100*Tabla1[[#This Row],[Valor Real 2019]]</f>
        <v>6016.9373999999989</v>
      </c>
    </row>
    <row r="5464" spans="2:8" x14ac:dyDescent="0.25">
      <c r="B5464" s="33" t="s">
        <v>33</v>
      </c>
      <c r="C5464" s="36" t="str">
        <f ca="1">VLOOKUP(Tabla1[[#This Row],[Cuenta]],TABLAS!$C:$D,2,0)</f>
        <v>DEPRECIACIÓN, MAQ Y EQUIPOS</v>
      </c>
      <c r="D5464" s="33" t="s">
        <v>42</v>
      </c>
      <c r="E5464" s="39" t="str">
        <f ca="1">VLOOKUP(RANDBETWEEN(1,65),TABLAS!$B$4:$D$68,2,0)</f>
        <v>Dperec.Muebles y enseres Costo</v>
      </c>
      <c r="F5464" s="41">
        <f t="shared" ca="1" si="85"/>
        <v>8095</v>
      </c>
      <c r="G5464" s="41">
        <f ca="1">RANDBETWEEN(70,130)/100*Tabla1[[#This Row],[Valor Meta 2019]]</f>
        <v>7852.15</v>
      </c>
      <c r="H5464" s="40">
        <f ca="1">RANDBETWEEN(70,120)/100*Tabla1[[#This Row],[Valor Real 2019]]</f>
        <v>5889.1124999999993</v>
      </c>
    </row>
    <row r="5465" spans="2:8" x14ac:dyDescent="0.25">
      <c r="B5465" s="33" t="s">
        <v>33</v>
      </c>
      <c r="C5465" s="36" t="str">
        <f ca="1">VLOOKUP(Tabla1[[#This Row],[Cuenta]],TABLAS!$C:$D,2,0)</f>
        <v>SERVICIOS DE TERCEROS</v>
      </c>
      <c r="D5465" s="33" t="s">
        <v>42</v>
      </c>
      <c r="E5465" s="39" t="str">
        <f ca="1">VLOOKUP(RANDBETWEEN(1,65),TABLAS!$B$4:$D$68,2,0)</f>
        <v>Gastos por almacenaje y/o embalaje</v>
      </c>
      <c r="F5465" s="41">
        <f t="shared" ca="1" si="85"/>
        <v>16117</v>
      </c>
      <c r="G5465" s="41">
        <f ca="1">RANDBETWEEN(70,130)/100*Tabla1[[#This Row],[Valor Meta 2019]]</f>
        <v>13215.939999999999</v>
      </c>
      <c r="H5465" s="40">
        <f ca="1">RANDBETWEEN(70,120)/100*Tabla1[[#This Row],[Valor Real 2019]]</f>
        <v>15330.490399999997</v>
      </c>
    </row>
    <row r="5466" spans="2:8" x14ac:dyDescent="0.25">
      <c r="B5466" s="33" t="s">
        <v>33</v>
      </c>
      <c r="C5466" s="36" t="str">
        <f ca="1">VLOOKUP(Tabla1[[#This Row],[Cuenta]],TABLAS!$C:$D,2,0)</f>
        <v>GESTIÓN</v>
      </c>
      <c r="D5466" s="33" t="s">
        <v>42</v>
      </c>
      <c r="E5466" s="39" t="str">
        <f ca="1">VLOOKUP(RANDBETWEEN(1,65),TABLAS!$B$4:$D$68,2,0)</f>
        <v>Combustible</v>
      </c>
      <c r="F5466" s="41">
        <f t="shared" ca="1" si="85"/>
        <v>15464</v>
      </c>
      <c r="G5466" s="41">
        <f ca="1">RANDBETWEEN(70,130)/100*Tabla1[[#This Row],[Valor Meta 2019]]</f>
        <v>14690.8</v>
      </c>
      <c r="H5466" s="40">
        <f ca="1">RANDBETWEEN(70,120)/100*Tabla1[[#This Row],[Valor Real 2019]]</f>
        <v>12340.271999999999</v>
      </c>
    </row>
    <row r="5467" spans="2:8" x14ac:dyDescent="0.25">
      <c r="B5467" s="33" t="s">
        <v>33</v>
      </c>
      <c r="C5467" s="36" t="str">
        <f ca="1">VLOOKUP(Tabla1[[#This Row],[Cuenta]],TABLAS!$C:$D,2,0)</f>
        <v>SERVICIOS DE TERCEROS</v>
      </c>
      <c r="D5467" s="33" t="s">
        <v>42</v>
      </c>
      <c r="E5467" s="39" t="str">
        <f ca="1">VLOOKUP(RANDBETWEEN(1,65),TABLAS!$B$4:$D$68,2,0)</f>
        <v>Vigilancia</v>
      </c>
      <c r="F5467" s="41">
        <f t="shared" ca="1" si="85"/>
        <v>10231</v>
      </c>
      <c r="G5467" s="41">
        <f ca="1">RANDBETWEEN(70,130)/100*Tabla1[[#This Row],[Valor Meta 2019]]</f>
        <v>9924.07</v>
      </c>
      <c r="H5467" s="40">
        <f ca="1">RANDBETWEEN(70,120)/100*Tabla1[[#This Row],[Valor Real 2019]]</f>
        <v>8236.9781000000003</v>
      </c>
    </row>
    <row r="5468" spans="2:8" x14ac:dyDescent="0.25">
      <c r="B5468" s="33" t="s">
        <v>33</v>
      </c>
      <c r="C5468" s="36" t="str">
        <f ca="1">VLOOKUP(Tabla1[[#This Row],[Cuenta]],TABLAS!$C:$D,2,0)</f>
        <v>SERVICIOS DE TERCEROS</v>
      </c>
      <c r="D5468" s="33" t="s">
        <v>42</v>
      </c>
      <c r="E5468" s="39" t="str">
        <f ca="1">VLOOKUP(RANDBETWEEN(1,65),TABLAS!$B$4:$D$68,2,0)</f>
        <v>Vigilancia</v>
      </c>
      <c r="F5468" s="41">
        <f t="shared" ca="1" si="85"/>
        <v>24112</v>
      </c>
      <c r="G5468" s="41">
        <f ca="1">RANDBETWEEN(70,130)/100*Tabla1[[#This Row],[Valor Meta 2019]]</f>
        <v>18807.36</v>
      </c>
      <c r="H5468" s="40">
        <f ca="1">RANDBETWEEN(70,120)/100*Tabla1[[#This Row],[Valor Real 2019]]</f>
        <v>14105.52</v>
      </c>
    </row>
    <row r="5469" spans="2:8" x14ac:dyDescent="0.25">
      <c r="B5469" s="33" t="s">
        <v>33</v>
      </c>
      <c r="C5469" s="36" t="str">
        <f ca="1">VLOOKUP(Tabla1[[#This Row],[Cuenta]],TABLAS!$C:$D,2,0)</f>
        <v>DEPRECIACIÓN, MAQ Y EQUIPOS</v>
      </c>
      <c r="D5469" s="33" t="s">
        <v>42</v>
      </c>
      <c r="E5469" s="39" t="str">
        <f ca="1">VLOOKUP(RANDBETWEEN(1,65),TABLAS!$B$4:$D$68,2,0)</f>
        <v>Deprec.Maquinarias leasing</v>
      </c>
      <c r="F5469" s="41">
        <f t="shared" ca="1" si="85"/>
        <v>11867</v>
      </c>
      <c r="G5469" s="41">
        <f ca="1">RANDBETWEEN(70,130)/100*Tabla1[[#This Row],[Valor Meta 2019]]</f>
        <v>15071.09</v>
      </c>
      <c r="H5469" s="40">
        <f ca="1">RANDBETWEEN(70,120)/100*Tabla1[[#This Row],[Valor Real 2019]]</f>
        <v>12509.0047</v>
      </c>
    </row>
    <row r="5470" spans="2:8" x14ac:dyDescent="0.25">
      <c r="B5470" s="33" t="s">
        <v>33</v>
      </c>
      <c r="C5470" s="36" t="str">
        <f ca="1">VLOOKUP(Tabla1[[#This Row],[Cuenta]],TABLAS!$C:$D,2,0)</f>
        <v>GESTIÓN</v>
      </c>
      <c r="D5470" s="33" t="s">
        <v>43</v>
      </c>
      <c r="E5470" s="39" t="str">
        <f ca="1">VLOOKUP(RANDBETWEEN(1,65),TABLAS!$B$4:$D$68,2,0)</f>
        <v>Sanciones Administra</v>
      </c>
      <c r="F5470" s="41">
        <f t="shared" ca="1" si="85"/>
        <v>11648</v>
      </c>
      <c r="G5470" s="41">
        <f ca="1">RANDBETWEEN(70,130)/100*Tabla1[[#This Row],[Valor Meta 2019]]</f>
        <v>10133.76</v>
      </c>
      <c r="H5470" s="40">
        <f ca="1">RANDBETWEEN(70,120)/100*Tabla1[[#This Row],[Valor Real 2019]]</f>
        <v>11552.4864</v>
      </c>
    </row>
    <row r="5471" spans="2:8" x14ac:dyDescent="0.25">
      <c r="B5471" s="33" t="s">
        <v>33</v>
      </c>
      <c r="C5471" s="36" t="str">
        <f ca="1">VLOOKUP(Tabla1[[#This Row],[Cuenta]],TABLAS!$C:$D,2,0)</f>
        <v>GESTIÓN</v>
      </c>
      <c r="D5471" s="33" t="s">
        <v>43</v>
      </c>
      <c r="E5471" s="39" t="str">
        <f ca="1">VLOOKUP(RANDBETWEEN(1,65),TABLAS!$B$4:$D$68,2,0)</f>
        <v>Otros-Gastos Reparables</v>
      </c>
      <c r="F5471" s="41">
        <f t="shared" ca="1" si="85"/>
        <v>27061</v>
      </c>
      <c r="G5471" s="41">
        <f ca="1">RANDBETWEEN(70,130)/100*Tabla1[[#This Row],[Valor Meta 2019]]</f>
        <v>23001.85</v>
      </c>
      <c r="H5471" s="40">
        <f ca="1">RANDBETWEEN(70,120)/100*Tabla1[[#This Row],[Valor Real 2019]]</f>
        <v>25992.090499999995</v>
      </c>
    </row>
    <row r="5472" spans="2:8" x14ac:dyDescent="0.25">
      <c r="B5472" s="33" t="s">
        <v>33</v>
      </c>
      <c r="C5472" s="36" t="str">
        <f ca="1">VLOOKUP(Tabla1[[#This Row],[Cuenta]],TABLAS!$C:$D,2,0)</f>
        <v>SERVICIOS DE TERCEROS</v>
      </c>
      <c r="D5472" s="33" t="s">
        <v>43</v>
      </c>
      <c r="E5472" s="39" t="str">
        <f ca="1">VLOOKUP(RANDBETWEEN(1,65),TABLAS!$B$4:$D$68,2,0)</f>
        <v>Courier</v>
      </c>
      <c r="F5472" s="41">
        <f t="shared" ca="1" si="85"/>
        <v>27726</v>
      </c>
      <c r="G5472" s="41">
        <f ca="1">RANDBETWEEN(70,130)/100*Tabla1[[#This Row],[Valor Meta 2019]]</f>
        <v>35766.54</v>
      </c>
      <c r="H5472" s="40">
        <f ca="1">RANDBETWEEN(70,120)/100*Tabla1[[#This Row],[Valor Real 2019]]</f>
        <v>26824.904999999999</v>
      </c>
    </row>
    <row r="5473" spans="2:8" x14ac:dyDescent="0.25">
      <c r="B5473" s="33" t="s">
        <v>33</v>
      </c>
      <c r="C5473" s="36" t="str">
        <f ca="1">VLOOKUP(Tabla1[[#This Row],[Cuenta]],TABLAS!$C:$D,2,0)</f>
        <v>DEPRECIACIÓN, MAQ Y EQUIPOS</v>
      </c>
      <c r="D5473" s="33" t="s">
        <v>43</v>
      </c>
      <c r="E5473" s="39" t="str">
        <f ca="1">VLOOKUP(RANDBETWEEN(1,65),TABLAS!$B$4:$D$68,2,0)</f>
        <v>Deprec.Equipo de computo Costo</v>
      </c>
      <c r="F5473" s="41">
        <f t="shared" ca="1" si="85"/>
        <v>16334</v>
      </c>
      <c r="G5473" s="41">
        <f ca="1">RANDBETWEEN(70,130)/100*Tabla1[[#This Row],[Valor Meta 2019]]</f>
        <v>12087.16</v>
      </c>
      <c r="H5473" s="40">
        <f ca="1">RANDBETWEEN(70,120)/100*Tabla1[[#This Row],[Valor Real 2019]]</f>
        <v>10394.9576</v>
      </c>
    </row>
    <row r="5474" spans="2:8" x14ac:dyDescent="0.25">
      <c r="B5474" s="33" t="s">
        <v>33</v>
      </c>
      <c r="C5474" s="36" t="str">
        <f ca="1">VLOOKUP(Tabla1[[#This Row],[Cuenta]],TABLAS!$C:$D,2,0)</f>
        <v>SERVICIOS DE TERCEROS</v>
      </c>
      <c r="D5474" s="33" t="s">
        <v>43</v>
      </c>
      <c r="E5474" s="39" t="str">
        <f ca="1">VLOOKUP(RANDBETWEEN(1,65),TABLAS!$B$4:$D$68,2,0)</f>
        <v>Servicio de montacarga</v>
      </c>
      <c r="F5474" s="41">
        <f t="shared" ca="1" si="85"/>
        <v>14298</v>
      </c>
      <c r="G5474" s="41">
        <f ca="1">RANDBETWEEN(70,130)/100*Tabla1[[#This Row],[Valor Meta 2019]]</f>
        <v>11152.44</v>
      </c>
      <c r="H5474" s="40">
        <f ca="1">RANDBETWEEN(70,120)/100*Tabla1[[#This Row],[Valor Real 2019]]</f>
        <v>10929.3912</v>
      </c>
    </row>
    <row r="5475" spans="2:8" x14ac:dyDescent="0.25">
      <c r="B5475" s="33" t="s">
        <v>33</v>
      </c>
      <c r="C5475" s="36" t="str">
        <f ca="1">VLOOKUP(Tabla1[[#This Row],[Cuenta]],TABLAS!$C:$D,2,0)</f>
        <v>PERSONAL</v>
      </c>
      <c r="D5475" s="33" t="s">
        <v>43</v>
      </c>
      <c r="E5475" s="39" t="str">
        <f ca="1">VLOOKUP(RANDBETWEEN(1,65),TABLAS!$B$4:$D$68,2,0)</f>
        <v>Consumos</v>
      </c>
      <c r="F5475" s="41">
        <f t="shared" ca="1" si="85"/>
        <v>11105</v>
      </c>
      <c r="G5475" s="41">
        <f ca="1">RANDBETWEEN(70,130)/100*Tabla1[[#This Row],[Valor Meta 2019]]</f>
        <v>14103.35</v>
      </c>
      <c r="H5475" s="40">
        <f ca="1">RANDBETWEEN(70,120)/100*Tabla1[[#This Row],[Valor Real 2019]]</f>
        <v>15090.584500000001</v>
      </c>
    </row>
    <row r="5476" spans="2:8" x14ac:dyDescent="0.25">
      <c r="B5476" s="33" t="s">
        <v>33</v>
      </c>
      <c r="C5476" s="36" t="str">
        <f ca="1">VLOOKUP(Tabla1[[#This Row],[Cuenta]],TABLAS!$C:$D,2,0)</f>
        <v>PERSONAL</v>
      </c>
      <c r="D5476" s="33" t="s">
        <v>43</v>
      </c>
      <c r="E5476" s="39" t="str">
        <f ca="1">VLOOKUP(RANDBETWEEN(1,65),TABLAS!$B$4:$D$68,2,0)</f>
        <v>Vacaciones</v>
      </c>
      <c r="F5476" s="41">
        <f t="shared" ca="1" si="85"/>
        <v>14067</v>
      </c>
      <c r="G5476" s="41">
        <f ca="1">RANDBETWEEN(70,130)/100*Tabla1[[#This Row],[Valor Meta 2019]]</f>
        <v>18287.100000000002</v>
      </c>
      <c r="H5476" s="40">
        <f ca="1">RANDBETWEEN(70,120)/100*Tabla1[[#This Row],[Valor Real 2019]]</f>
        <v>17738.487000000001</v>
      </c>
    </row>
    <row r="5477" spans="2:8" x14ac:dyDescent="0.25">
      <c r="B5477" s="33" t="s">
        <v>33</v>
      </c>
      <c r="C5477" s="36" t="str">
        <f ca="1">VLOOKUP(Tabla1[[#This Row],[Cuenta]],TABLAS!$C:$D,2,0)</f>
        <v>SERVICIOS DE TERCEROS</v>
      </c>
      <c r="D5477" s="33" t="s">
        <v>43</v>
      </c>
      <c r="E5477" s="39" t="str">
        <f ca="1">VLOOKUP(RANDBETWEEN(1,65),TABLAS!$B$4:$D$68,2,0)</f>
        <v>Estibas</v>
      </c>
      <c r="F5477" s="41">
        <f t="shared" ca="1" si="85"/>
        <v>8458</v>
      </c>
      <c r="G5477" s="41">
        <f ca="1">RANDBETWEEN(70,130)/100*Tabla1[[#This Row],[Valor Meta 2019]]</f>
        <v>10572.5</v>
      </c>
      <c r="H5477" s="40">
        <f ca="1">RANDBETWEEN(70,120)/100*Tabla1[[#This Row],[Valor Real 2019]]</f>
        <v>12369.824999999999</v>
      </c>
    </row>
  </sheetData>
  <pageMargins left="0.511811024" right="0.511811024" top="0.78740157499999996" bottom="0.78740157499999996" header="0.31496062000000002" footer="0.31496062000000002"/>
  <pageSetup paperSize="9" scale="38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E82C2-4D2F-402F-AACA-71F5894DE8AF}">
  <dimension ref="B2:D68"/>
  <sheetViews>
    <sheetView topLeftCell="A47" workbookViewId="0"/>
  </sheetViews>
  <sheetFormatPr baseColWidth="10" defaultRowHeight="15" x14ac:dyDescent="0.25"/>
  <cols>
    <col min="3" max="3" width="48.140625" bestFit="1" customWidth="1"/>
    <col min="4" max="4" width="40.140625" bestFit="1" customWidth="1"/>
  </cols>
  <sheetData>
    <row r="2" spans="2:4" x14ac:dyDescent="0.25">
      <c r="B2" t="s">
        <v>103</v>
      </c>
    </row>
    <row r="4" spans="2:4" x14ac:dyDescent="0.25">
      <c r="B4">
        <v>1</v>
      </c>
      <c r="C4" t="s">
        <v>104</v>
      </c>
      <c r="D4" t="s">
        <v>169</v>
      </c>
    </row>
    <row r="5" spans="2:4" x14ac:dyDescent="0.25">
      <c r="B5">
        <v>2</v>
      </c>
      <c r="C5" t="s">
        <v>105</v>
      </c>
      <c r="D5" t="s">
        <v>169</v>
      </c>
    </row>
    <row r="6" spans="2:4" x14ac:dyDescent="0.25">
      <c r="B6">
        <v>3</v>
      </c>
      <c r="C6" t="s">
        <v>106</v>
      </c>
      <c r="D6" t="s">
        <v>169</v>
      </c>
    </row>
    <row r="7" spans="2:4" x14ac:dyDescent="0.25">
      <c r="B7">
        <v>4</v>
      </c>
      <c r="C7" t="s">
        <v>107</v>
      </c>
      <c r="D7" t="s">
        <v>169</v>
      </c>
    </row>
    <row r="8" spans="2:4" x14ac:dyDescent="0.25">
      <c r="B8">
        <v>5</v>
      </c>
      <c r="C8" t="s">
        <v>108</v>
      </c>
      <c r="D8" t="s">
        <v>169</v>
      </c>
    </row>
    <row r="9" spans="2:4" x14ac:dyDescent="0.25">
      <c r="B9">
        <v>6</v>
      </c>
      <c r="C9" t="s">
        <v>109</v>
      </c>
      <c r="D9" t="s">
        <v>169</v>
      </c>
    </row>
    <row r="10" spans="2:4" x14ac:dyDescent="0.25">
      <c r="B10">
        <v>7</v>
      </c>
      <c r="C10" t="s">
        <v>110</v>
      </c>
      <c r="D10" t="s">
        <v>169</v>
      </c>
    </row>
    <row r="11" spans="2:4" x14ac:dyDescent="0.25">
      <c r="B11">
        <v>8</v>
      </c>
      <c r="C11" t="s">
        <v>111</v>
      </c>
      <c r="D11" t="s">
        <v>169</v>
      </c>
    </row>
    <row r="12" spans="2:4" x14ac:dyDescent="0.25">
      <c r="B12">
        <v>9</v>
      </c>
      <c r="C12" t="s">
        <v>112</v>
      </c>
      <c r="D12" t="s">
        <v>169</v>
      </c>
    </row>
    <row r="13" spans="2:4" x14ac:dyDescent="0.25">
      <c r="B13">
        <v>10</v>
      </c>
      <c r="C13" t="s">
        <v>113</v>
      </c>
      <c r="D13" t="s">
        <v>169</v>
      </c>
    </row>
    <row r="14" spans="2:4" x14ac:dyDescent="0.25">
      <c r="B14">
        <v>11</v>
      </c>
      <c r="C14" t="s">
        <v>114</v>
      </c>
      <c r="D14" t="s">
        <v>169</v>
      </c>
    </row>
    <row r="15" spans="2:4" x14ac:dyDescent="0.25">
      <c r="B15">
        <v>12</v>
      </c>
      <c r="C15" t="s">
        <v>115</v>
      </c>
      <c r="D15" t="s">
        <v>169</v>
      </c>
    </row>
    <row r="16" spans="2:4" x14ac:dyDescent="0.25">
      <c r="B16">
        <v>13</v>
      </c>
      <c r="C16" t="s">
        <v>116</v>
      </c>
      <c r="D16" t="s">
        <v>169</v>
      </c>
    </row>
    <row r="17" spans="2:4" x14ac:dyDescent="0.25">
      <c r="B17">
        <v>14</v>
      </c>
      <c r="C17" t="s">
        <v>117</v>
      </c>
      <c r="D17" t="s">
        <v>169</v>
      </c>
    </row>
    <row r="18" spans="2:4" x14ac:dyDescent="0.25">
      <c r="B18">
        <v>15</v>
      </c>
      <c r="C18" t="s">
        <v>118</v>
      </c>
      <c r="D18" t="s">
        <v>169</v>
      </c>
    </row>
    <row r="19" spans="2:4" x14ac:dyDescent="0.25">
      <c r="B19">
        <v>16</v>
      </c>
      <c r="C19" t="s">
        <v>119</v>
      </c>
      <c r="D19" t="s">
        <v>169</v>
      </c>
    </row>
    <row r="20" spans="2:4" x14ac:dyDescent="0.25">
      <c r="B20">
        <v>17</v>
      </c>
      <c r="C20" t="s">
        <v>120</v>
      </c>
      <c r="D20" t="s">
        <v>169</v>
      </c>
    </row>
    <row r="21" spans="2:4" x14ac:dyDescent="0.25">
      <c r="B21">
        <v>18</v>
      </c>
      <c r="C21" t="s">
        <v>121</v>
      </c>
      <c r="D21" t="s">
        <v>170</v>
      </c>
    </row>
    <row r="22" spans="2:4" x14ac:dyDescent="0.25">
      <c r="B22">
        <v>19</v>
      </c>
      <c r="C22" t="s">
        <v>122</v>
      </c>
      <c r="D22" t="s">
        <v>170</v>
      </c>
    </row>
    <row r="23" spans="2:4" x14ac:dyDescent="0.25">
      <c r="B23">
        <v>20</v>
      </c>
      <c r="C23" t="s">
        <v>123</v>
      </c>
      <c r="D23" t="s">
        <v>170</v>
      </c>
    </row>
    <row r="24" spans="2:4" x14ac:dyDescent="0.25">
      <c r="B24">
        <v>21</v>
      </c>
      <c r="C24" t="s">
        <v>124</v>
      </c>
      <c r="D24" t="s">
        <v>170</v>
      </c>
    </row>
    <row r="25" spans="2:4" x14ac:dyDescent="0.25">
      <c r="B25">
        <v>22</v>
      </c>
      <c r="C25" t="s">
        <v>125</v>
      </c>
      <c r="D25" t="s">
        <v>170</v>
      </c>
    </row>
    <row r="26" spans="2:4" x14ac:dyDescent="0.25">
      <c r="B26">
        <v>23</v>
      </c>
      <c r="C26" t="s">
        <v>126</v>
      </c>
      <c r="D26" t="s">
        <v>170</v>
      </c>
    </row>
    <row r="27" spans="2:4" x14ac:dyDescent="0.25">
      <c r="B27">
        <v>24</v>
      </c>
      <c r="C27" t="s">
        <v>127</v>
      </c>
      <c r="D27" t="s">
        <v>170</v>
      </c>
    </row>
    <row r="28" spans="2:4" x14ac:dyDescent="0.25">
      <c r="B28">
        <v>25</v>
      </c>
      <c r="C28" t="s">
        <v>128</v>
      </c>
      <c r="D28" t="s">
        <v>170</v>
      </c>
    </row>
    <row r="29" spans="2:4" x14ac:dyDescent="0.25">
      <c r="B29">
        <v>26</v>
      </c>
      <c r="C29" t="s">
        <v>129</v>
      </c>
      <c r="D29" t="s">
        <v>170</v>
      </c>
    </row>
    <row r="30" spans="2:4" x14ac:dyDescent="0.25">
      <c r="B30">
        <v>27</v>
      </c>
      <c r="C30" t="s">
        <v>130</v>
      </c>
      <c r="D30" t="s">
        <v>170</v>
      </c>
    </row>
    <row r="31" spans="2:4" x14ac:dyDescent="0.25">
      <c r="B31">
        <v>28</v>
      </c>
      <c r="C31" t="s">
        <v>131</v>
      </c>
      <c r="D31" t="s">
        <v>170</v>
      </c>
    </row>
    <row r="32" spans="2:4" x14ac:dyDescent="0.25">
      <c r="B32">
        <v>29</v>
      </c>
      <c r="C32" t="s">
        <v>132</v>
      </c>
      <c r="D32" t="s">
        <v>170</v>
      </c>
    </row>
    <row r="33" spans="2:4" x14ac:dyDescent="0.25">
      <c r="B33">
        <v>30</v>
      </c>
      <c r="C33" t="s">
        <v>133</v>
      </c>
      <c r="D33" t="s">
        <v>170</v>
      </c>
    </row>
    <row r="34" spans="2:4" x14ac:dyDescent="0.25">
      <c r="B34">
        <v>31</v>
      </c>
      <c r="C34" t="s">
        <v>134</v>
      </c>
      <c r="D34" t="s">
        <v>170</v>
      </c>
    </row>
    <row r="35" spans="2:4" x14ac:dyDescent="0.25">
      <c r="B35">
        <v>32</v>
      </c>
      <c r="C35" t="s">
        <v>135</v>
      </c>
      <c r="D35" t="s">
        <v>170</v>
      </c>
    </row>
    <row r="36" spans="2:4" x14ac:dyDescent="0.25">
      <c r="B36">
        <v>33</v>
      </c>
      <c r="C36" t="s">
        <v>136</v>
      </c>
      <c r="D36" t="s">
        <v>170</v>
      </c>
    </row>
    <row r="37" spans="2:4" x14ac:dyDescent="0.25">
      <c r="B37">
        <v>34</v>
      </c>
      <c r="C37" t="s">
        <v>137</v>
      </c>
      <c r="D37" t="s">
        <v>170</v>
      </c>
    </row>
    <row r="38" spans="2:4" x14ac:dyDescent="0.25">
      <c r="B38">
        <v>35</v>
      </c>
      <c r="C38" t="s">
        <v>138</v>
      </c>
      <c r="D38" t="s">
        <v>170</v>
      </c>
    </row>
    <row r="39" spans="2:4" x14ac:dyDescent="0.25">
      <c r="B39">
        <v>36</v>
      </c>
      <c r="C39" t="s">
        <v>139</v>
      </c>
      <c r="D39" t="s">
        <v>170</v>
      </c>
    </row>
    <row r="40" spans="2:4" x14ac:dyDescent="0.25">
      <c r="B40">
        <v>37</v>
      </c>
      <c r="C40" t="s">
        <v>140</v>
      </c>
      <c r="D40" t="s">
        <v>170</v>
      </c>
    </row>
    <row r="41" spans="2:4" x14ac:dyDescent="0.25">
      <c r="B41">
        <v>38</v>
      </c>
      <c r="C41" t="s">
        <v>141</v>
      </c>
      <c r="D41" t="s">
        <v>170</v>
      </c>
    </row>
    <row r="42" spans="2:4" x14ac:dyDescent="0.25">
      <c r="B42">
        <v>39</v>
      </c>
      <c r="C42" t="s">
        <v>142</v>
      </c>
      <c r="D42" t="s">
        <v>171</v>
      </c>
    </row>
    <row r="43" spans="2:4" x14ac:dyDescent="0.25">
      <c r="B43">
        <v>40</v>
      </c>
      <c r="C43" t="s">
        <v>143</v>
      </c>
      <c r="D43" t="s">
        <v>171</v>
      </c>
    </row>
    <row r="44" spans="2:4" x14ac:dyDescent="0.25">
      <c r="B44">
        <v>41</v>
      </c>
      <c r="C44" t="s">
        <v>144</v>
      </c>
      <c r="D44" t="s">
        <v>171</v>
      </c>
    </row>
    <row r="45" spans="2:4" x14ac:dyDescent="0.25">
      <c r="B45">
        <v>42</v>
      </c>
      <c r="C45" t="s">
        <v>145</v>
      </c>
      <c r="D45" t="s">
        <v>171</v>
      </c>
    </row>
    <row r="46" spans="2:4" x14ac:dyDescent="0.25">
      <c r="B46">
        <v>43</v>
      </c>
      <c r="C46" t="s">
        <v>146</v>
      </c>
      <c r="D46" t="s">
        <v>171</v>
      </c>
    </row>
    <row r="47" spans="2:4" x14ac:dyDescent="0.25">
      <c r="B47">
        <v>44</v>
      </c>
      <c r="C47" t="s">
        <v>147</v>
      </c>
      <c r="D47" t="s">
        <v>171</v>
      </c>
    </row>
    <row r="48" spans="2:4" x14ac:dyDescent="0.25">
      <c r="B48">
        <v>45</v>
      </c>
      <c r="C48" t="s">
        <v>148</v>
      </c>
      <c r="D48" t="s">
        <v>171</v>
      </c>
    </row>
    <row r="49" spans="2:4" x14ac:dyDescent="0.25">
      <c r="B49">
        <v>46</v>
      </c>
      <c r="C49" t="s">
        <v>149</v>
      </c>
      <c r="D49" t="s">
        <v>171</v>
      </c>
    </row>
    <row r="50" spans="2:4" x14ac:dyDescent="0.25">
      <c r="B50">
        <v>47</v>
      </c>
      <c r="C50" t="s">
        <v>150</v>
      </c>
      <c r="D50" t="s">
        <v>171</v>
      </c>
    </row>
    <row r="51" spans="2:4" x14ac:dyDescent="0.25">
      <c r="B51">
        <v>48</v>
      </c>
      <c r="C51" t="s">
        <v>151</v>
      </c>
      <c r="D51" t="s">
        <v>171</v>
      </c>
    </row>
    <row r="52" spans="2:4" x14ac:dyDescent="0.25">
      <c r="B52">
        <v>49</v>
      </c>
      <c r="C52" t="s">
        <v>152</v>
      </c>
      <c r="D52" t="s">
        <v>171</v>
      </c>
    </row>
    <row r="53" spans="2:4" x14ac:dyDescent="0.25">
      <c r="B53">
        <v>50</v>
      </c>
      <c r="C53" t="s">
        <v>153</v>
      </c>
      <c r="D53" t="s">
        <v>171</v>
      </c>
    </row>
    <row r="54" spans="2:4" x14ac:dyDescent="0.25">
      <c r="B54">
        <v>51</v>
      </c>
      <c r="C54" t="s">
        <v>154</v>
      </c>
      <c r="D54" t="s">
        <v>172</v>
      </c>
    </row>
    <row r="55" spans="2:4" x14ac:dyDescent="0.25">
      <c r="B55">
        <v>52</v>
      </c>
      <c r="C55" t="s">
        <v>155</v>
      </c>
      <c r="D55" t="s">
        <v>172</v>
      </c>
    </row>
    <row r="56" spans="2:4" x14ac:dyDescent="0.25">
      <c r="B56">
        <v>53</v>
      </c>
      <c r="C56" t="s">
        <v>156</v>
      </c>
      <c r="D56" t="s">
        <v>172</v>
      </c>
    </row>
    <row r="57" spans="2:4" x14ac:dyDescent="0.25">
      <c r="B57">
        <v>54</v>
      </c>
      <c r="C57" t="s">
        <v>157</v>
      </c>
      <c r="D57" t="s">
        <v>172</v>
      </c>
    </row>
    <row r="58" spans="2:4" x14ac:dyDescent="0.25">
      <c r="B58">
        <v>55</v>
      </c>
      <c r="C58" t="s">
        <v>158</v>
      </c>
      <c r="D58" t="s">
        <v>172</v>
      </c>
    </row>
    <row r="59" spans="2:4" x14ac:dyDescent="0.25">
      <c r="B59">
        <v>56</v>
      </c>
      <c r="C59" t="s">
        <v>159</v>
      </c>
      <c r="D59" t="s">
        <v>172</v>
      </c>
    </row>
    <row r="60" spans="2:4" x14ac:dyDescent="0.25">
      <c r="B60">
        <v>57</v>
      </c>
      <c r="C60" t="s">
        <v>160</v>
      </c>
      <c r="D60" t="s">
        <v>172</v>
      </c>
    </row>
    <row r="61" spans="2:4" x14ac:dyDescent="0.25">
      <c r="B61">
        <v>58</v>
      </c>
      <c r="C61" t="s">
        <v>161</v>
      </c>
      <c r="D61" t="s">
        <v>172</v>
      </c>
    </row>
    <row r="62" spans="2:4" x14ac:dyDescent="0.25">
      <c r="B62">
        <v>59</v>
      </c>
      <c r="C62" t="s">
        <v>162</v>
      </c>
      <c r="D62" t="s">
        <v>172</v>
      </c>
    </row>
    <row r="63" spans="2:4" x14ac:dyDescent="0.25">
      <c r="B63">
        <v>60</v>
      </c>
      <c r="C63" t="s">
        <v>163</v>
      </c>
      <c r="D63" t="s">
        <v>172</v>
      </c>
    </row>
    <row r="64" spans="2:4" x14ac:dyDescent="0.25">
      <c r="B64">
        <v>61</v>
      </c>
      <c r="C64" t="s">
        <v>164</v>
      </c>
      <c r="D64" t="s">
        <v>172</v>
      </c>
    </row>
    <row r="65" spans="2:4" x14ac:dyDescent="0.25">
      <c r="B65">
        <v>62</v>
      </c>
      <c r="C65" t="s">
        <v>165</v>
      </c>
      <c r="D65" t="s">
        <v>172</v>
      </c>
    </row>
    <row r="66" spans="2:4" x14ac:dyDescent="0.25">
      <c r="B66">
        <v>63</v>
      </c>
      <c r="C66" t="s">
        <v>166</v>
      </c>
      <c r="D66" t="s">
        <v>172</v>
      </c>
    </row>
    <row r="67" spans="2:4" x14ac:dyDescent="0.25">
      <c r="B67">
        <v>64</v>
      </c>
      <c r="C67" t="s">
        <v>167</v>
      </c>
      <c r="D67" t="s">
        <v>172</v>
      </c>
    </row>
    <row r="68" spans="2:4" x14ac:dyDescent="0.25">
      <c r="B68">
        <v>65</v>
      </c>
      <c r="C68" t="s">
        <v>168</v>
      </c>
      <c r="D68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2:J63"/>
  <sheetViews>
    <sheetView showGridLines="0" zoomScale="80" zoomScaleNormal="80" workbookViewId="0">
      <selection activeCell="J7" sqref="J7"/>
    </sheetView>
  </sheetViews>
  <sheetFormatPr baseColWidth="10" defaultColWidth="9.140625" defaultRowHeight="15" x14ac:dyDescent="0.25"/>
  <cols>
    <col min="6" max="6" width="16.85546875" style="45" customWidth="1"/>
    <col min="7" max="7" width="21.7109375" style="46" customWidth="1"/>
    <col min="10" max="10" width="15" customWidth="1"/>
  </cols>
  <sheetData>
    <row r="2" spans="1:10" ht="30" x14ac:dyDescent="0.25">
      <c r="F2" s="44" t="str">
        <f>+PIVOTS!$C$2</f>
        <v>(Todas)</v>
      </c>
    </row>
    <row r="7" spans="1:10" s="21" customFormat="1" ht="119.25" customHeight="1" x14ac:dyDescent="0.25">
      <c r="F7" s="43" t="s">
        <v>44</v>
      </c>
      <c r="G7" s="47" t="str">
        <f t="shared" ref="G7:G38" si="0">+F7</f>
        <v>VENDEDOR 1</v>
      </c>
      <c r="J7" s="21" t="str">
        <f>IFERROR(INDEX($G$7:$G$63,MATCH($F$2,$F$7:$F$63,0)),"-")</f>
        <v>-</v>
      </c>
    </row>
    <row r="8" spans="1:10" s="21" customFormat="1" ht="119.25" customHeight="1" x14ac:dyDescent="0.25">
      <c r="F8" s="43" t="s">
        <v>45</v>
      </c>
      <c r="G8" s="47" t="str">
        <f t="shared" si="0"/>
        <v>VENDEDOR 2</v>
      </c>
    </row>
    <row r="9" spans="1:10" s="21" customFormat="1" ht="119.25" customHeight="1" x14ac:dyDescent="0.25">
      <c r="F9" s="43" t="s">
        <v>46</v>
      </c>
      <c r="G9" s="47" t="str">
        <f t="shared" si="0"/>
        <v>VENDEDOR 3</v>
      </c>
    </row>
    <row r="10" spans="1:10" s="21" customFormat="1" ht="119.25" customHeight="1" x14ac:dyDescent="0.25">
      <c r="F10" s="43" t="s">
        <v>47</v>
      </c>
      <c r="G10" s="47" t="str">
        <f t="shared" si="0"/>
        <v>VENDEDOR 4</v>
      </c>
    </row>
    <row r="11" spans="1:10" ht="119.25" customHeight="1" x14ac:dyDescent="0.25">
      <c r="F11" s="43" t="s">
        <v>48</v>
      </c>
      <c r="G11" s="47" t="str">
        <f t="shared" si="0"/>
        <v>VENDEDOR 5</v>
      </c>
    </row>
    <row r="12" spans="1:10" ht="119.25" customHeight="1" x14ac:dyDescent="0.25">
      <c r="F12" s="43" t="s">
        <v>49</v>
      </c>
      <c r="G12" s="47" t="str">
        <f t="shared" si="0"/>
        <v>VENDEDOR 6</v>
      </c>
    </row>
    <row r="13" spans="1:10" ht="119.25" customHeight="1" x14ac:dyDescent="0.25">
      <c r="F13" s="43" t="s">
        <v>50</v>
      </c>
      <c r="G13" s="47" t="str">
        <f t="shared" si="0"/>
        <v>VENDEDOR 7</v>
      </c>
    </row>
    <row r="14" spans="1:10" ht="119.25" customHeight="1" x14ac:dyDescent="0.25">
      <c r="A14" t="s">
        <v>11</v>
      </c>
      <c r="B14" t="s">
        <v>17</v>
      </c>
      <c r="F14" s="43" t="s">
        <v>51</v>
      </c>
      <c r="G14" s="47" t="str">
        <f t="shared" si="0"/>
        <v>VENDEDOR 8</v>
      </c>
    </row>
    <row r="15" spans="1:10" ht="119.25" customHeight="1" x14ac:dyDescent="0.25">
      <c r="A15" t="s">
        <v>12</v>
      </c>
      <c r="B15">
        <v>52</v>
      </c>
      <c r="F15" s="43" t="s">
        <v>52</v>
      </c>
      <c r="G15" s="47" t="str">
        <f t="shared" si="0"/>
        <v>VENDEDOR 9</v>
      </c>
    </row>
    <row r="16" spans="1:10" ht="119.25" customHeight="1" x14ac:dyDescent="0.25">
      <c r="A16" t="s">
        <v>13</v>
      </c>
      <c r="B16">
        <v>40</v>
      </c>
      <c r="F16" s="43" t="s">
        <v>53</v>
      </c>
      <c r="G16" s="47" t="str">
        <f t="shared" si="0"/>
        <v>VENDEDOR 10</v>
      </c>
    </row>
    <row r="17" spans="1:7" ht="119.25" customHeight="1" x14ac:dyDescent="0.25">
      <c r="A17" t="s">
        <v>14</v>
      </c>
      <c r="B17">
        <v>5</v>
      </c>
      <c r="F17" s="43" t="s">
        <v>54</v>
      </c>
      <c r="G17" s="47" t="str">
        <f t="shared" si="0"/>
        <v>VENDEDOR 11</v>
      </c>
    </row>
    <row r="18" spans="1:7" ht="119.25" customHeight="1" x14ac:dyDescent="0.25">
      <c r="A18" t="s">
        <v>15</v>
      </c>
      <c r="B18">
        <v>3</v>
      </c>
      <c r="F18" s="43" t="s">
        <v>55</v>
      </c>
      <c r="G18" s="47" t="str">
        <f t="shared" si="0"/>
        <v>VENDEDOR 12</v>
      </c>
    </row>
    <row r="19" spans="1:7" ht="119.25" customHeight="1" x14ac:dyDescent="0.25">
      <c r="A19" t="s">
        <v>16</v>
      </c>
      <c r="B19">
        <v>100</v>
      </c>
      <c r="F19" s="43" t="s">
        <v>56</v>
      </c>
      <c r="G19" s="47" t="str">
        <f t="shared" si="0"/>
        <v>VENDEDOR 13</v>
      </c>
    </row>
    <row r="20" spans="1:7" ht="119.25" customHeight="1" x14ac:dyDescent="0.25">
      <c r="F20" s="43" t="s">
        <v>57</v>
      </c>
      <c r="G20" s="47" t="str">
        <f t="shared" si="0"/>
        <v>VENDEDOR 14</v>
      </c>
    </row>
    <row r="21" spans="1:7" ht="119.25" customHeight="1" x14ac:dyDescent="0.25">
      <c r="A21" t="s">
        <v>18</v>
      </c>
      <c r="F21" s="43" t="s">
        <v>58</v>
      </c>
      <c r="G21" s="47" t="str">
        <f t="shared" si="0"/>
        <v>VENDEDOR 15</v>
      </c>
    </row>
    <row r="22" spans="1:7" ht="119.25" customHeight="1" x14ac:dyDescent="0.25">
      <c r="A22" t="s">
        <v>2</v>
      </c>
      <c r="B22" s="26">
        <f>SUM(DASHBOARD!$I$10:$I$21)/SUM(DASHBOARD!H10:H21)*100</f>
        <v>99.348901194123115</v>
      </c>
      <c r="C22" s="25">
        <f>B22/100</f>
        <v>0.99348901194123118</v>
      </c>
      <c r="F22" s="43" t="s">
        <v>59</v>
      </c>
      <c r="G22" s="47" t="str">
        <f t="shared" si="0"/>
        <v>VENDEDOR 16</v>
      </c>
    </row>
    <row r="23" spans="1:7" ht="119.25" customHeight="1" x14ac:dyDescent="0.25">
      <c r="A23" t="s">
        <v>19</v>
      </c>
      <c r="B23">
        <v>1.5</v>
      </c>
      <c r="F23" s="43" t="s">
        <v>60</v>
      </c>
      <c r="G23" s="47" t="str">
        <f t="shared" si="0"/>
        <v>VENDEDOR 17</v>
      </c>
    </row>
    <row r="24" spans="1:7" ht="119.25" customHeight="1" x14ac:dyDescent="0.25">
      <c r="A24" t="s">
        <v>20</v>
      </c>
      <c r="B24" s="27">
        <f>200-(B22+B23)</f>
        <v>99.151098805876885</v>
      </c>
      <c r="F24" s="43" t="s">
        <v>61</v>
      </c>
      <c r="G24" s="47" t="str">
        <f t="shared" si="0"/>
        <v>VENDEDOR 18</v>
      </c>
    </row>
    <row r="25" spans="1:7" ht="119.25" customHeight="1" x14ac:dyDescent="0.25">
      <c r="F25" s="43" t="s">
        <v>62</v>
      </c>
      <c r="G25" s="47" t="str">
        <f t="shared" si="0"/>
        <v>VENDEDOR 19</v>
      </c>
    </row>
    <row r="26" spans="1:7" ht="119.25" customHeight="1" x14ac:dyDescent="0.25">
      <c r="F26" s="43" t="s">
        <v>63</v>
      </c>
      <c r="G26" s="47" t="str">
        <f t="shared" si="0"/>
        <v>VENDEDOR 20</v>
      </c>
    </row>
    <row r="27" spans="1:7" ht="119.25" customHeight="1" x14ac:dyDescent="0.25">
      <c r="F27" s="43" t="s">
        <v>64</v>
      </c>
      <c r="G27" s="47" t="str">
        <f t="shared" si="0"/>
        <v>VENDEDOR 21</v>
      </c>
    </row>
    <row r="28" spans="1:7" ht="119.25" customHeight="1" x14ac:dyDescent="0.25">
      <c r="F28" s="43" t="s">
        <v>65</v>
      </c>
      <c r="G28" s="47" t="str">
        <f t="shared" si="0"/>
        <v>VENDEDOR 22</v>
      </c>
    </row>
    <row r="29" spans="1:7" ht="119.25" customHeight="1" x14ac:dyDescent="0.25">
      <c r="F29" s="43" t="s">
        <v>66</v>
      </c>
      <c r="G29" s="47" t="str">
        <f t="shared" si="0"/>
        <v>VENDEDOR 23</v>
      </c>
    </row>
    <row r="30" spans="1:7" ht="119.25" customHeight="1" x14ac:dyDescent="0.25">
      <c r="F30" s="43" t="s">
        <v>67</v>
      </c>
      <c r="G30" s="47" t="str">
        <f t="shared" si="0"/>
        <v>VENDEDOR 24</v>
      </c>
    </row>
    <row r="31" spans="1:7" ht="119.25" customHeight="1" x14ac:dyDescent="0.25">
      <c r="F31" s="43" t="s">
        <v>68</v>
      </c>
      <c r="G31" s="47" t="str">
        <f t="shared" si="0"/>
        <v>VENDEDOR 25</v>
      </c>
    </row>
    <row r="32" spans="1:7" ht="119.25" customHeight="1" x14ac:dyDescent="0.25">
      <c r="F32" s="43" t="s">
        <v>69</v>
      </c>
      <c r="G32" s="47" t="str">
        <f t="shared" si="0"/>
        <v>VENDEDOR 26</v>
      </c>
    </row>
    <row r="33" spans="6:7" ht="119.25" customHeight="1" x14ac:dyDescent="0.25">
      <c r="F33" s="43" t="s">
        <v>70</v>
      </c>
      <c r="G33" s="47" t="str">
        <f t="shared" si="0"/>
        <v>VENDEDOR 27</v>
      </c>
    </row>
    <row r="34" spans="6:7" ht="119.25" customHeight="1" x14ac:dyDescent="0.25">
      <c r="F34" s="43" t="s">
        <v>71</v>
      </c>
      <c r="G34" s="47" t="str">
        <f t="shared" si="0"/>
        <v>VENDEDOR 28</v>
      </c>
    </row>
    <row r="35" spans="6:7" ht="119.25" customHeight="1" x14ac:dyDescent="0.25">
      <c r="F35" s="43" t="s">
        <v>72</v>
      </c>
      <c r="G35" s="47" t="str">
        <f t="shared" si="0"/>
        <v>VENDEDOR 29</v>
      </c>
    </row>
    <row r="36" spans="6:7" ht="119.25" customHeight="1" x14ac:dyDescent="0.25">
      <c r="F36" s="43" t="s">
        <v>73</v>
      </c>
      <c r="G36" s="47" t="str">
        <f t="shared" si="0"/>
        <v>VENDEDOR 30</v>
      </c>
    </row>
    <row r="37" spans="6:7" ht="119.25" customHeight="1" x14ac:dyDescent="0.25">
      <c r="F37" s="43" t="s">
        <v>74</v>
      </c>
      <c r="G37" s="47" t="str">
        <f t="shared" si="0"/>
        <v>VENDEDOR 31</v>
      </c>
    </row>
    <row r="38" spans="6:7" ht="119.25" customHeight="1" x14ac:dyDescent="0.25">
      <c r="F38" s="43" t="s">
        <v>75</v>
      </c>
      <c r="G38" s="47" t="str">
        <f t="shared" si="0"/>
        <v>VENDEDOR 32</v>
      </c>
    </row>
    <row r="39" spans="6:7" ht="119.25" customHeight="1" x14ac:dyDescent="0.25">
      <c r="F39" s="43" t="s">
        <v>76</v>
      </c>
      <c r="G39" s="47" t="str">
        <f t="shared" ref="G39:G63" si="1">+F39</f>
        <v>VENDEDOR 33</v>
      </c>
    </row>
    <row r="40" spans="6:7" ht="119.25" customHeight="1" x14ac:dyDescent="0.25">
      <c r="F40" s="43" t="s">
        <v>77</v>
      </c>
      <c r="G40" s="47" t="str">
        <f t="shared" si="1"/>
        <v>VENDEDOR 34</v>
      </c>
    </row>
    <row r="41" spans="6:7" ht="119.25" customHeight="1" x14ac:dyDescent="0.25">
      <c r="F41" s="43" t="s">
        <v>78</v>
      </c>
      <c r="G41" s="47" t="str">
        <f t="shared" si="1"/>
        <v>VENDEDOR 35</v>
      </c>
    </row>
    <row r="42" spans="6:7" ht="119.25" customHeight="1" x14ac:dyDescent="0.25">
      <c r="F42" s="43" t="s">
        <v>79</v>
      </c>
      <c r="G42" s="47" t="str">
        <f t="shared" si="1"/>
        <v>VENDEDOR 36</v>
      </c>
    </row>
    <row r="43" spans="6:7" ht="119.25" customHeight="1" x14ac:dyDescent="0.25">
      <c r="F43" s="43" t="s">
        <v>80</v>
      </c>
      <c r="G43" s="47" t="str">
        <f t="shared" si="1"/>
        <v>VENDEDOR 37</v>
      </c>
    </row>
    <row r="44" spans="6:7" ht="119.25" customHeight="1" x14ac:dyDescent="0.25">
      <c r="F44" s="43" t="s">
        <v>81</v>
      </c>
      <c r="G44" s="47" t="str">
        <f t="shared" si="1"/>
        <v>VENDEDOR 38</v>
      </c>
    </row>
    <row r="45" spans="6:7" ht="119.25" customHeight="1" x14ac:dyDescent="0.25">
      <c r="F45" s="43" t="s">
        <v>82</v>
      </c>
      <c r="G45" s="47" t="str">
        <f t="shared" si="1"/>
        <v>VENDEDOR 39</v>
      </c>
    </row>
    <row r="46" spans="6:7" ht="119.25" customHeight="1" x14ac:dyDescent="0.25">
      <c r="F46" s="43" t="s">
        <v>83</v>
      </c>
      <c r="G46" s="47" t="str">
        <f t="shared" si="1"/>
        <v>VENDEDOR 40</v>
      </c>
    </row>
    <row r="47" spans="6:7" ht="119.25" customHeight="1" x14ac:dyDescent="0.25">
      <c r="F47" s="43" t="s">
        <v>84</v>
      </c>
      <c r="G47" s="47" t="str">
        <f t="shared" si="1"/>
        <v>VENDEDOR 41</v>
      </c>
    </row>
    <row r="48" spans="6:7" ht="119.25" customHeight="1" x14ac:dyDescent="0.25">
      <c r="F48" s="43" t="s">
        <v>85</v>
      </c>
      <c r="G48" s="47" t="str">
        <f t="shared" si="1"/>
        <v>VENDEDOR 42</v>
      </c>
    </row>
    <row r="49" spans="6:7" ht="119.25" customHeight="1" x14ac:dyDescent="0.25">
      <c r="F49" s="43" t="s">
        <v>86</v>
      </c>
      <c r="G49" s="47" t="str">
        <f t="shared" si="1"/>
        <v>VENDEDOR 43</v>
      </c>
    </row>
    <row r="50" spans="6:7" ht="119.25" customHeight="1" x14ac:dyDescent="0.25">
      <c r="F50" s="43" t="s">
        <v>87</v>
      </c>
      <c r="G50" s="47" t="str">
        <f t="shared" si="1"/>
        <v>VENDEDOR 44</v>
      </c>
    </row>
    <row r="51" spans="6:7" ht="119.25" customHeight="1" x14ac:dyDescent="0.25">
      <c r="F51" s="43" t="s">
        <v>88</v>
      </c>
      <c r="G51" s="47" t="str">
        <f t="shared" si="1"/>
        <v>VENDEDOR 45</v>
      </c>
    </row>
    <row r="52" spans="6:7" ht="119.25" customHeight="1" x14ac:dyDescent="0.25">
      <c r="F52" s="43" t="s">
        <v>89</v>
      </c>
      <c r="G52" s="47" t="str">
        <f t="shared" si="1"/>
        <v>VENDEDOR 46</v>
      </c>
    </row>
    <row r="53" spans="6:7" ht="119.25" customHeight="1" x14ac:dyDescent="0.25">
      <c r="F53" s="43" t="s">
        <v>90</v>
      </c>
      <c r="G53" s="47" t="str">
        <f t="shared" si="1"/>
        <v>VENDEDOR 47</v>
      </c>
    </row>
    <row r="54" spans="6:7" ht="119.25" customHeight="1" x14ac:dyDescent="0.25">
      <c r="F54" s="43" t="s">
        <v>91</v>
      </c>
      <c r="G54" s="47" t="str">
        <f t="shared" si="1"/>
        <v>VENDEDOR 48</v>
      </c>
    </row>
    <row r="55" spans="6:7" ht="119.25" customHeight="1" x14ac:dyDescent="0.25">
      <c r="F55" s="43" t="s">
        <v>92</v>
      </c>
      <c r="G55" s="47" t="str">
        <f t="shared" si="1"/>
        <v>VENDEDOR 49</v>
      </c>
    </row>
    <row r="56" spans="6:7" ht="119.25" customHeight="1" x14ac:dyDescent="0.25">
      <c r="F56" s="43" t="s">
        <v>93</v>
      </c>
      <c r="G56" s="47" t="str">
        <f t="shared" si="1"/>
        <v>VENDEDOR 50</v>
      </c>
    </row>
    <row r="57" spans="6:7" ht="119.25" customHeight="1" x14ac:dyDescent="0.25">
      <c r="F57" s="43" t="s">
        <v>94</v>
      </c>
      <c r="G57" s="47" t="str">
        <f t="shared" si="1"/>
        <v>VENDEDOR 51</v>
      </c>
    </row>
    <row r="58" spans="6:7" ht="119.25" customHeight="1" x14ac:dyDescent="0.25">
      <c r="F58" s="43" t="s">
        <v>95</v>
      </c>
      <c r="G58" s="47" t="str">
        <f t="shared" si="1"/>
        <v>VENDEDOR 52</v>
      </c>
    </row>
    <row r="59" spans="6:7" ht="119.25" customHeight="1" x14ac:dyDescent="0.25">
      <c r="F59" s="43" t="s">
        <v>96</v>
      </c>
      <c r="G59" s="47" t="str">
        <f t="shared" si="1"/>
        <v>VENDEDOR 53</v>
      </c>
    </row>
    <row r="60" spans="6:7" ht="119.25" customHeight="1" x14ac:dyDescent="0.25">
      <c r="F60" s="43" t="s">
        <v>97</v>
      </c>
      <c r="G60" s="47" t="str">
        <f t="shared" si="1"/>
        <v>VENDEDOR 54</v>
      </c>
    </row>
    <row r="61" spans="6:7" ht="119.25" customHeight="1" x14ac:dyDescent="0.25">
      <c r="F61" s="43" t="s">
        <v>98</v>
      </c>
      <c r="G61" s="47" t="str">
        <f t="shared" si="1"/>
        <v>VENDEDOR 55</v>
      </c>
    </row>
    <row r="62" spans="6:7" ht="119.25" customHeight="1" x14ac:dyDescent="0.25">
      <c r="F62" s="43" t="s">
        <v>99</v>
      </c>
      <c r="G62" s="47" t="str">
        <f t="shared" si="1"/>
        <v>VENDEDOR 56</v>
      </c>
    </row>
    <row r="63" spans="6:7" ht="119.25" customHeight="1" x14ac:dyDescent="0.25">
      <c r="F63" s="43" t="s">
        <v>100</v>
      </c>
      <c r="G63" s="47" t="str">
        <f t="shared" si="1"/>
        <v>VENDEDOR 57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DASHBOARD</vt:lpstr>
      <vt:lpstr>PIVOTS</vt:lpstr>
      <vt:lpstr>DETALLE</vt:lpstr>
      <vt:lpstr>TABLAS</vt:lpstr>
      <vt:lpstr>FOTOS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2015-10-30T12:42:51Z</cp:lastPrinted>
  <dcterms:created xsi:type="dcterms:W3CDTF">2010-07-02T16:42:03Z</dcterms:created>
  <dcterms:modified xsi:type="dcterms:W3CDTF">2025-10-13T03:45:03Z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.ReportingServices.InteractiveReport.Excel.SheetName">
    <vt:i4>2</vt:i4>
  </property>
</Properties>
</file>